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2010-11\RESTORD_14-07-2014\Zero Discharge Systems\Hina\Our sitedata sheet\Chandan sir  data\Imp data\Membrane Requirement\2024\"/>
    </mc:Choice>
  </mc:AlternateContent>
  <bookViews>
    <workbookView xWindow="0" yWindow="0" windowWidth="24042" windowHeight="9917" tabRatio="885" firstSheet="32" activeTab="39"/>
  </bookViews>
  <sheets>
    <sheet name="MIS" sheetId="169" r:id="rId1"/>
    <sheet name="Zydus Cadila -2 Ro (1886)" sheetId="41" state="hidden" r:id="rId2"/>
    <sheet name="Zydus Cadila 2 Reject RO (1885)" sheetId="42" state="hidden" r:id="rId3"/>
    <sheet name="Wockhard Ro 1 (1747)" sheetId="61" state="hidden" r:id="rId4"/>
    <sheet name="Lupin Ank RO1 (1639)" sheetId="29" state="hidden" r:id="rId5"/>
    <sheet name="Lupin Ank Ro-2 (1449)" sheetId="68" state="hidden" r:id="rId6"/>
    <sheet name="Lupin Ank Ro 5 (2573)" sheetId="31" state="hidden" r:id="rId7"/>
    <sheet name="JB Ank (1636)" sheetId="7" r:id="rId8"/>
    <sheet name="Tagros Ank 3533" sheetId="190" state="hidden" r:id="rId9"/>
    <sheet name="Tagros Ank 3534 " sheetId="191" state="hidden" r:id="rId10"/>
    <sheet name="Cadila Pharma Ro 1 (1515)" sheetId="23" state="hidden" r:id="rId11"/>
    <sheet name="Cadila Pharma HP Ro (1887)" sheetId="22" state="hidden" r:id="rId12"/>
    <sheet name="IPCA Lab Ank (1737)" sheetId="44" r:id="rId13"/>
    <sheet name="Glenmark Ank RO 1 (1748)" sheetId="16" state="hidden" r:id="rId14"/>
    <sheet name="Glenmark Ank Ro 2 (1940)" sheetId="17" state="hidden" r:id="rId15"/>
    <sheet name="Glenmark Ank HP Ro (1941)" sheetId="18" state="hidden" r:id="rId16"/>
    <sheet name="Glenmark Ank STPT Rental (2300)" sheetId="19" state="hidden" r:id="rId17"/>
    <sheet name="UPL 2 (3627)" sheetId="203" state="hidden" r:id="rId18"/>
    <sheet name="Sun Pharma Ank Ro 1 (1890)" sheetId="39" r:id="rId19"/>
    <sheet name="Sun Pharma Ank Ro 2 (2119)" sheetId="40" r:id="rId20"/>
    <sheet name="Sun Pharma Ank Ro 3 (2768)" sheetId="67" state="hidden" r:id="rId21"/>
    <sheet name="Sun Pharma HP Ro (2118)" sheetId="38" state="hidden" r:id="rId22"/>
    <sheet name="Asian Paints (1964)" sheetId="66" state="hidden" r:id="rId23"/>
    <sheet name="Zydus Cadila Unit 1 Ro 1 (2246)" sheetId="9" r:id="rId24"/>
    <sheet name="Zydus Cadila Unit 1 HPRo (2247)" sheetId="10" r:id="rId25"/>
    <sheet name="Sajjan India PT Ro Old (2311)" sheetId="6" r:id="rId26"/>
    <sheet name="Sajjan India new hpro(2312)" sheetId="75" r:id="rId27"/>
    <sheet name="Sajjan India PT RO New (2924)" sheetId="30" r:id="rId28"/>
    <sheet name="Sajjan India new HP RO (2925)" sheetId="212" r:id="rId29"/>
    <sheet name="sajjan india 3458" sheetId="197" r:id="rId30"/>
    <sheet name="Detox RO 3 New (3044)" sheetId="143" state="hidden" r:id="rId31"/>
    <sheet name="DETOX INDIA ANK (3045)" sheetId="144" state="hidden" r:id="rId32"/>
    <sheet name="Detox RO 4 New (2618)" sheetId="168" r:id="rId33"/>
    <sheet name="Sunpharma panoli Ro-1 (1835)" sheetId="50" r:id="rId34"/>
    <sheet name="Tagros Panoli (1752)" sheetId="72" state="hidden" r:id="rId35"/>
    <sheet name="BEIL Ank 3548" sheetId="210" r:id="rId36"/>
    <sheet name="BEIL Ank HP Ro 3549" sheetId="211" r:id="rId37"/>
    <sheet name="Solvay Aqua (1704)" sheetId="52" state="hidden" r:id="rId38"/>
    <sheet name="Solvay Scada(1795)" sheetId="62" state="hidden" r:id="rId39"/>
    <sheet name="UPL 1" sheetId="172" r:id="rId40"/>
    <sheet name="Aarti Jhagadia PT Ro 2 (1900)" sheetId="76" r:id="rId41"/>
    <sheet name="Aarti Jhagadia STPT Ro (3255)" sheetId="188" state="hidden" r:id="rId42"/>
    <sheet name="Aarti Jaghadia (1875)" sheetId="186" r:id="rId43"/>
    <sheet name="Aarti Jhagadia PT Ro 3 (1957)" sheetId="63" state="hidden" r:id="rId44"/>
    <sheet name="Aarti Jhagadia HP Ro (1959)" sheetId="73" state="hidden" r:id="rId45"/>
    <sheet name="Aarti Jhagadia ST PT Ro (2708)" sheetId="78" r:id="rId46"/>
    <sheet name="Aarti Jhagadia ST PT Ro (2710)" sheetId="64" state="hidden" r:id="rId47"/>
    <sheet name="Aarti Jhagadia PT Ro (2896)" sheetId="147" r:id="rId48"/>
    <sheet name="Aarti Jhagadia PT Ro (2856)" sheetId="163" r:id="rId49"/>
    <sheet name="Aarti Jhagadia HP Ro (2857)" sheetId="164" r:id="rId50"/>
    <sheet name="Aarti Jhagadia 1200 KL(3254)" sheetId="185" state="hidden" r:id="rId51"/>
    <sheet name="UPL 5 ETP Ro 1 (1513)" sheetId="53" state="hidden" r:id="rId52"/>
    <sheet name="UPL 5 500KL PT Ro (2332)" sheetId="157" state="hidden" r:id="rId53"/>
    <sheet name="UPL 5 1000KL ST PT Ro (3258)" sheetId="161" state="hidden" r:id="rId54"/>
    <sheet name="UPL 5 1250KL (3526)" sheetId="181" state="hidden" r:id="rId55"/>
    <sheet name="UPL 5 1250KL (3439)" sheetId="194" state="hidden" r:id="rId56"/>
    <sheet name="UPL 5 CS2 Ro (2022)" sheetId="65" state="hidden" r:id="rId57"/>
    <sheet name="UPL 5 GF LP Ro (2287)" sheetId="15" state="hidden" r:id="rId58"/>
    <sheet name="UPL 5 GF Reject Ro (2288)" sheetId="14" state="hidden" r:id="rId59"/>
    <sheet name="UPL-5 MEE (2479)" sheetId="47" state="hidden" r:id="rId60"/>
  </sheets>
  <definedNames>
    <definedName name="__xlnm.Print_Area" localSheetId="42">#REF!</definedName>
    <definedName name="__xlnm.Print_Area" localSheetId="50">#REF!</definedName>
    <definedName name="__xlnm.Print_Area" localSheetId="49">#REF!</definedName>
    <definedName name="__xlnm.Print_Area" localSheetId="48">#REF!</definedName>
    <definedName name="__xlnm.Print_Area" localSheetId="41">#REF!</definedName>
    <definedName name="__xlnm.Print_Area" localSheetId="35">#REF!</definedName>
    <definedName name="__xlnm.Print_Area" localSheetId="36">#REF!</definedName>
    <definedName name="__xlnm.Print_Area" localSheetId="31">#REF!</definedName>
    <definedName name="__xlnm.Print_Area" localSheetId="30">#REF!</definedName>
    <definedName name="__xlnm.Print_Area" localSheetId="32">#REF!</definedName>
    <definedName name="__xlnm.Print_Area" localSheetId="7">#REF!</definedName>
    <definedName name="__xlnm.Print_Area" localSheetId="6">#REF!</definedName>
    <definedName name="__xlnm.Print_Area" localSheetId="29">#REF!</definedName>
    <definedName name="__xlnm.Print_Area" localSheetId="27">#REF!</definedName>
    <definedName name="__xlnm.Print_Area" localSheetId="25">#REF!</definedName>
    <definedName name="__xlnm.Print_Area" localSheetId="37">#REF!</definedName>
    <definedName name="__xlnm.Print_Area" localSheetId="18">#REF!</definedName>
    <definedName name="__xlnm.Print_Area" localSheetId="21">#REF!</definedName>
    <definedName name="__xlnm.Print_Area" localSheetId="8">#REF!</definedName>
    <definedName name="__xlnm.Print_Area" localSheetId="9">#REF!</definedName>
    <definedName name="__xlnm.Print_Area" localSheetId="17">#REF!</definedName>
    <definedName name="__xlnm.Print_Area" localSheetId="53">#REF!</definedName>
    <definedName name="__xlnm.Print_Area" localSheetId="55">#REF!</definedName>
    <definedName name="__xlnm.Print_Area" localSheetId="54">#REF!</definedName>
    <definedName name="__xlnm.Print_Area" localSheetId="52">#REF!</definedName>
    <definedName name="__xlnm.Print_Area" localSheetId="2">#REF!</definedName>
    <definedName name="__xlnm.Print_Area" localSheetId="24">#REF!</definedName>
    <definedName name="__xlnm.Print_Area">#REF!</definedName>
    <definedName name="__xlnm_Print_Area" localSheetId="42">#REF!</definedName>
    <definedName name="__xlnm_Print_Area" localSheetId="50">#REF!</definedName>
    <definedName name="__xlnm_Print_Area" localSheetId="41">#REF!</definedName>
    <definedName name="__xlnm_Print_Area" localSheetId="35">#REF!</definedName>
    <definedName name="__xlnm_Print_Area" localSheetId="36">#REF!</definedName>
    <definedName name="__xlnm_Print_Area" localSheetId="29">#REF!</definedName>
    <definedName name="__xlnm_Print_Area" localSheetId="8">#REF!</definedName>
    <definedName name="__xlnm_Print_Area" localSheetId="9">#REF!</definedName>
    <definedName name="__xlnm_Print_Area" localSheetId="17">#REF!</definedName>
    <definedName name="__xlnm_Print_Area" localSheetId="55">#REF!</definedName>
    <definedName name="__xlnm_Print_Area" localSheetId="54">#REF!</definedName>
    <definedName name="__xlnm_Print_Area">#REF!</definedName>
    <definedName name="_xlnm._FilterDatabase" localSheetId="0" hidden="1">MIS!$A$2:$J$69</definedName>
    <definedName name="_xlnm.Print_Area" localSheetId="50">'Aarti Jhagadia 1200 KL(3254)'!$A$1:$X$41</definedName>
    <definedName name="_xlnm.Print_Area" localSheetId="49">'Aarti Jhagadia HP Ro (2857)'!$A$1:$T$40</definedName>
    <definedName name="_xlnm.Print_Area" localSheetId="48">'Aarti Jhagadia PT Ro (2856)'!$A$1:$T$39</definedName>
    <definedName name="_xlnm.Print_Area" localSheetId="40">'Aarti Jhagadia PT Ro 2 (1900)'!$A$1:$T$37</definedName>
    <definedName name="_xlnm.Print_Area" localSheetId="43">'Aarti Jhagadia PT Ro 3 (1957)'!$A$1:$T$33</definedName>
    <definedName name="_xlnm.Print_Area" localSheetId="45">'Aarti Jhagadia ST PT Ro (2708)'!$A$1:$T$42</definedName>
    <definedName name="_xlnm.Print_Area" localSheetId="46">'Aarti Jhagadia ST PT Ro (2710)'!$A$1:$T$44</definedName>
    <definedName name="_xlnm.Print_Area" localSheetId="35">'BEIL Ank 3548'!$A$1:$T$39</definedName>
    <definedName name="_xlnm.Print_Area" localSheetId="36">'BEIL Ank HP Ro 3549'!$A$1:$T$32</definedName>
    <definedName name="_xlnm.Print_Area" localSheetId="11">'Cadila Pharma HP Ro (1887)'!$A$1:$Q$34</definedName>
    <definedName name="_xlnm.Print_Area" localSheetId="10">'Cadila Pharma Ro 1 (1515)'!$A$1:$T$56</definedName>
    <definedName name="_xlnm.Print_Area" localSheetId="31">'DETOX INDIA ANK (3045)'!$A$1:$AA$51</definedName>
    <definedName name="_xlnm.Print_Area" localSheetId="30">'Detox RO 3 New (3044)'!$A$1:$AA$85</definedName>
    <definedName name="_xlnm.Print_Area" localSheetId="32">'Detox RO 4 New (2618)'!$A$1:$U$60</definedName>
    <definedName name="_xlnm.Print_Area" localSheetId="15">'Glenmark Ank HP Ro (1941)'!$A$1:$T$54</definedName>
    <definedName name="_xlnm.Print_Area" localSheetId="13">'Glenmark Ank RO 1 (1748)'!$A$1:$S$57</definedName>
    <definedName name="_xlnm.Print_Area" localSheetId="14">'Glenmark Ank Ro 2 (1940)'!$A$1:$T$49</definedName>
    <definedName name="_xlnm.Print_Area" localSheetId="16">'Glenmark Ank STPT Rental (2300)'!$A$1:$T$36</definedName>
    <definedName name="_xlnm.Print_Area" localSheetId="12">'IPCA Lab Ank (1737)'!$A$1:$T$37</definedName>
    <definedName name="_xlnm.Print_Area" localSheetId="7">'JB Ank (1636)'!$A$1:$N$37</definedName>
    <definedName name="_xlnm.Print_Area" localSheetId="6">'Lupin Ank Ro 5 (2573)'!$A$1:$T$60</definedName>
    <definedName name="_xlnm.Print_Area" localSheetId="4">'Lupin Ank RO1 (1639)'!$A$1:$T$71</definedName>
    <definedName name="_xlnm.Print_Area" localSheetId="5">'Lupin Ank Ro-2 (1449)'!$A$1:$T$60</definedName>
    <definedName name="_xlnm.Print_Area" localSheetId="0">MIS!$A$1:$J$66</definedName>
    <definedName name="_xlnm.Print_Area" localSheetId="29">'sajjan india 3458'!$A$1:$U$34</definedName>
    <definedName name="_xlnm.Print_Area" localSheetId="27">'Sajjan India PT RO New (2924)'!$A$1:$T$53</definedName>
    <definedName name="_xlnm.Print_Area" localSheetId="25">'Sajjan India PT Ro Old (2311)'!$A$1:$T$52</definedName>
    <definedName name="_xlnm.Print_Area" localSheetId="37">'Solvay Aqua (1704)'!$A$1:$T$44</definedName>
    <definedName name="_xlnm.Print_Area" localSheetId="18">'Sun Pharma Ank Ro 1 (1890)'!$A$1:$T$38</definedName>
    <definedName name="_xlnm.Print_Area" localSheetId="19">'Sun Pharma Ank Ro 2 (2119)'!$A$1:$T$31</definedName>
    <definedName name="_xlnm.Print_Area" localSheetId="21">'Sun Pharma HP Ro (2118)'!$A$1:$T$31</definedName>
    <definedName name="_xlnm.Print_Area" localSheetId="8">'Tagros Ank 3533'!$A$1:$T$42</definedName>
    <definedName name="_xlnm.Print_Area" localSheetId="9">'Tagros Ank 3534 '!$A$1:$T$40</definedName>
    <definedName name="_xlnm.Print_Area" localSheetId="34">'Tagros Panoli (1752)'!$A$1:$T$57</definedName>
    <definedName name="_xlnm.Print_Area" localSheetId="39">'UPL 1'!$A$1:$T$34</definedName>
    <definedName name="_xlnm.Print_Area" localSheetId="17">'UPL 2 (3627)'!$A$1:$T$40</definedName>
    <definedName name="_xlnm.Print_Area" localSheetId="53">'UPL 5 1000KL ST PT Ro (3258)'!$A$1:$T$94</definedName>
    <definedName name="_xlnm.Print_Area" localSheetId="55">'UPL 5 1250KL (3439)'!$A$1:$T$92</definedName>
    <definedName name="_xlnm.Print_Area" localSheetId="54">'UPL 5 1250KL (3526)'!$A$1:$T$92</definedName>
    <definedName name="_xlnm.Print_Area" localSheetId="52">'UPL 5 500KL PT Ro (2332)'!$A$1:$U$57</definedName>
    <definedName name="_xlnm.Print_Area" localSheetId="56">'UPL 5 CS2 Ro (2022)'!$A$1:$T$64</definedName>
    <definedName name="_xlnm.Print_Area" localSheetId="51">'UPL 5 ETP Ro 1 (1513)'!$A$1:$T$51</definedName>
    <definedName name="_xlnm.Print_Area" localSheetId="57">'UPL 5 GF LP Ro (2287)'!$A$1:$T$40</definedName>
    <definedName name="_xlnm.Print_Area" localSheetId="58">'UPL 5 GF Reject Ro (2288)'!$A$1:$T$36</definedName>
    <definedName name="_xlnm.Print_Area" localSheetId="59">'UPL-5 MEE (2479)'!$A$1:$T$51</definedName>
    <definedName name="_xlnm.Print_Area" localSheetId="3">'Wockhard Ro 1 (1747)'!$A$1:$T$56</definedName>
    <definedName name="_xlnm.Print_Area" localSheetId="2">'Zydus Cadila 2 Reject RO (1885)'!$A$1:$M$41</definedName>
    <definedName name="_xlnm.Print_Area" localSheetId="1">'Zydus Cadila -2 Ro (1886)'!$A$1:$T$55</definedName>
    <definedName name="_xlnm.Print_Area" localSheetId="24">'Zydus Cadila Unit 1 HPRo (2247)'!$A$1:$T$39</definedName>
    <definedName name="_xlnm.Print_Area" localSheetId="23">'Zydus Cadila Unit 1 Ro 1 (2246)'!$A$1:$T$48</definedName>
  </definedNames>
  <calcPr calcId="152511"/>
</workbook>
</file>

<file path=xl/calcChain.xml><?xml version="1.0" encoding="utf-8"?>
<calcChain xmlns="http://schemas.openxmlformats.org/spreadsheetml/2006/main">
  <c r="E32" i="30" l="1"/>
  <c r="E33" i="30"/>
  <c r="E34" i="30"/>
  <c r="E35" i="30"/>
  <c r="E36" i="30"/>
  <c r="L34" i="6"/>
  <c r="L35" i="6"/>
  <c r="L36" i="6"/>
  <c r="L21" i="75"/>
  <c r="L22" i="75"/>
  <c r="Q46" i="6"/>
  <c r="L31" i="212"/>
  <c r="L32" i="212"/>
  <c r="L33" i="212"/>
  <c r="L34" i="212"/>
  <c r="Q48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12" i="30"/>
  <c r="E11" i="30"/>
  <c r="E31" i="168" l="1"/>
  <c r="L14" i="40" l="1"/>
  <c r="L20" i="50"/>
  <c r="S13" i="50"/>
  <c r="S14" i="50"/>
  <c r="S15" i="50"/>
  <c r="S16" i="50"/>
  <c r="S17" i="50"/>
  <c r="S18" i="50"/>
  <c r="S19" i="50"/>
  <c r="S20" i="50"/>
  <c r="S12" i="50"/>
  <c r="E28" i="168" l="1"/>
  <c r="S26" i="157"/>
  <c r="E11" i="212" l="1"/>
  <c r="L11" i="212"/>
  <c r="E12" i="212"/>
  <c r="L12" i="212"/>
  <c r="E13" i="212"/>
  <c r="L13" i="212"/>
  <c r="E14" i="212"/>
  <c r="L14" i="212"/>
  <c r="E15" i="212"/>
  <c r="L15" i="212"/>
  <c r="E16" i="212"/>
  <c r="L16" i="212"/>
  <c r="L17" i="212"/>
  <c r="L18" i="212"/>
  <c r="L19" i="212"/>
  <c r="L20" i="212"/>
  <c r="L21" i="212"/>
  <c r="L22" i="212"/>
  <c r="L23" i="212"/>
  <c r="L25" i="212"/>
  <c r="L26" i="212"/>
  <c r="L27" i="212"/>
  <c r="L28" i="212"/>
  <c r="L29" i="212"/>
  <c r="L30" i="212"/>
  <c r="L35" i="212" l="1"/>
  <c r="L36" i="212"/>
  <c r="E18" i="212"/>
  <c r="E17" i="212"/>
  <c r="S28" i="30" l="1"/>
  <c r="S22" i="6"/>
  <c r="S17" i="6"/>
  <c r="E15" i="10"/>
  <c r="E16" i="10"/>
  <c r="L21" i="76" l="1"/>
  <c r="L13" i="76"/>
  <c r="L14" i="76"/>
  <c r="L15" i="76"/>
  <c r="L16" i="76"/>
  <c r="L17" i="76"/>
  <c r="L18" i="76"/>
  <c r="L19" i="76"/>
  <c r="L20" i="76"/>
  <c r="L12" i="76"/>
  <c r="L11" i="76"/>
  <c r="E16" i="76"/>
  <c r="E13" i="76"/>
  <c r="E14" i="76"/>
  <c r="E15" i="76"/>
  <c r="E12" i="76"/>
  <c r="E11" i="76"/>
  <c r="F71" i="169" l="1"/>
  <c r="L21" i="203"/>
  <c r="L14" i="203"/>
  <c r="L15" i="203"/>
  <c r="L16" i="203"/>
  <c r="L17" i="203"/>
  <c r="L18" i="203"/>
  <c r="L19" i="203"/>
  <c r="L20" i="203"/>
  <c r="L13" i="203"/>
  <c r="L11" i="203"/>
  <c r="E13" i="203"/>
  <c r="E12" i="203"/>
  <c r="E11" i="203"/>
  <c r="T44" i="168"/>
  <c r="T45" i="168"/>
  <c r="T20" i="168"/>
  <c r="M35" i="168"/>
  <c r="M36" i="168"/>
  <c r="M37" i="168"/>
  <c r="M38" i="168"/>
  <c r="M39" i="168"/>
  <c r="M40" i="168"/>
  <c r="M41" i="168"/>
  <c r="M42" i="168"/>
  <c r="M43" i="168"/>
  <c r="M26" i="168"/>
  <c r="M13" i="168"/>
  <c r="E26" i="168"/>
  <c r="E23" i="168"/>
  <c r="E21" i="168"/>
  <c r="E12" i="168"/>
  <c r="S11" i="23"/>
  <c r="S12" i="23"/>
  <c r="S13" i="23"/>
  <c r="S14" i="23"/>
  <c r="S15" i="23"/>
  <c r="S16" i="23"/>
  <c r="S17" i="23"/>
  <c r="S18" i="23"/>
  <c r="S19" i="23"/>
  <c r="S20" i="23"/>
  <c r="S21" i="23"/>
  <c r="S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10" i="23"/>
  <c r="L15" i="42" l="1"/>
  <c r="S32" i="41"/>
  <c r="S13" i="41"/>
  <c r="S21" i="31"/>
  <c r="L20" i="18" l="1"/>
  <c r="L18" i="18"/>
  <c r="L16" i="18"/>
  <c r="E11" i="10"/>
  <c r="E13" i="10"/>
  <c r="L15" i="211"/>
  <c r="L14" i="211"/>
  <c r="L13" i="211"/>
  <c r="E13" i="211"/>
  <c r="L12" i="211"/>
  <c r="E12" i="211"/>
  <c r="L11" i="211"/>
  <c r="E11" i="211"/>
  <c r="E19" i="210"/>
  <c r="E20" i="210"/>
  <c r="E21" i="210"/>
  <c r="S21" i="210"/>
  <c r="L21" i="210"/>
  <c r="S20" i="210"/>
  <c r="L20" i="210"/>
  <c r="S19" i="210"/>
  <c r="L19" i="210"/>
  <c r="S18" i="210"/>
  <c r="L18" i="210"/>
  <c r="E18" i="210"/>
  <c r="S17" i="210"/>
  <c r="L17" i="210"/>
  <c r="E17" i="210"/>
  <c r="S16" i="210"/>
  <c r="L16" i="210"/>
  <c r="E16" i="210"/>
  <c r="S15" i="210"/>
  <c r="L15" i="210"/>
  <c r="E15" i="210"/>
  <c r="S14" i="210"/>
  <c r="L14" i="210"/>
  <c r="E14" i="210"/>
  <c r="S13" i="210"/>
  <c r="L13" i="210"/>
  <c r="E13" i="210"/>
  <c r="S12" i="210"/>
  <c r="L12" i="210"/>
  <c r="E12" i="210"/>
  <c r="S21" i="157"/>
  <c r="E24" i="18"/>
  <c r="E23" i="18"/>
  <c r="E18" i="18"/>
  <c r="E19" i="18"/>
  <c r="E20" i="18"/>
  <c r="E21" i="18"/>
  <c r="L34" i="17"/>
  <c r="E19" i="17"/>
  <c r="E20" i="17"/>
  <c r="E17" i="17"/>
  <c r="L17" i="211" l="1"/>
  <c r="E14" i="211"/>
  <c r="E15" i="211"/>
  <c r="L16" i="211"/>
  <c r="S23" i="210"/>
  <c r="S22" i="210"/>
  <c r="L22" i="210"/>
  <c r="E23" i="210"/>
  <c r="E22" i="210"/>
  <c r="L23" i="210"/>
  <c r="S17" i="157" l="1"/>
  <c r="L16" i="157"/>
  <c r="L17" i="157"/>
  <c r="E12" i="10" l="1"/>
  <c r="E30" i="72"/>
  <c r="E29" i="72"/>
  <c r="E15" i="72"/>
  <c r="E13" i="72"/>
  <c r="E11" i="72"/>
  <c r="L29" i="72"/>
  <c r="L30" i="72"/>
  <c r="L32" i="72"/>
  <c r="L28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12" i="72"/>
  <c r="L11" i="72"/>
  <c r="T22" i="197"/>
  <c r="T17" i="197"/>
  <c r="T18" i="197"/>
  <c r="T19" i="197"/>
  <c r="T14" i="197"/>
  <c r="T15" i="197"/>
  <c r="E22" i="17"/>
  <c r="L48" i="65"/>
  <c r="L22" i="42" l="1"/>
  <c r="L21" i="42"/>
  <c r="L20" i="42"/>
  <c r="L18" i="42"/>
  <c r="L17" i="42"/>
  <c r="L16" i="42"/>
  <c r="L11" i="42"/>
  <c r="L12" i="42"/>
  <c r="L13" i="42"/>
  <c r="L14" i="42"/>
  <c r="L10" i="42"/>
  <c r="E11" i="42"/>
  <c r="E12" i="42"/>
  <c r="E13" i="42"/>
  <c r="E14" i="42"/>
  <c r="E15" i="42"/>
  <c r="E10" i="42"/>
  <c r="L10" i="41"/>
  <c r="L11" i="41"/>
  <c r="S23" i="10"/>
  <c r="S19" i="41"/>
  <c r="L14" i="41"/>
  <c r="E14" i="41"/>
  <c r="L12" i="50"/>
  <c r="L18" i="164"/>
  <c r="L11" i="163"/>
  <c r="L12" i="163"/>
  <c r="L13" i="163"/>
  <c r="L14" i="163"/>
  <c r="L15" i="163"/>
  <c r="L16" i="163"/>
  <c r="L17" i="163"/>
  <c r="L10" i="163"/>
  <c r="L13" i="40"/>
  <c r="L72" i="161"/>
  <c r="L71" i="161"/>
  <c r="L70" i="161"/>
  <c r="L69" i="161"/>
  <c r="L68" i="161"/>
  <c r="L67" i="161"/>
  <c r="L66" i="161"/>
  <c r="L65" i="161"/>
  <c r="L64" i="161"/>
  <c r="L63" i="161"/>
  <c r="L62" i="161"/>
  <c r="L61" i="161"/>
  <c r="L60" i="161"/>
  <c r="L59" i="161"/>
  <c r="L58" i="161"/>
  <c r="L57" i="161"/>
  <c r="L56" i="161"/>
  <c r="L55" i="161"/>
  <c r="L54" i="161"/>
  <c r="L53" i="161"/>
  <c r="L52" i="161"/>
  <c r="L51" i="161"/>
  <c r="L50" i="161"/>
  <c r="L49" i="161"/>
  <c r="L48" i="161"/>
  <c r="L47" i="161"/>
  <c r="L46" i="161"/>
  <c r="L13" i="161"/>
  <c r="L14" i="161"/>
  <c r="L15" i="161"/>
  <c r="L16" i="161"/>
  <c r="L17" i="161"/>
  <c r="L18" i="161"/>
  <c r="L19" i="161"/>
  <c r="L20" i="161"/>
  <c r="L21" i="161"/>
  <c r="L22" i="161"/>
  <c r="L23" i="161"/>
  <c r="L24" i="161"/>
  <c r="L25" i="161"/>
  <c r="L26" i="161"/>
  <c r="L27" i="161"/>
  <c r="L28" i="161"/>
  <c r="L29" i="161"/>
  <c r="L30" i="161"/>
  <c r="L31" i="161"/>
  <c r="L32" i="161"/>
  <c r="L33" i="161"/>
  <c r="L34" i="161"/>
  <c r="L35" i="161"/>
  <c r="L36" i="161"/>
  <c r="L37" i="161"/>
  <c r="L38" i="161"/>
  <c r="L39" i="161"/>
  <c r="L40" i="161"/>
  <c r="L41" i="161"/>
  <c r="L42" i="161"/>
  <c r="L43" i="161"/>
  <c r="L44" i="161"/>
  <c r="L12" i="161"/>
  <c r="L11" i="161"/>
  <c r="E20" i="66" l="1"/>
  <c r="E13" i="66"/>
  <c r="E14" i="66"/>
  <c r="E15" i="66"/>
  <c r="E16" i="66"/>
  <c r="E17" i="66"/>
  <c r="E18" i="66"/>
  <c r="E19" i="66"/>
  <c r="E12" i="66"/>
  <c r="E11" i="66"/>
  <c r="L14" i="66"/>
  <c r="L15" i="66"/>
  <c r="T29" i="168" l="1"/>
  <c r="T27" i="168"/>
  <c r="T22" i="168"/>
  <c r="M29" i="168"/>
  <c r="M45" i="168"/>
  <c r="E19" i="168"/>
  <c r="E17" i="168"/>
  <c r="E37" i="168"/>
  <c r="S18" i="157"/>
  <c r="S16" i="157"/>
  <c r="L37" i="157"/>
  <c r="L36" i="157"/>
  <c r="L35" i="157"/>
  <c r="L34" i="157"/>
  <c r="L33" i="157"/>
  <c r="L32" i="157"/>
  <c r="L31" i="157"/>
  <c r="L30" i="157"/>
  <c r="L29" i="157"/>
  <c r="L28" i="157"/>
  <c r="L27" i="157"/>
  <c r="L26" i="157"/>
  <c r="L25" i="157"/>
  <c r="L24" i="157"/>
  <c r="L23" i="157"/>
  <c r="L22" i="157"/>
  <c r="L21" i="157"/>
  <c r="L20" i="157"/>
  <c r="L19" i="157"/>
  <c r="L18" i="157"/>
  <c r="L13" i="157"/>
  <c r="L14" i="157"/>
  <c r="L15" i="157"/>
  <c r="L12" i="157"/>
  <c r="L11" i="157"/>
  <c r="S53" i="161"/>
  <c r="E30" i="161"/>
  <c r="E13" i="161"/>
  <c r="E14" i="161"/>
  <c r="E15" i="161"/>
  <c r="E16" i="161"/>
  <c r="E17" i="161"/>
  <c r="E18" i="161"/>
  <c r="E19" i="161"/>
  <c r="E20" i="161"/>
  <c r="E21" i="161"/>
  <c r="E22" i="161"/>
  <c r="E23" i="161"/>
  <c r="E24" i="161"/>
  <c r="E25" i="161"/>
  <c r="E26" i="161"/>
  <c r="E27" i="161"/>
  <c r="E28" i="161"/>
  <c r="E29" i="161"/>
  <c r="E12" i="161"/>
  <c r="E11" i="161"/>
  <c r="T21" i="197"/>
  <c r="T16" i="197"/>
  <c r="T12" i="197"/>
  <c r="L42" i="65"/>
  <c r="S17" i="9"/>
  <c r="L26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12" i="64"/>
  <c r="L11" i="64"/>
  <c r="L14" i="50"/>
  <c r="L15" i="50"/>
  <c r="L16" i="50"/>
  <c r="L17" i="50"/>
  <c r="L18" i="50"/>
  <c r="L19" i="50"/>
  <c r="L13" i="50"/>
  <c r="E12" i="50" l="1"/>
  <c r="T24" i="168"/>
  <c r="S29" i="41"/>
  <c r="S17" i="41"/>
  <c r="E10" i="41"/>
  <c r="S33" i="31" l="1"/>
  <c r="S32" i="31"/>
  <c r="S30" i="31"/>
  <c r="S29" i="31"/>
  <c r="S28" i="31"/>
  <c r="S27" i="31"/>
  <c r="S26" i="31"/>
  <c r="S25" i="31"/>
  <c r="S24" i="31"/>
  <c r="S23" i="31"/>
  <c r="S22" i="31"/>
  <c r="S20" i="31"/>
  <c r="S19" i="31"/>
  <c r="S17" i="31"/>
  <c r="S16" i="31"/>
  <c r="S15" i="31"/>
  <c r="S14" i="31"/>
  <c r="S13" i="31"/>
  <c r="S12" i="31"/>
  <c r="S11" i="31"/>
  <c r="S10" i="31"/>
  <c r="L33" i="31"/>
  <c r="L32" i="31"/>
  <c r="L31" i="31"/>
  <c r="L30" i="31"/>
  <c r="L29" i="31"/>
  <c r="L28" i="31"/>
  <c r="L27" i="31"/>
  <c r="L26" i="31"/>
  <c r="L25" i="31"/>
  <c r="L24" i="31"/>
  <c r="L23" i="31"/>
  <c r="L22" i="31"/>
  <c r="L21" i="31"/>
  <c r="L20" i="31"/>
  <c r="L19" i="31"/>
  <c r="L18" i="31"/>
  <c r="L17" i="31"/>
  <c r="L16" i="31"/>
  <c r="L15" i="31"/>
  <c r="L14" i="31"/>
  <c r="L13" i="31"/>
  <c r="L12" i="31"/>
  <c r="L11" i="31"/>
  <c r="L10" i="31"/>
  <c r="E39" i="31"/>
  <c r="E38" i="31"/>
  <c r="E36" i="31"/>
  <c r="E35" i="31"/>
  <c r="E34" i="31"/>
  <c r="E33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6" i="31"/>
  <c r="E15" i="31"/>
  <c r="E14" i="31"/>
  <c r="E13" i="31"/>
  <c r="E12" i="31"/>
  <c r="E11" i="31"/>
  <c r="E10" i="31"/>
  <c r="S35" i="31" l="1"/>
  <c r="S34" i="31"/>
  <c r="L35" i="31"/>
  <c r="L34" i="31"/>
  <c r="E41" i="31"/>
  <c r="E40" i="31"/>
  <c r="E43" i="68" l="1"/>
  <c r="E42" i="68"/>
  <c r="E41" i="68"/>
  <c r="E40" i="68"/>
  <c r="E39" i="68"/>
  <c r="E38" i="68"/>
  <c r="E37" i="68"/>
  <c r="E36" i="68"/>
  <c r="E35" i="68"/>
  <c r="E34" i="68"/>
  <c r="E33" i="68"/>
  <c r="S32" i="68"/>
  <c r="L32" i="68"/>
  <c r="E32" i="68"/>
  <c r="S31" i="68"/>
  <c r="L31" i="68"/>
  <c r="E31" i="68"/>
  <c r="S30" i="68"/>
  <c r="L30" i="68"/>
  <c r="E30" i="68"/>
  <c r="S29" i="68"/>
  <c r="L29" i="68"/>
  <c r="E29" i="68"/>
  <c r="S28" i="68"/>
  <c r="L28" i="68"/>
  <c r="E28" i="68"/>
  <c r="S27" i="68"/>
  <c r="L27" i="68"/>
  <c r="E27" i="68"/>
  <c r="S26" i="68"/>
  <c r="L26" i="68"/>
  <c r="E26" i="68"/>
  <c r="S25" i="68"/>
  <c r="L25" i="68"/>
  <c r="E25" i="68"/>
  <c r="S24" i="68"/>
  <c r="L24" i="68"/>
  <c r="E24" i="68"/>
  <c r="S23" i="68"/>
  <c r="L23" i="68"/>
  <c r="E23" i="68"/>
  <c r="S22" i="68"/>
  <c r="L22" i="68"/>
  <c r="E22" i="68"/>
  <c r="S21" i="68"/>
  <c r="L21" i="68"/>
  <c r="E21" i="68"/>
  <c r="S20" i="68"/>
  <c r="L20" i="68"/>
  <c r="E20" i="68"/>
  <c r="S19" i="68"/>
  <c r="L19" i="68"/>
  <c r="E19" i="68"/>
  <c r="S18" i="68"/>
  <c r="L18" i="68"/>
  <c r="E18" i="68"/>
  <c r="S17" i="68"/>
  <c r="L17" i="68"/>
  <c r="E17" i="68"/>
  <c r="S16" i="68"/>
  <c r="L16" i="68"/>
  <c r="E16" i="68"/>
  <c r="S15" i="68"/>
  <c r="L15" i="68"/>
  <c r="E15" i="68"/>
  <c r="S14" i="68"/>
  <c r="L14" i="68"/>
  <c r="E14" i="68"/>
  <c r="S13" i="68"/>
  <c r="L13" i="68"/>
  <c r="E13" i="68"/>
  <c r="S12" i="68"/>
  <c r="L12" i="68"/>
  <c r="E12" i="68"/>
  <c r="S11" i="68"/>
  <c r="L11" i="68"/>
  <c r="E11" i="68"/>
  <c r="S10" i="68"/>
  <c r="L10" i="68"/>
  <c r="E10" i="68"/>
  <c r="E44" i="68" l="1"/>
  <c r="S34" i="68"/>
  <c r="L33" i="68"/>
  <c r="L34" i="68"/>
  <c r="E45" i="68"/>
  <c r="S33" i="68"/>
  <c r="S31" i="53" l="1"/>
  <c r="E17" i="53"/>
  <c r="E15" i="53"/>
  <c r="L22" i="203" l="1"/>
  <c r="E14" i="203"/>
  <c r="E15" i="203"/>
  <c r="L23" i="203"/>
  <c r="E11" i="64"/>
  <c r="S18" i="67"/>
  <c r="S55" i="181"/>
  <c r="L34" i="65"/>
  <c r="L35" i="65"/>
  <c r="L14" i="65"/>
  <c r="L23" i="53" l="1"/>
  <c r="S59" i="181"/>
  <c r="L17" i="181"/>
  <c r="L34" i="18"/>
  <c r="L32" i="18"/>
  <c r="L29" i="18"/>
  <c r="L27" i="18"/>
  <c r="L13" i="18"/>
  <c r="E14" i="18"/>
  <c r="E12" i="18"/>
  <c r="L23" i="17"/>
  <c r="L21" i="17"/>
  <c r="L34" i="16"/>
  <c r="L35" i="16"/>
  <c r="L32" i="16"/>
  <c r="L24" i="16"/>
  <c r="L22" i="16"/>
  <c r="L16" i="16"/>
  <c r="L17" i="16"/>
  <c r="L18" i="16"/>
  <c r="L14" i="16"/>
  <c r="E13" i="73"/>
  <c r="L12" i="65"/>
  <c r="L19" i="65"/>
  <c r="L20" i="65"/>
  <c r="L21" i="65"/>
  <c r="L22" i="65"/>
  <c r="E14" i="75"/>
  <c r="L22" i="63"/>
  <c r="M34" i="168"/>
  <c r="M33" i="168"/>
  <c r="M32" i="168"/>
  <c r="M30" i="168"/>
  <c r="M27" i="168"/>
  <c r="M22" i="168"/>
  <c r="M21" i="168"/>
  <c r="M19" i="168"/>
  <c r="M18" i="168"/>
  <c r="M17" i="168"/>
  <c r="M16" i="168"/>
  <c r="M15" i="168"/>
  <c r="M11" i="168"/>
  <c r="L11" i="22"/>
  <c r="L12" i="75"/>
  <c r="S11" i="6"/>
  <c r="L19" i="63"/>
  <c r="S15" i="41"/>
  <c r="L18" i="41"/>
  <c r="E26" i="41"/>
  <c r="L25" i="191"/>
  <c r="L12" i="191"/>
  <c r="L13" i="191"/>
  <c r="L14" i="191"/>
  <c r="L15" i="191"/>
  <c r="L16" i="191"/>
  <c r="L17" i="191"/>
  <c r="L18" i="191"/>
  <c r="L19" i="191"/>
  <c r="L20" i="191"/>
  <c r="L21" i="191"/>
  <c r="L22" i="191"/>
  <c r="L23" i="191"/>
  <c r="L24" i="191"/>
  <c r="L11" i="191"/>
  <c r="E18" i="191"/>
  <c r="E13" i="191"/>
  <c r="E14" i="191"/>
  <c r="E15" i="191"/>
  <c r="E16" i="191"/>
  <c r="E17" i="191"/>
  <c r="E12" i="191"/>
  <c r="E11" i="191"/>
  <c r="S30" i="190"/>
  <c r="S13" i="190"/>
  <c r="S14" i="190"/>
  <c r="S15" i="190"/>
  <c r="S16" i="190"/>
  <c r="S17" i="190"/>
  <c r="S18" i="190"/>
  <c r="S19" i="190"/>
  <c r="S20" i="190"/>
  <c r="S21" i="190"/>
  <c r="S22" i="190"/>
  <c r="S23" i="190"/>
  <c r="S24" i="190"/>
  <c r="S25" i="190"/>
  <c r="S26" i="190"/>
  <c r="S27" i="190"/>
  <c r="S28" i="190"/>
  <c r="S29" i="190"/>
  <c r="S12" i="190"/>
  <c r="S11" i="190"/>
  <c r="L21" i="18" l="1"/>
  <c r="L22" i="18"/>
  <c r="L23" i="18"/>
  <c r="E17" i="18"/>
  <c r="L36" i="16"/>
  <c r="L33" i="16"/>
  <c r="L25" i="16"/>
  <c r="L20" i="16"/>
  <c r="L12" i="16"/>
  <c r="L13" i="16"/>
  <c r="E23" i="16"/>
  <c r="E19" i="16"/>
  <c r="E12" i="16"/>
  <c r="E32" i="168"/>
  <c r="E23" i="6"/>
  <c r="E13" i="6"/>
  <c r="E14" i="6"/>
  <c r="E15" i="6"/>
  <c r="E17" i="6"/>
  <c r="E18" i="6"/>
  <c r="E19" i="6"/>
  <c r="E20" i="6"/>
  <c r="E21" i="6"/>
  <c r="E22" i="6"/>
  <c r="E12" i="6"/>
  <c r="E11" i="6"/>
  <c r="L18" i="47" l="1"/>
  <c r="L13" i="47"/>
  <c r="L14" i="47"/>
  <c r="L15" i="47"/>
  <c r="L16" i="47"/>
  <c r="L17" i="47"/>
  <c r="L12" i="47"/>
  <c r="L11" i="47"/>
  <c r="E26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12" i="47"/>
  <c r="E11" i="47"/>
  <c r="Z11" i="143"/>
  <c r="Z46" i="143"/>
  <c r="Z32" i="143"/>
  <c r="Z29" i="143"/>
  <c r="Z30" i="143"/>
  <c r="E12" i="144"/>
  <c r="S33" i="157"/>
  <c r="S16" i="53"/>
  <c r="L30" i="53"/>
  <c r="E11" i="63"/>
  <c r="E12" i="63"/>
  <c r="E13" i="63"/>
  <c r="E14" i="63"/>
  <c r="E15" i="63"/>
  <c r="L14" i="63"/>
  <c r="F72" i="169"/>
  <c r="F69" i="169"/>
  <c r="E26" i="52"/>
  <c r="E36" i="168" l="1"/>
  <c r="E35" i="168"/>
  <c r="E34" i="168"/>
  <c r="E33" i="168"/>
  <c r="E30" i="168"/>
  <c r="E29" i="168"/>
  <c r="E27" i="168"/>
  <c r="E25" i="168"/>
  <c r="E24" i="168"/>
  <c r="E22" i="168"/>
  <c r="E20" i="168"/>
  <c r="E18" i="168"/>
  <c r="E14" i="168"/>
  <c r="E13" i="168"/>
  <c r="E11" i="168"/>
  <c r="T13" i="197" l="1"/>
  <c r="T20" i="197"/>
  <c r="T11" i="197"/>
  <c r="L15" i="197"/>
  <c r="L13" i="197"/>
  <c r="L14" i="197"/>
  <c r="L12" i="197"/>
  <c r="L11" i="197"/>
  <c r="E15" i="197"/>
  <c r="E13" i="197"/>
  <c r="E14" i="197"/>
  <c r="E12" i="197"/>
  <c r="E11" i="197"/>
  <c r="S29" i="30"/>
  <c r="S36" i="143"/>
  <c r="S26" i="143"/>
  <c r="S23" i="143"/>
  <c r="E56" i="143"/>
  <c r="T33" i="168"/>
  <c r="T30" i="168"/>
  <c r="T23" i="197" l="1"/>
  <c r="T24" i="197"/>
  <c r="L16" i="197"/>
  <c r="L17" i="197"/>
  <c r="E16" i="197"/>
  <c r="E17" i="197"/>
  <c r="S33" i="181"/>
  <c r="L30" i="181"/>
  <c r="L13" i="181"/>
  <c r="L14" i="181"/>
  <c r="L15" i="181"/>
  <c r="L16" i="181"/>
  <c r="L18" i="181"/>
  <c r="L19" i="181"/>
  <c r="L20" i="181"/>
  <c r="L21" i="181"/>
  <c r="L22" i="181"/>
  <c r="L23" i="181"/>
  <c r="L24" i="181"/>
  <c r="L25" i="181"/>
  <c r="L26" i="181"/>
  <c r="L27" i="181"/>
  <c r="L28" i="181"/>
  <c r="L29" i="181"/>
  <c r="L12" i="181"/>
  <c r="L11" i="181"/>
  <c r="E38" i="181"/>
  <c r="E13" i="181"/>
  <c r="E14" i="181"/>
  <c r="E15" i="181"/>
  <c r="E16" i="181"/>
  <c r="E17" i="181"/>
  <c r="E18" i="181"/>
  <c r="E19" i="181"/>
  <c r="E20" i="181"/>
  <c r="E21" i="181"/>
  <c r="E22" i="181"/>
  <c r="E23" i="181"/>
  <c r="E24" i="181"/>
  <c r="E25" i="181"/>
  <c r="E26" i="181"/>
  <c r="E27" i="181"/>
  <c r="E28" i="181"/>
  <c r="E29" i="181"/>
  <c r="E30" i="181"/>
  <c r="E31" i="181"/>
  <c r="E32" i="181"/>
  <c r="E33" i="181"/>
  <c r="E34" i="181"/>
  <c r="E35" i="181"/>
  <c r="E36" i="181"/>
  <c r="E37" i="181"/>
  <c r="E12" i="181"/>
  <c r="E11" i="181"/>
  <c r="S70" i="181"/>
  <c r="S71" i="181"/>
  <c r="S72" i="181"/>
  <c r="S73" i="181"/>
  <c r="S74" i="181"/>
  <c r="S70" i="194"/>
  <c r="S69" i="194"/>
  <c r="S68" i="194"/>
  <c r="S67" i="194"/>
  <c r="S66" i="194"/>
  <c r="S65" i="194"/>
  <c r="S64" i="194"/>
  <c r="S63" i="194"/>
  <c r="S62" i="194"/>
  <c r="S60" i="194"/>
  <c r="S59" i="194"/>
  <c r="S58" i="194"/>
  <c r="S57" i="194"/>
  <c r="S56" i="194"/>
  <c r="S55" i="194"/>
  <c r="S54" i="194"/>
  <c r="S53" i="194"/>
  <c r="S52" i="194"/>
  <c r="S51" i="194"/>
  <c r="S50" i="194"/>
  <c r="S49" i="194"/>
  <c r="S48" i="194"/>
  <c r="S47" i="194"/>
  <c r="S46" i="194"/>
  <c r="S45" i="194"/>
  <c r="S44" i="194"/>
  <c r="S43" i="194"/>
  <c r="S42" i="194"/>
  <c r="S41" i="194"/>
  <c r="S40" i="194"/>
  <c r="S39" i="194"/>
  <c r="S38" i="194"/>
  <c r="E38" i="194"/>
  <c r="S37" i="194"/>
  <c r="E37" i="194"/>
  <c r="S36" i="194"/>
  <c r="E36" i="194"/>
  <c r="S35" i="194"/>
  <c r="E35" i="194"/>
  <c r="E34" i="194"/>
  <c r="E33" i="194"/>
  <c r="S32" i="194"/>
  <c r="E32" i="194"/>
  <c r="S31" i="194"/>
  <c r="E31" i="194"/>
  <c r="S30" i="194"/>
  <c r="E30" i="194"/>
  <c r="S29" i="194"/>
  <c r="E29" i="194"/>
  <c r="S28" i="194"/>
  <c r="E28" i="194"/>
  <c r="S27" i="194"/>
  <c r="E27" i="194"/>
  <c r="S26" i="194"/>
  <c r="L26" i="194"/>
  <c r="E26" i="194"/>
  <c r="S25" i="194"/>
  <c r="L25" i="194"/>
  <c r="E25" i="194"/>
  <c r="S24" i="194"/>
  <c r="L24" i="194"/>
  <c r="E24" i="194"/>
  <c r="L23" i="194"/>
  <c r="E23" i="194"/>
  <c r="S22" i="194"/>
  <c r="L22" i="194"/>
  <c r="E22" i="194"/>
  <c r="S21" i="194"/>
  <c r="L21" i="194"/>
  <c r="E21" i="194"/>
  <c r="S20" i="194"/>
  <c r="L20" i="194"/>
  <c r="E20" i="194"/>
  <c r="S19" i="194"/>
  <c r="L19" i="194"/>
  <c r="E19" i="194"/>
  <c r="S18" i="194"/>
  <c r="L18" i="194"/>
  <c r="E18" i="194"/>
  <c r="S17" i="194"/>
  <c r="L17" i="194"/>
  <c r="E17" i="194"/>
  <c r="S16" i="194"/>
  <c r="L16" i="194"/>
  <c r="E16" i="194"/>
  <c r="S15" i="194"/>
  <c r="L15" i="194"/>
  <c r="E15" i="194"/>
  <c r="S14" i="194"/>
  <c r="L14" i="194"/>
  <c r="E14" i="194"/>
  <c r="S13" i="194"/>
  <c r="L13" i="194"/>
  <c r="E13" i="194"/>
  <c r="S12" i="194"/>
  <c r="L12" i="194"/>
  <c r="E12" i="194"/>
  <c r="S11" i="194"/>
  <c r="L11" i="194"/>
  <c r="L28" i="194" s="1"/>
  <c r="E11" i="194"/>
  <c r="S71" i="194" l="1"/>
  <c r="S72" i="194"/>
  <c r="E40" i="194"/>
  <c r="L32" i="181"/>
  <c r="L31" i="181"/>
  <c r="L27" i="194"/>
  <c r="E39" i="194"/>
  <c r="S32" i="53" l="1"/>
  <c r="L26" i="18"/>
  <c r="L24" i="18"/>
  <c r="L19" i="18"/>
  <c r="E16" i="18"/>
  <c r="E15" i="18"/>
  <c r="L30" i="17"/>
  <c r="L24" i="17"/>
  <c r="L25" i="17"/>
  <c r="L26" i="17"/>
  <c r="L27" i="17"/>
  <c r="E15" i="17"/>
  <c r="L17" i="63" l="1"/>
  <c r="L20" i="63"/>
  <c r="S13" i="67"/>
  <c r="L21" i="22"/>
  <c r="Z18" i="143" l="1"/>
  <c r="L17" i="143"/>
  <c r="L11" i="143"/>
  <c r="L22" i="190"/>
  <c r="L21" i="190"/>
  <c r="L20" i="190"/>
  <c r="L19" i="190"/>
  <c r="L18" i="190"/>
  <c r="L17" i="190"/>
  <c r="L16" i="190"/>
  <c r="L15" i="190"/>
  <c r="L14" i="190"/>
  <c r="L13" i="190"/>
  <c r="L12" i="190"/>
  <c r="L11" i="190"/>
  <c r="E30" i="190"/>
  <c r="E29" i="190"/>
  <c r="E28" i="190"/>
  <c r="E27" i="190"/>
  <c r="E26" i="190"/>
  <c r="E25" i="190"/>
  <c r="E24" i="190"/>
  <c r="E23" i="190"/>
  <c r="E22" i="190"/>
  <c r="E21" i="190"/>
  <c r="E20" i="190"/>
  <c r="E19" i="190"/>
  <c r="E18" i="190"/>
  <c r="E17" i="190"/>
  <c r="E16" i="190"/>
  <c r="E15" i="190"/>
  <c r="E14" i="190"/>
  <c r="E13" i="190"/>
  <c r="E12" i="190"/>
  <c r="E11" i="190"/>
  <c r="L21" i="63"/>
  <c r="E27" i="41"/>
  <c r="L43" i="143"/>
  <c r="S31" i="190" l="1"/>
  <c r="S32" i="190"/>
  <c r="L24" i="190"/>
  <c r="L23" i="190"/>
  <c r="E32" i="190"/>
  <c r="E31" i="190"/>
  <c r="L27" i="191"/>
  <c r="L26" i="191"/>
  <c r="E19" i="191"/>
  <c r="E20" i="191"/>
  <c r="E70" i="143"/>
  <c r="S34" i="181" l="1"/>
  <c r="S11" i="10"/>
  <c r="S31" i="157"/>
  <c r="L35" i="53"/>
  <c r="L13" i="53"/>
  <c r="L14" i="53"/>
  <c r="L15" i="53"/>
  <c r="L16" i="53"/>
  <c r="L17" i="53"/>
  <c r="L18" i="53"/>
  <c r="L20" i="53"/>
  <c r="L21" i="53"/>
  <c r="L22" i="53"/>
  <c r="L24" i="53"/>
  <c r="L25" i="53"/>
  <c r="L26" i="53"/>
  <c r="L27" i="53"/>
  <c r="L29" i="53"/>
  <c r="L31" i="53"/>
  <c r="L32" i="53"/>
  <c r="L34" i="53"/>
  <c r="L12" i="53"/>
  <c r="L11" i="53"/>
  <c r="T38" i="168"/>
  <c r="T39" i="168"/>
  <c r="T34" i="168"/>
  <c r="T23" i="168"/>
  <c r="T19" i="168"/>
  <c r="T15" i="168"/>
  <c r="S11" i="163"/>
  <c r="S12" i="163"/>
  <c r="S13" i="163"/>
  <c r="S14" i="163"/>
  <c r="S15" i="163"/>
  <c r="S16" i="163"/>
  <c r="S17" i="163"/>
  <c r="S18" i="163"/>
  <c r="S19" i="163"/>
  <c r="S20" i="163"/>
  <c r="S21" i="163"/>
  <c r="S22" i="163"/>
  <c r="S23" i="163"/>
  <c r="S24" i="163"/>
  <c r="S25" i="163"/>
  <c r="S10" i="163"/>
  <c r="S18" i="147"/>
  <c r="S13" i="147"/>
  <c r="S14" i="147"/>
  <c r="S15" i="147"/>
  <c r="S16" i="147"/>
  <c r="S17" i="147"/>
  <c r="S12" i="147"/>
  <c r="S11" i="147"/>
  <c r="L13" i="17"/>
  <c r="L14" i="17"/>
  <c r="L11" i="17"/>
  <c r="E14" i="17"/>
  <c r="L11" i="16"/>
  <c r="E21" i="16"/>
  <c r="E14" i="16"/>
  <c r="E11" i="16"/>
  <c r="S18" i="53" l="1"/>
  <c r="S14" i="53"/>
  <c r="E28" i="53"/>
  <c r="E29" i="53"/>
  <c r="E30" i="53"/>
  <c r="E23" i="53"/>
  <c r="L17" i="41"/>
  <c r="E25" i="41"/>
  <c r="E15" i="41"/>
  <c r="E12" i="41"/>
  <c r="S69" i="181"/>
  <c r="S68" i="181"/>
  <c r="S67" i="181"/>
  <c r="S66" i="181"/>
  <c r="S65" i="181"/>
  <c r="S64" i="181"/>
  <c r="S58" i="181"/>
  <c r="S57" i="181"/>
  <c r="S56" i="181"/>
  <c r="S52" i="181"/>
  <c r="S51" i="181"/>
  <c r="S50" i="181"/>
  <c r="S49" i="181"/>
  <c r="S48" i="181"/>
  <c r="S47" i="181"/>
  <c r="S46" i="181"/>
  <c r="S45" i="181"/>
  <c r="S44" i="181"/>
  <c r="S43" i="181"/>
  <c r="S42" i="181"/>
  <c r="S41" i="181"/>
  <c r="S40" i="181"/>
  <c r="S39" i="181"/>
  <c r="S38" i="181"/>
  <c r="S37" i="181"/>
  <c r="S36" i="181"/>
  <c r="S35" i="181"/>
  <c r="S32" i="181"/>
  <c r="S31" i="181"/>
  <c r="S30" i="181"/>
  <c r="S29" i="181"/>
  <c r="S28" i="181"/>
  <c r="S27" i="181"/>
  <c r="S26" i="181"/>
  <c r="S25" i="181"/>
  <c r="S24" i="181"/>
  <c r="S23" i="181"/>
  <c r="S22" i="181"/>
  <c r="S21" i="181"/>
  <c r="S20" i="181"/>
  <c r="S19" i="181"/>
  <c r="S18" i="181"/>
  <c r="S17" i="181"/>
  <c r="S16" i="181"/>
  <c r="S15" i="181"/>
  <c r="S14" i="181"/>
  <c r="S13" i="181"/>
  <c r="S12" i="181"/>
  <c r="S11" i="181"/>
  <c r="E26" i="53"/>
  <c r="L46" i="65"/>
  <c r="E25" i="65"/>
  <c r="E21" i="65"/>
  <c r="E22" i="65"/>
  <c r="E19" i="65"/>
  <c r="E11" i="65"/>
  <c r="S20" i="188"/>
  <c r="S19" i="188"/>
  <c r="S17" i="188"/>
  <c r="S16" i="188"/>
  <c r="S13" i="188"/>
  <c r="S14" i="188"/>
  <c r="S12" i="188"/>
  <c r="S11" i="188"/>
  <c r="L20" i="188"/>
  <c r="L13" i="188"/>
  <c r="L14" i="188"/>
  <c r="L15" i="188"/>
  <c r="L16" i="188"/>
  <c r="L17" i="188"/>
  <c r="L18" i="188"/>
  <c r="L19" i="188"/>
  <c r="L12" i="188"/>
  <c r="E14" i="188"/>
  <c r="E13" i="188"/>
  <c r="E12" i="188"/>
  <c r="E11" i="188"/>
  <c r="T18" i="168"/>
  <c r="L18" i="147"/>
  <c r="L13" i="147"/>
  <c r="L14" i="147"/>
  <c r="L15" i="147"/>
  <c r="L16" i="147"/>
  <c r="L17" i="147"/>
  <c r="L12" i="147"/>
  <c r="L11" i="147"/>
  <c r="S33" i="41"/>
  <c r="S31" i="41"/>
  <c r="S30" i="41"/>
  <c r="S28" i="41"/>
  <c r="S27" i="41"/>
  <c r="S26" i="41"/>
  <c r="S25" i="41"/>
  <c r="S24" i="41"/>
  <c r="S23" i="41"/>
  <c r="S22" i="41"/>
  <c r="S21" i="41"/>
  <c r="S20" i="41"/>
  <c r="S18" i="41"/>
  <c r="S16" i="41"/>
  <c r="S11" i="41"/>
  <c r="S12" i="41"/>
  <c r="S14" i="41"/>
  <c r="S10" i="41"/>
  <c r="L35" i="41"/>
  <c r="L34" i="41"/>
  <c r="L33" i="41"/>
  <c r="L32" i="41"/>
  <c r="L31" i="41"/>
  <c r="L30" i="41"/>
  <c r="L29" i="41"/>
  <c r="L28" i="41"/>
  <c r="L27" i="41"/>
  <c r="L26" i="41"/>
  <c r="L25" i="41"/>
  <c r="L24" i="41"/>
  <c r="L23" i="41"/>
  <c r="L22" i="41"/>
  <c r="L21" i="41"/>
  <c r="L20" i="41"/>
  <c r="L19" i="41"/>
  <c r="L12" i="41"/>
  <c r="L13" i="41"/>
  <c r="L15" i="41"/>
  <c r="L16" i="41"/>
  <c r="E17" i="41"/>
  <c r="S9" i="172"/>
  <c r="S10" i="172"/>
  <c r="S11" i="172"/>
  <c r="S12" i="172"/>
  <c r="S13" i="172"/>
  <c r="S14" i="172"/>
  <c r="S15" i="172"/>
  <c r="S16" i="172"/>
  <c r="S17" i="172"/>
  <c r="S18" i="172"/>
  <c r="S8" i="172"/>
  <c r="S7" i="172"/>
  <c r="L9" i="172"/>
  <c r="L10" i="172"/>
  <c r="L8" i="172"/>
  <c r="L7" i="172"/>
  <c r="E9" i="172"/>
  <c r="E10" i="172"/>
  <c r="E8" i="172"/>
  <c r="E7" i="172"/>
  <c r="S34" i="53"/>
  <c r="S13" i="39"/>
  <c r="S19" i="78"/>
  <c r="L15" i="17"/>
  <c r="L21" i="16"/>
  <c r="L15" i="16"/>
  <c r="E22" i="16"/>
  <c r="E18" i="16"/>
  <c r="E13" i="16"/>
  <c r="E16" i="64"/>
  <c r="E12" i="64"/>
  <c r="E13" i="64"/>
  <c r="E14" i="64"/>
  <c r="E15" i="64"/>
  <c r="L12" i="164"/>
  <c r="S28" i="53"/>
  <c r="S42" i="161"/>
  <c r="S43" i="161"/>
  <c r="E17" i="186"/>
  <c r="E13" i="186"/>
  <c r="E14" i="186"/>
  <c r="E15" i="186"/>
  <c r="E16" i="186"/>
  <c r="E12" i="186"/>
  <c r="E11" i="186"/>
  <c r="L20" i="186"/>
  <c r="L21" i="186"/>
  <c r="L22" i="186"/>
  <c r="L23" i="186"/>
  <c r="L24" i="186"/>
  <c r="L19" i="186"/>
  <c r="L18" i="186"/>
  <c r="L17" i="186"/>
  <c r="L16" i="186"/>
  <c r="L15" i="186"/>
  <c r="L14" i="186"/>
  <c r="L13" i="186"/>
  <c r="L12" i="186"/>
  <c r="L11" i="186"/>
  <c r="S30" i="185"/>
  <c r="S13" i="185"/>
  <c r="S14" i="185"/>
  <c r="S15" i="185"/>
  <c r="S16" i="185"/>
  <c r="S17" i="185"/>
  <c r="S18" i="185"/>
  <c r="S19" i="185"/>
  <c r="S20" i="185"/>
  <c r="S21" i="185"/>
  <c r="S22" i="185"/>
  <c r="S23" i="185"/>
  <c r="S24" i="185"/>
  <c r="S25" i="185"/>
  <c r="S26" i="185"/>
  <c r="S27" i="185"/>
  <c r="S28" i="185"/>
  <c r="S29" i="185"/>
  <c r="S12" i="185"/>
  <c r="S11" i="185"/>
  <c r="L34" i="185"/>
  <c r="L13" i="185"/>
  <c r="L14" i="185"/>
  <c r="L15" i="185"/>
  <c r="L16" i="185"/>
  <c r="L17" i="185"/>
  <c r="L18" i="185"/>
  <c r="L19" i="185"/>
  <c r="L20" i="185"/>
  <c r="L21" i="185"/>
  <c r="L22" i="185"/>
  <c r="L23" i="185"/>
  <c r="L24" i="185"/>
  <c r="L25" i="185"/>
  <c r="L26" i="185"/>
  <c r="L27" i="185"/>
  <c r="L28" i="185"/>
  <c r="L29" i="185"/>
  <c r="L30" i="185"/>
  <c r="L31" i="185"/>
  <c r="L32" i="185"/>
  <c r="L33" i="185"/>
  <c r="L12" i="185"/>
  <c r="L11" i="185"/>
  <c r="E17" i="185"/>
  <c r="E18" i="185"/>
  <c r="E19" i="185"/>
  <c r="E20" i="185"/>
  <c r="E21" i="185"/>
  <c r="E22" i="185"/>
  <c r="E23" i="185"/>
  <c r="E24" i="185"/>
  <c r="E25" i="185"/>
  <c r="E26" i="185"/>
  <c r="E27" i="185"/>
  <c r="E28" i="185"/>
  <c r="E29" i="185"/>
  <c r="E30" i="185"/>
  <c r="E31" i="185"/>
  <c r="E32" i="185"/>
  <c r="E33" i="185"/>
  <c r="E34" i="185"/>
  <c r="E35" i="185"/>
  <c r="E36" i="185"/>
  <c r="E37" i="185"/>
  <c r="E38" i="185"/>
  <c r="E16" i="185"/>
  <c r="E15" i="185"/>
  <c r="E14" i="185"/>
  <c r="E13" i="185"/>
  <c r="E12" i="185"/>
  <c r="E11" i="185"/>
  <c r="L11" i="18"/>
  <c r="L22" i="17"/>
  <c r="E11" i="17"/>
  <c r="L31" i="16"/>
  <c r="L27" i="16"/>
  <c r="E20" i="16"/>
  <c r="E16" i="16"/>
  <c r="E15" i="16"/>
  <c r="S26" i="78"/>
  <c r="S25" i="78"/>
  <c r="S24" i="78"/>
  <c r="S23" i="78"/>
  <c r="S22" i="78"/>
  <c r="S21" i="78"/>
  <c r="S20" i="78"/>
  <c r="S13" i="78"/>
  <c r="S14" i="78"/>
  <c r="S15" i="78"/>
  <c r="S16" i="78"/>
  <c r="S17" i="78"/>
  <c r="S18" i="78"/>
  <c r="S12" i="78"/>
  <c r="S11" i="78"/>
  <c r="S35" i="53"/>
  <c r="S33" i="53"/>
  <c r="S30" i="53"/>
  <c r="S29" i="53"/>
  <c r="S27" i="53"/>
  <c r="E27" i="53"/>
  <c r="S26" i="53"/>
  <c r="S25" i="53"/>
  <c r="E25" i="53"/>
  <c r="S24" i="53"/>
  <c r="E24" i="53"/>
  <c r="S23" i="53"/>
  <c r="S22" i="53"/>
  <c r="E22" i="53"/>
  <c r="S21" i="53"/>
  <c r="E21" i="53"/>
  <c r="S20" i="53"/>
  <c r="E20" i="53"/>
  <c r="E19" i="53"/>
  <c r="E18" i="53"/>
  <c r="S17" i="53"/>
  <c r="E16" i="53"/>
  <c r="S15" i="53"/>
  <c r="E14" i="53"/>
  <c r="S13" i="53"/>
  <c r="E13" i="53"/>
  <c r="S12" i="53"/>
  <c r="E12" i="53"/>
  <c r="S11" i="53"/>
  <c r="E11" i="53"/>
  <c r="L21" i="14"/>
  <c r="L20" i="14"/>
  <c r="L19" i="14"/>
  <c r="L18" i="14"/>
  <c r="L17" i="14"/>
  <c r="L16" i="14"/>
  <c r="L15" i="14"/>
  <c r="E15" i="14"/>
  <c r="L14" i="14"/>
  <c r="E14" i="14"/>
  <c r="L13" i="14"/>
  <c r="E13" i="14"/>
  <c r="L12" i="14"/>
  <c r="L11" i="14"/>
  <c r="E11" i="14"/>
  <c r="E25" i="15"/>
  <c r="L24" i="15"/>
  <c r="E24" i="15"/>
  <c r="L23" i="15"/>
  <c r="E23" i="15"/>
  <c r="L22" i="15"/>
  <c r="E22" i="15"/>
  <c r="L21" i="15"/>
  <c r="E21" i="15"/>
  <c r="L20" i="15"/>
  <c r="E20" i="15"/>
  <c r="L19" i="15"/>
  <c r="E19" i="15"/>
  <c r="L18" i="15"/>
  <c r="E18" i="15"/>
  <c r="L17" i="15"/>
  <c r="E17" i="15"/>
  <c r="L16" i="15"/>
  <c r="E16" i="15"/>
  <c r="L15" i="15"/>
  <c r="E15" i="15"/>
  <c r="L14" i="15"/>
  <c r="E14" i="15"/>
  <c r="L13" i="15"/>
  <c r="E13" i="15"/>
  <c r="L12" i="15"/>
  <c r="E12" i="15"/>
  <c r="L11" i="15"/>
  <c r="E11" i="15"/>
  <c r="S72" i="161"/>
  <c r="S71" i="161"/>
  <c r="S70" i="161"/>
  <c r="S69" i="161"/>
  <c r="S68" i="161"/>
  <c r="S66" i="161"/>
  <c r="S65" i="161"/>
  <c r="S64" i="161"/>
  <c r="S63" i="161"/>
  <c r="S62" i="161"/>
  <c r="S61" i="161"/>
  <c r="S60" i="161"/>
  <c r="S59" i="161"/>
  <c r="S58" i="161"/>
  <c r="S57" i="161"/>
  <c r="S56" i="161"/>
  <c r="S55" i="161"/>
  <c r="S54" i="161"/>
  <c r="S52" i="161"/>
  <c r="S51" i="161"/>
  <c r="S50" i="161"/>
  <c r="S49" i="161"/>
  <c r="S48" i="161"/>
  <c r="S47" i="161"/>
  <c r="S46" i="161"/>
  <c r="S45" i="161"/>
  <c r="S44" i="161"/>
  <c r="S41" i="161"/>
  <c r="S40" i="161"/>
  <c r="S39" i="161"/>
  <c r="S38" i="161"/>
  <c r="S37" i="161"/>
  <c r="S36" i="161"/>
  <c r="S35" i="161"/>
  <c r="S34" i="161"/>
  <c r="S33" i="161"/>
  <c r="S32" i="161"/>
  <c r="S31" i="161"/>
  <c r="S30" i="161"/>
  <c r="S29" i="161"/>
  <c r="S28" i="161"/>
  <c r="S25" i="161"/>
  <c r="S24" i="161"/>
  <c r="S23" i="161"/>
  <c r="S22" i="161"/>
  <c r="S21" i="161"/>
  <c r="S20" i="161"/>
  <c r="S19" i="161"/>
  <c r="S18" i="161"/>
  <c r="S17" i="161"/>
  <c r="S16" i="161"/>
  <c r="S15" i="161"/>
  <c r="S14" i="161"/>
  <c r="S13" i="161"/>
  <c r="S12" i="161"/>
  <c r="S11" i="161"/>
  <c r="S35" i="47"/>
  <c r="S34" i="47"/>
  <c r="S33" i="47"/>
  <c r="S32" i="47"/>
  <c r="S31" i="47"/>
  <c r="S30" i="47"/>
  <c r="S29" i="47"/>
  <c r="S28" i="47"/>
  <c r="S27" i="47"/>
  <c r="S26" i="47"/>
  <c r="S25" i="47"/>
  <c r="S24" i="47"/>
  <c r="S23" i="47"/>
  <c r="S22" i="47"/>
  <c r="S21" i="47"/>
  <c r="S20" i="47"/>
  <c r="S19" i="47"/>
  <c r="S18" i="47"/>
  <c r="S17" i="47"/>
  <c r="S16" i="47"/>
  <c r="S15" i="47"/>
  <c r="S14" i="47"/>
  <c r="S13" i="47"/>
  <c r="S12" i="47"/>
  <c r="S11" i="47"/>
  <c r="L44" i="65"/>
  <c r="L43" i="65"/>
  <c r="L41" i="65"/>
  <c r="L40" i="65"/>
  <c r="L39" i="65"/>
  <c r="L37" i="65"/>
  <c r="L36" i="65"/>
  <c r="L33" i="65"/>
  <c r="L32" i="65"/>
  <c r="L30" i="65"/>
  <c r="E30" i="65"/>
  <c r="E29" i="65"/>
  <c r="E28" i="65"/>
  <c r="L27" i="65"/>
  <c r="E27" i="65"/>
  <c r="E26" i="65"/>
  <c r="L24" i="65"/>
  <c r="E24" i="65"/>
  <c r="L23" i="65"/>
  <c r="E23" i="65"/>
  <c r="E20" i="65"/>
  <c r="L18" i="65"/>
  <c r="E18" i="65"/>
  <c r="L17" i="65"/>
  <c r="E17" i="65"/>
  <c r="L16" i="65"/>
  <c r="E16" i="65"/>
  <c r="L15" i="65"/>
  <c r="E15" i="65"/>
  <c r="E14" i="65"/>
  <c r="L13" i="65"/>
  <c r="E13" i="65"/>
  <c r="E12" i="65"/>
  <c r="L11" i="65"/>
  <c r="S88" i="181" l="1"/>
  <c r="S87" i="181"/>
  <c r="L26" i="15"/>
  <c r="L27" i="15"/>
  <c r="E40" i="185"/>
  <c r="E26" i="15"/>
  <c r="E27" i="15"/>
  <c r="E17" i="14"/>
  <c r="L21" i="188"/>
  <c r="S21" i="188"/>
  <c r="S22" i="188"/>
  <c r="L22" i="188"/>
  <c r="E32" i="161"/>
  <c r="E18" i="186"/>
  <c r="S37" i="53"/>
  <c r="L37" i="53"/>
  <c r="E33" i="53"/>
  <c r="S36" i="47"/>
  <c r="E28" i="47"/>
  <c r="S74" i="161"/>
  <c r="L74" i="161"/>
  <c r="L22" i="14"/>
  <c r="L50" i="65"/>
  <c r="L49" i="65"/>
  <c r="E32" i="65"/>
  <c r="L26" i="186"/>
  <c r="L25" i="186"/>
  <c r="E19" i="186"/>
  <c r="E39" i="185"/>
  <c r="S31" i="185"/>
  <c r="S32" i="185"/>
  <c r="L35" i="185"/>
  <c r="L36" i="185"/>
  <c r="E32" i="53"/>
  <c r="S36" i="53"/>
  <c r="L36" i="53"/>
  <c r="L23" i="14"/>
  <c r="E16" i="14"/>
  <c r="E31" i="161"/>
  <c r="S73" i="161"/>
  <c r="L73" i="161"/>
  <c r="S37" i="47"/>
  <c r="E31" i="65"/>
  <c r="L15" i="22"/>
  <c r="E21" i="17" l="1"/>
  <c r="L14" i="18"/>
  <c r="L15" i="18"/>
  <c r="S44" i="143"/>
  <c r="S13" i="143"/>
  <c r="S14" i="143"/>
  <c r="S15" i="143"/>
  <c r="S16" i="143"/>
  <c r="S18" i="143"/>
  <c r="S19" i="143"/>
  <c r="S20" i="143"/>
  <c r="S21" i="143"/>
  <c r="S22" i="143"/>
  <c r="S24" i="143"/>
  <c r="S25" i="143"/>
  <c r="S27" i="143"/>
  <c r="S28" i="143"/>
  <c r="S29" i="143"/>
  <c r="S30" i="143"/>
  <c r="S31" i="143"/>
  <c r="S32" i="143"/>
  <c r="S33" i="143"/>
  <c r="S34" i="143"/>
  <c r="S35" i="143"/>
  <c r="S37" i="143"/>
  <c r="S38" i="143"/>
  <c r="S39" i="143"/>
  <c r="S40" i="143"/>
  <c r="S41" i="143"/>
  <c r="S42" i="143"/>
  <c r="S43" i="143"/>
  <c r="S12" i="143"/>
  <c r="S11" i="143"/>
  <c r="E45" i="143"/>
  <c r="S21" i="52"/>
  <c r="S22" i="52"/>
  <c r="S23" i="52"/>
  <c r="S19" i="52"/>
  <c r="L13" i="63"/>
  <c r="L19" i="75" l="1"/>
  <c r="L18" i="75"/>
  <c r="L17" i="75"/>
  <c r="L16" i="75"/>
  <c r="L21" i="73"/>
  <c r="L13" i="73"/>
  <c r="L14" i="73"/>
  <c r="L15" i="73"/>
  <c r="L16" i="73"/>
  <c r="L17" i="73"/>
  <c r="L18" i="73"/>
  <c r="L19" i="73"/>
  <c r="L20" i="73"/>
  <c r="L12" i="73"/>
  <c r="L11" i="73"/>
  <c r="L17" i="22" l="1"/>
  <c r="L18" i="22"/>
  <c r="L19" i="22"/>
  <c r="L20" i="22"/>
  <c r="L22" i="22"/>
  <c r="L23" i="22"/>
  <c r="L24" i="22"/>
  <c r="L25" i="22"/>
  <c r="L26" i="22"/>
  <c r="L27" i="22"/>
  <c r="L16" i="22"/>
  <c r="L12" i="22"/>
  <c r="L13" i="22"/>
  <c r="L14" i="22"/>
  <c r="L32" i="23"/>
  <c r="E39" i="181"/>
  <c r="L41" i="29"/>
  <c r="E18" i="50"/>
  <c r="L12" i="17"/>
  <c r="L12" i="18"/>
  <c r="L23" i="16"/>
  <c r="L19" i="16"/>
  <c r="E11" i="22"/>
  <c r="S26" i="64"/>
  <c r="S13" i="64"/>
  <c r="S14" i="64"/>
  <c r="S15" i="64"/>
  <c r="S16" i="64"/>
  <c r="S17" i="64"/>
  <c r="S18" i="64"/>
  <c r="S19" i="64"/>
  <c r="S20" i="64"/>
  <c r="S21" i="64"/>
  <c r="S22" i="64"/>
  <c r="S23" i="64"/>
  <c r="S24" i="64"/>
  <c r="S25" i="64"/>
  <c r="S12" i="64"/>
  <c r="S11" i="64"/>
  <c r="L28" i="22" l="1"/>
  <c r="E40" i="181"/>
  <c r="L11" i="66" l="1"/>
  <c r="L12" i="66"/>
  <c r="E15" i="22" l="1"/>
  <c r="E12" i="22"/>
  <c r="E13" i="22"/>
  <c r="E14" i="22"/>
  <c r="E12" i="73"/>
  <c r="E11" i="73"/>
  <c r="L33" i="143" l="1"/>
  <c r="E61" i="143"/>
  <c r="S37" i="157" l="1"/>
  <c r="S36" i="157"/>
  <c r="S35" i="157"/>
  <c r="S34" i="157"/>
  <c r="S32" i="157"/>
  <c r="S30" i="157"/>
  <c r="S29" i="157"/>
  <c r="S28" i="157"/>
  <c r="S27" i="157"/>
  <c r="S25" i="157"/>
  <c r="S24" i="157"/>
  <c r="S23" i="157"/>
  <c r="S22" i="157"/>
  <c r="E22" i="157"/>
  <c r="E21" i="157"/>
  <c r="S20" i="157"/>
  <c r="E20" i="157"/>
  <c r="S19" i="157"/>
  <c r="E19" i="157"/>
  <c r="E18" i="157"/>
  <c r="E17" i="157"/>
  <c r="E16" i="157"/>
  <c r="S15" i="157"/>
  <c r="E15" i="157"/>
  <c r="S14" i="157"/>
  <c r="E14" i="157"/>
  <c r="S13" i="157"/>
  <c r="E13" i="157"/>
  <c r="S12" i="157"/>
  <c r="E12" i="157"/>
  <c r="S11" i="157"/>
  <c r="E11" i="157"/>
  <c r="L22" i="164"/>
  <c r="L21" i="164"/>
  <c r="L20" i="164"/>
  <c r="L19" i="164"/>
  <c r="L17" i="164"/>
  <c r="L16" i="164"/>
  <c r="L15" i="164"/>
  <c r="L14" i="164"/>
  <c r="E14" i="164"/>
  <c r="L13" i="164"/>
  <c r="E13" i="164"/>
  <c r="E12" i="164"/>
  <c r="L11" i="164"/>
  <c r="E11" i="164"/>
  <c r="E17" i="163"/>
  <c r="E16" i="163"/>
  <c r="E15" i="163"/>
  <c r="E14" i="163"/>
  <c r="E13" i="163"/>
  <c r="E12" i="163"/>
  <c r="E11" i="163"/>
  <c r="E10" i="163"/>
  <c r="E14" i="147"/>
  <c r="E13" i="147"/>
  <c r="E12" i="147"/>
  <c r="E11" i="147"/>
  <c r="L26" i="78"/>
  <c r="L25" i="78"/>
  <c r="L24" i="78"/>
  <c r="L23" i="78"/>
  <c r="L22" i="78"/>
  <c r="L21" i="78"/>
  <c r="L20" i="78"/>
  <c r="L19" i="78"/>
  <c r="L18" i="78"/>
  <c r="L17" i="78"/>
  <c r="L16" i="78"/>
  <c r="E16" i="78"/>
  <c r="L15" i="78"/>
  <c r="E15" i="78"/>
  <c r="L14" i="78"/>
  <c r="E14" i="78"/>
  <c r="L13" i="78"/>
  <c r="E13" i="78"/>
  <c r="L12" i="78"/>
  <c r="E12" i="78"/>
  <c r="L11" i="78"/>
  <c r="E11" i="78"/>
  <c r="E16" i="73"/>
  <c r="L18" i="63"/>
  <c r="L16" i="63"/>
  <c r="L15" i="63"/>
  <c r="L12" i="63"/>
  <c r="E17" i="76"/>
  <c r="L42" i="62"/>
  <c r="L40" i="62"/>
  <c r="L39" i="62"/>
  <c r="L38" i="62"/>
  <c r="E35" i="62"/>
  <c r="L33" i="62"/>
  <c r="E32" i="62"/>
  <c r="S30" i="62"/>
  <c r="E30" i="62"/>
  <c r="E28" i="62"/>
  <c r="S27" i="62"/>
  <c r="E27" i="62"/>
  <c r="E26" i="62"/>
  <c r="L24" i="62"/>
  <c r="E24" i="62"/>
  <c r="S23" i="62"/>
  <c r="L23" i="62"/>
  <c r="E23" i="62"/>
  <c r="S22" i="62"/>
  <c r="L22" i="62"/>
  <c r="E22" i="62"/>
  <c r="L21" i="62"/>
  <c r="L20" i="62"/>
  <c r="E20" i="62"/>
  <c r="L19" i="62"/>
  <c r="S17" i="62"/>
  <c r="E17" i="62"/>
  <c r="S16" i="62"/>
  <c r="L16" i="62"/>
  <c r="E16" i="62"/>
  <c r="S15" i="62"/>
  <c r="S14" i="62"/>
  <c r="E13" i="62"/>
  <c r="S11" i="62"/>
  <c r="E25" i="52"/>
  <c r="E24" i="52"/>
  <c r="E23" i="52"/>
  <c r="E22" i="52"/>
  <c r="L21" i="52"/>
  <c r="E21" i="52"/>
  <c r="S20" i="52"/>
  <c r="L20" i="52"/>
  <c r="E20" i="52"/>
  <c r="L19" i="52"/>
  <c r="E19" i="52"/>
  <c r="S18" i="52"/>
  <c r="L18" i="52"/>
  <c r="E18" i="52"/>
  <c r="S17" i="52"/>
  <c r="L17" i="52"/>
  <c r="E17" i="52"/>
  <c r="S16" i="52"/>
  <c r="L16" i="52"/>
  <c r="E16" i="52"/>
  <c r="S15" i="52"/>
  <c r="L15" i="52"/>
  <c r="E15" i="52"/>
  <c r="S14" i="52"/>
  <c r="L14" i="52"/>
  <c r="E14" i="52"/>
  <c r="S13" i="52"/>
  <c r="L13" i="52"/>
  <c r="E13" i="52"/>
  <c r="S12" i="52"/>
  <c r="L12" i="52"/>
  <c r="E12" i="52"/>
  <c r="S11" i="52"/>
  <c r="L11" i="52"/>
  <c r="E11" i="52"/>
  <c r="T46" i="168"/>
  <c r="T43" i="168"/>
  <c r="T32" i="168"/>
  <c r="T31" i="168"/>
  <c r="T28" i="168"/>
  <c r="T17" i="168"/>
  <c r="E19" i="50"/>
  <c r="E17" i="50"/>
  <c r="E16" i="50"/>
  <c r="E15" i="50"/>
  <c r="E14" i="50"/>
  <c r="L21" i="50"/>
  <c r="E13" i="50"/>
  <c r="L22" i="50"/>
  <c r="L32" i="144"/>
  <c r="S31" i="144"/>
  <c r="L31" i="144"/>
  <c r="S30" i="144"/>
  <c r="L30" i="144"/>
  <c r="S29" i="144"/>
  <c r="L29" i="144"/>
  <c r="S28" i="144"/>
  <c r="L28" i="144"/>
  <c r="S27" i="144"/>
  <c r="S26" i="144"/>
  <c r="L26" i="144"/>
  <c r="E26" i="144"/>
  <c r="L25" i="144"/>
  <c r="E25" i="144"/>
  <c r="S24" i="144"/>
  <c r="L24" i="144"/>
  <c r="E24" i="144"/>
  <c r="L23" i="144"/>
  <c r="E23" i="144"/>
  <c r="S22" i="144"/>
  <c r="L22" i="144"/>
  <c r="E22" i="144"/>
  <c r="S21" i="144"/>
  <c r="L21" i="144"/>
  <c r="E21" i="144"/>
  <c r="S20" i="144"/>
  <c r="L20" i="144"/>
  <c r="E20" i="144"/>
  <c r="S19" i="144"/>
  <c r="L19" i="144"/>
  <c r="E19" i="144"/>
  <c r="S18" i="144"/>
  <c r="L18" i="144"/>
  <c r="E18" i="144"/>
  <c r="S17" i="144"/>
  <c r="L17" i="144"/>
  <c r="E17" i="144"/>
  <c r="S16" i="144"/>
  <c r="L16" i="144"/>
  <c r="E16" i="144"/>
  <c r="S15" i="144"/>
  <c r="L15" i="144"/>
  <c r="E15" i="144"/>
  <c r="S14" i="144"/>
  <c r="L14" i="144"/>
  <c r="E14" i="144"/>
  <c r="S13" i="144"/>
  <c r="L13" i="144"/>
  <c r="E13" i="144"/>
  <c r="S12" i="144"/>
  <c r="L12" i="144"/>
  <c r="S11" i="144"/>
  <c r="L11" i="144"/>
  <c r="E77" i="143"/>
  <c r="E76" i="143"/>
  <c r="E74" i="143"/>
  <c r="E73" i="143"/>
  <c r="E72" i="143"/>
  <c r="E71" i="143"/>
  <c r="E69" i="143"/>
  <c r="E68" i="143"/>
  <c r="E67" i="143"/>
  <c r="E66" i="143"/>
  <c r="E65" i="143"/>
  <c r="E64" i="143"/>
  <c r="E63" i="143"/>
  <c r="E62" i="143"/>
  <c r="E60" i="143"/>
  <c r="E59" i="143"/>
  <c r="E58" i="143"/>
  <c r="E57" i="143"/>
  <c r="E55" i="143"/>
  <c r="E54" i="143"/>
  <c r="E53" i="143"/>
  <c r="E52" i="143"/>
  <c r="E51" i="143"/>
  <c r="E50" i="143"/>
  <c r="Z49" i="143"/>
  <c r="E49" i="143"/>
  <c r="Z48" i="143"/>
  <c r="E48" i="143"/>
  <c r="Z47" i="143"/>
  <c r="E47" i="143"/>
  <c r="E46" i="143"/>
  <c r="Z45" i="143"/>
  <c r="Z44" i="143"/>
  <c r="L44" i="143"/>
  <c r="E44" i="143"/>
  <c r="Z43" i="143"/>
  <c r="E43" i="143"/>
  <c r="Z42" i="143"/>
  <c r="L42" i="143"/>
  <c r="E42" i="143"/>
  <c r="Z41" i="143"/>
  <c r="L41" i="143"/>
  <c r="E41" i="143"/>
  <c r="L40" i="143"/>
  <c r="E40" i="143"/>
  <c r="Z39" i="143"/>
  <c r="L39" i="143"/>
  <c r="E39" i="143"/>
  <c r="Z38" i="143"/>
  <c r="L38" i="143"/>
  <c r="E38" i="143"/>
  <c r="Z37" i="143"/>
  <c r="L37" i="143"/>
  <c r="Z36" i="143"/>
  <c r="L36" i="143"/>
  <c r="E36" i="143"/>
  <c r="Z35" i="143"/>
  <c r="L35" i="143"/>
  <c r="E35" i="143"/>
  <c r="Z34" i="143"/>
  <c r="L34" i="143"/>
  <c r="E34" i="143"/>
  <c r="Z33" i="143"/>
  <c r="E33" i="143"/>
  <c r="L32" i="143"/>
  <c r="E32" i="143"/>
  <c r="Z31" i="143"/>
  <c r="L31" i="143"/>
  <c r="E31" i="143"/>
  <c r="L30" i="143"/>
  <c r="E30" i="143"/>
  <c r="L29" i="143"/>
  <c r="E29" i="143"/>
  <c r="Z28" i="143"/>
  <c r="L28" i="143"/>
  <c r="Z27" i="143"/>
  <c r="L27" i="143"/>
  <c r="E27" i="143"/>
  <c r="Z26" i="143"/>
  <c r="L26" i="143"/>
  <c r="E26" i="143"/>
  <c r="Z25" i="143"/>
  <c r="L25" i="143"/>
  <c r="E25" i="143"/>
  <c r="Z24" i="143"/>
  <c r="L24" i="143"/>
  <c r="E24" i="143"/>
  <c r="Z23" i="143"/>
  <c r="L23" i="143"/>
  <c r="E23" i="143"/>
  <c r="L22" i="143"/>
  <c r="E22" i="143"/>
  <c r="Z21" i="143"/>
  <c r="L21" i="143"/>
  <c r="E21" i="143"/>
  <c r="Z20" i="143"/>
  <c r="L20" i="143"/>
  <c r="E20" i="143"/>
  <c r="L19" i="143"/>
  <c r="E19" i="143"/>
  <c r="L18" i="143"/>
  <c r="E18" i="143"/>
  <c r="Z17" i="143"/>
  <c r="E17" i="143"/>
  <c r="Z16" i="143"/>
  <c r="L16" i="143"/>
  <c r="E16" i="143"/>
  <c r="Z15" i="143"/>
  <c r="L15" i="143"/>
  <c r="E15" i="143"/>
  <c r="Z14" i="143"/>
  <c r="L14" i="143"/>
  <c r="E14" i="143"/>
  <c r="Z13" i="143"/>
  <c r="L13" i="143"/>
  <c r="E13" i="143"/>
  <c r="Z12" i="143"/>
  <c r="L12" i="143"/>
  <c r="E12" i="143"/>
  <c r="E11" i="143"/>
  <c r="L15" i="75"/>
  <c r="L14" i="75"/>
  <c r="L13" i="75"/>
  <c r="E13" i="75"/>
  <c r="E12" i="75"/>
  <c r="L11" i="75"/>
  <c r="E11" i="75"/>
  <c r="S37" i="30"/>
  <c r="L37" i="30"/>
  <c r="S36" i="30"/>
  <c r="L36" i="30"/>
  <c r="S35" i="30"/>
  <c r="L35" i="30"/>
  <c r="S34" i="30"/>
  <c r="L34" i="30"/>
  <c r="S33" i="30"/>
  <c r="L33" i="30"/>
  <c r="S32" i="30"/>
  <c r="L32" i="30"/>
  <c r="S31" i="30"/>
  <c r="L31" i="30"/>
  <c r="S30" i="30"/>
  <c r="L30" i="30"/>
  <c r="L29" i="30"/>
  <c r="L28" i="30"/>
  <c r="S27" i="30"/>
  <c r="L27" i="30"/>
  <c r="S26" i="30"/>
  <c r="L26" i="30"/>
  <c r="S25" i="30"/>
  <c r="L25" i="30"/>
  <c r="S24" i="30"/>
  <c r="L24" i="30"/>
  <c r="S23" i="30"/>
  <c r="L23" i="30"/>
  <c r="S22" i="30"/>
  <c r="L22" i="30"/>
  <c r="S21" i="30"/>
  <c r="L21" i="30"/>
  <c r="S20" i="30"/>
  <c r="L20" i="30"/>
  <c r="S19" i="30"/>
  <c r="L19" i="30"/>
  <c r="S18" i="30"/>
  <c r="L18" i="30"/>
  <c r="S17" i="30"/>
  <c r="L17" i="30"/>
  <c r="S16" i="30"/>
  <c r="L16" i="30"/>
  <c r="S15" i="30"/>
  <c r="L15" i="30"/>
  <c r="S14" i="30"/>
  <c r="L14" i="30"/>
  <c r="S13" i="30"/>
  <c r="L13" i="30"/>
  <c r="S12" i="30"/>
  <c r="L12" i="30"/>
  <c r="S11" i="30"/>
  <c r="L11" i="30"/>
  <c r="L33" i="6"/>
  <c r="L32" i="6"/>
  <c r="L31" i="6"/>
  <c r="L30" i="6"/>
  <c r="L29" i="6"/>
  <c r="L28" i="6"/>
  <c r="L27" i="6"/>
  <c r="L26" i="6"/>
  <c r="L25" i="6"/>
  <c r="L24" i="6"/>
  <c r="L23" i="6"/>
  <c r="L22" i="6"/>
  <c r="S21" i="6"/>
  <c r="L21" i="6"/>
  <c r="S20" i="6"/>
  <c r="L20" i="6"/>
  <c r="S19" i="6"/>
  <c r="L19" i="6"/>
  <c r="S18" i="6"/>
  <c r="L18" i="6"/>
  <c r="L17" i="6"/>
  <c r="S16" i="6"/>
  <c r="L16" i="6"/>
  <c r="S15" i="6"/>
  <c r="L15" i="6"/>
  <c r="S14" i="6"/>
  <c r="L14" i="6"/>
  <c r="S13" i="6"/>
  <c r="L13" i="6"/>
  <c r="S12" i="6"/>
  <c r="L12" i="6"/>
  <c r="L11" i="6"/>
  <c r="L23" i="10"/>
  <c r="S22" i="10"/>
  <c r="L22" i="10"/>
  <c r="S21" i="10"/>
  <c r="L21" i="10"/>
  <c r="S20" i="10"/>
  <c r="L20" i="10"/>
  <c r="S19" i="10"/>
  <c r="L19" i="10"/>
  <c r="S18" i="10"/>
  <c r="L18" i="10"/>
  <c r="S17" i="10"/>
  <c r="L17" i="10"/>
  <c r="S16" i="10"/>
  <c r="S15" i="10"/>
  <c r="L15" i="10"/>
  <c r="S14" i="10"/>
  <c r="L14" i="10"/>
  <c r="E14" i="10"/>
  <c r="E17" i="10" s="1"/>
  <c r="S13" i="10"/>
  <c r="L13" i="10"/>
  <c r="L12" i="10"/>
  <c r="L11" i="10"/>
  <c r="S32" i="9"/>
  <c r="L32" i="9"/>
  <c r="E32" i="9"/>
  <c r="S31" i="9"/>
  <c r="L31" i="9"/>
  <c r="E31" i="9"/>
  <c r="S30" i="9"/>
  <c r="L30" i="9"/>
  <c r="E30" i="9"/>
  <c r="S29" i="9"/>
  <c r="L29" i="9"/>
  <c r="E29" i="9"/>
  <c r="S28" i="9"/>
  <c r="L28" i="9"/>
  <c r="E28" i="9"/>
  <c r="S27" i="9"/>
  <c r="L27" i="9"/>
  <c r="E27" i="9"/>
  <c r="S26" i="9"/>
  <c r="L26" i="9"/>
  <c r="E26" i="9"/>
  <c r="S25" i="9"/>
  <c r="L25" i="9"/>
  <c r="E25" i="9"/>
  <c r="S24" i="9"/>
  <c r="L24" i="9"/>
  <c r="E24" i="9"/>
  <c r="S23" i="9"/>
  <c r="L23" i="9"/>
  <c r="E23" i="9"/>
  <c r="S22" i="9"/>
  <c r="L22" i="9"/>
  <c r="E22" i="9"/>
  <c r="S21" i="9"/>
  <c r="L21" i="9"/>
  <c r="E21" i="9"/>
  <c r="S20" i="9"/>
  <c r="L20" i="9"/>
  <c r="E20" i="9"/>
  <c r="S19" i="9"/>
  <c r="L19" i="9"/>
  <c r="E19" i="9"/>
  <c r="S18" i="9"/>
  <c r="L18" i="9"/>
  <c r="E18" i="9"/>
  <c r="L17" i="9"/>
  <c r="E17" i="9"/>
  <c r="S16" i="9"/>
  <c r="L16" i="9"/>
  <c r="E16" i="9"/>
  <c r="S15" i="9"/>
  <c r="L15" i="9"/>
  <c r="E15" i="9"/>
  <c r="S14" i="9"/>
  <c r="L14" i="9"/>
  <c r="S13" i="9"/>
  <c r="L13" i="9"/>
  <c r="E13" i="9"/>
  <c r="S12" i="9"/>
  <c r="L12" i="9"/>
  <c r="E12" i="9"/>
  <c r="S11" i="9"/>
  <c r="L11" i="9"/>
  <c r="E11" i="9"/>
  <c r="L31" i="66"/>
  <c r="L30" i="66"/>
  <c r="L29" i="66"/>
  <c r="L28" i="66"/>
  <c r="L27" i="66"/>
  <c r="L26" i="66"/>
  <c r="L25" i="66"/>
  <c r="L24" i="66"/>
  <c r="L23" i="66"/>
  <c r="L22" i="66"/>
  <c r="L19" i="66"/>
  <c r="L18" i="66"/>
  <c r="L17" i="66"/>
  <c r="L16" i="66"/>
  <c r="L13" i="66"/>
  <c r="L16" i="38"/>
  <c r="L15" i="38"/>
  <c r="L14" i="38"/>
  <c r="E14" i="38"/>
  <c r="E13" i="38"/>
  <c r="L12" i="38"/>
  <c r="E12" i="38"/>
  <c r="L11" i="38"/>
  <c r="E11" i="38"/>
  <c r="L26" i="67"/>
  <c r="L25" i="67"/>
  <c r="L24" i="67"/>
  <c r="L23" i="67"/>
  <c r="L22" i="67"/>
  <c r="L21" i="67"/>
  <c r="L20" i="67"/>
  <c r="L19" i="67"/>
  <c r="L18" i="67"/>
  <c r="E18" i="67"/>
  <c r="S17" i="67"/>
  <c r="L17" i="67"/>
  <c r="S16" i="67"/>
  <c r="L16" i="67"/>
  <c r="E16" i="67"/>
  <c r="S15" i="67"/>
  <c r="L15" i="67"/>
  <c r="E15" i="67"/>
  <c r="L14" i="67"/>
  <c r="E14" i="67"/>
  <c r="L13" i="67"/>
  <c r="E13" i="67"/>
  <c r="S12" i="67"/>
  <c r="L12" i="67"/>
  <c r="E12" i="67"/>
  <c r="S11" i="67"/>
  <c r="L11" i="67"/>
  <c r="E11" i="67"/>
  <c r="L16" i="40"/>
  <c r="L15" i="40"/>
  <c r="E14" i="40"/>
  <c r="E13" i="40"/>
  <c r="L12" i="40"/>
  <c r="E12" i="40"/>
  <c r="L11" i="40"/>
  <c r="E11" i="40"/>
  <c r="L22" i="39"/>
  <c r="L21" i="39"/>
  <c r="S20" i="39"/>
  <c r="L20" i="39"/>
  <c r="S19" i="39"/>
  <c r="L19" i="39"/>
  <c r="S18" i="39"/>
  <c r="L18" i="39"/>
  <c r="E18" i="39"/>
  <c r="S17" i="39"/>
  <c r="L17" i="39"/>
  <c r="E17" i="39"/>
  <c r="L16" i="39"/>
  <c r="E16" i="39"/>
  <c r="S15" i="39"/>
  <c r="L15" i="39"/>
  <c r="E15" i="39"/>
  <c r="S14" i="39"/>
  <c r="L14" i="39"/>
  <c r="E14" i="39"/>
  <c r="L13" i="39"/>
  <c r="E13" i="39"/>
  <c r="S12" i="39"/>
  <c r="L12" i="39"/>
  <c r="E12" i="39"/>
  <c r="S11" i="39"/>
  <c r="L11" i="39"/>
  <c r="E11" i="39"/>
  <c r="L19" i="19"/>
  <c r="L18" i="19"/>
  <c r="L17" i="19"/>
  <c r="L16" i="19"/>
  <c r="L15" i="19"/>
  <c r="E15" i="19"/>
  <c r="L14" i="19"/>
  <c r="E14" i="19"/>
  <c r="L13" i="19"/>
  <c r="E13" i="19"/>
  <c r="L12" i="19"/>
  <c r="E12" i="19"/>
  <c r="L33" i="18"/>
  <c r="L31" i="18"/>
  <c r="L30" i="18"/>
  <c r="L28" i="18"/>
  <c r="L25" i="18"/>
  <c r="L17" i="18"/>
  <c r="E13" i="18"/>
  <c r="E11" i="18"/>
  <c r="L33" i="17"/>
  <c r="L32" i="17"/>
  <c r="L31" i="17"/>
  <c r="L29" i="17"/>
  <c r="L20" i="17"/>
  <c r="L18" i="17"/>
  <c r="E18" i="17"/>
  <c r="L17" i="17"/>
  <c r="L16" i="17"/>
  <c r="E16" i="17"/>
  <c r="E13" i="17"/>
  <c r="E12" i="17"/>
  <c r="L30" i="16"/>
  <c r="L29" i="16"/>
  <c r="L28" i="16"/>
  <c r="L26" i="16"/>
  <c r="E25" i="16"/>
  <c r="L18" i="44"/>
  <c r="L17" i="44"/>
  <c r="L16" i="44"/>
  <c r="L15" i="44"/>
  <c r="L14" i="44"/>
  <c r="E14" i="44"/>
  <c r="L13" i="44"/>
  <c r="E13" i="44"/>
  <c r="L12" i="44"/>
  <c r="E12" i="44"/>
  <c r="L11" i="44"/>
  <c r="E11" i="44"/>
  <c r="E16" i="22"/>
  <c r="E17" i="22"/>
  <c r="L37" i="23"/>
  <c r="L36" i="23"/>
  <c r="L35" i="23"/>
  <c r="L34" i="23"/>
  <c r="L33" i="23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16" i="7"/>
  <c r="L15" i="7"/>
  <c r="L14" i="7"/>
  <c r="L13" i="7"/>
  <c r="L12" i="7"/>
  <c r="L11" i="7"/>
  <c r="E11" i="7"/>
  <c r="L10" i="7"/>
  <c r="E10" i="7"/>
  <c r="L49" i="29"/>
  <c r="L48" i="29"/>
  <c r="L47" i="29"/>
  <c r="L46" i="29"/>
  <c r="E46" i="29"/>
  <c r="E45" i="29"/>
  <c r="L44" i="29"/>
  <c r="E44" i="29"/>
  <c r="L43" i="29"/>
  <c r="L42" i="29"/>
  <c r="E42" i="29"/>
  <c r="E41" i="29"/>
  <c r="L40" i="29"/>
  <c r="E40" i="29"/>
  <c r="L39" i="29"/>
  <c r="E39" i="29"/>
  <c r="L38" i="29"/>
  <c r="E38" i="29"/>
  <c r="L37" i="29"/>
  <c r="E37" i="29"/>
  <c r="L36" i="29"/>
  <c r="E36" i="29"/>
  <c r="L35" i="29"/>
  <c r="E35" i="29"/>
  <c r="L34" i="29"/>
  <c r="E34" i="29"/>
  <c r="L33" i="29"/>
  <c r="E33" i="29"/>
  <c r="L32" i="29"/>
  <c r="E32" i="29"/>
  <c r="S31" i="29"/>
  <c r="L31" i="29"/>
  <c r="E31" i="29"/>
  <c r="L30" i="29"/>
  <c r="E30" i="29"/>
  <c r="S29" i="29"/>
  <c r="L29" i="29"/>
  <c r="E29" i="29"/>
  <c r="L28" i="29"/>
  <c r="E28" i="29"/>
  <c r="S27" i="29"/>
  <c r="L27" i="29"/>
  <c r="E27" i="29"/>
  <c r="S26" i="29"/>
  <c r="L26" i="29"/>
  <c r="E26" i="29"/>
  <c r="S25" i="29"/>
  <c r="L25" i="29"/>
  <c r="E25" i="29"/>
  <c r="S24" i="29"/>
  <c r="L24" i="29"/>
  <c r="E24" i="29"/>
  <c r="S23" i="29"/>
  <c r="L23" i="29"/>
  <c r="E23" i="29"/>
  <c r="S22" i="29"/>
  <c r="L22" i="29"/>
  <c r="E22" i="29"/>
  <c r="S21" i="29"/>
  <c r="L21" i="29"/>
  <c r="E21" i="29"/>
  <c r="L20" i="29"/>
  <c r="E20" i="29"/>
  <c r="S19" i="29"/>
  <c r="L19" i="29"/>
  <c r="E19" i="29"/>
  <c r="S18" i="29"/>
  <c r="L18" i="29"/>
  <c r="E18" i="29"/>
  <c r="S17" i="29"/>
  <c r="L17" i="29"/>
  <c r="E17" i="29"/>
  <c r="S16" i="29"/>
  <c r="L16" i="29"/>
  <c r="E16" i="29"/>
  <c r="S15" i="29"/>
  <c r="L15" i="29"/>
  <c r="E15" i="29"/>
  <c r="S14" i="29"/>
  <c r="L14" i="29"/>
  <c r="E14" i="29"/>
  <c r="L13" i="29"/>
  <c r="E13" i="29"/>
  <c r="S12" i="29"/>
  <c r="L12" i="29"/>
  <c r="E12" i="29"/>
  <c r="S11" i="29"/>
  <c r="L11" i="29"/>
  <c r="E11" i="29"/>
  <c r="S10" i="29"/>
  <c r="L10" i="29"/>
  <c r="E10" i="29"/>
  <c r="L35" i="61"/>
  <c r="L34" i="61"/>
  <c r="L31" i="61"/>
  <c r="S23" i="61"/>
  <c r="S22" i="61"/>
  <c r="L22" i="61"/>
  <c r="E22" i="61"/>
  <c r="L20" i="61"/>
  <c r="E20" i="61"/>
  <c r="L19" i="61"/>
  <c r="E19" i="61"/>
  <c r="L18" i="61"/>
  <c r="E18" i="61"/>
  <c r="L17" i="61"/>
  <c r="L16" i="61"/>
  <c r="E16" i="61"/>
  <c r="L15" i="61"/>
  <c r="L14" i="61"/>
  <c r="E14" i="61"/>
  <c r="L13" i="61"/>
  <c r="L12" i="61"/>
  <c r="E12" i="61"/>
  <c r="L11" i="61"/>
  <c r="L10" i="61"/>
  <c r="E17" i="42"/>
  <c r="E24" i="41"/>
  <c r="E23" i="41"/>
  <c r="E20" i="41"/>
  <c r="E19" i="41"/>
  <c r="E18" i="41"/>
  <c r="E16" i="41"/>
  <c r="E13" i="41"/>
  <c r="E11" i="41"/>
  <c r="L23" i="75" l="1"/>
  <c r="L24" i="75"/>
  <c r="E15" i="75"/>
  <c r="E16" i="75"/>
  <c r="E16" i="147"/>
  <c r="E15" i="147"/>
  <c r="E15" i="164"/>
  <c r="S35" i="72"/>
  <c r="L35" i="72"/>
  <c r="E31" i="72"/>
  <c r="E16" i="44"/>
  <c r="L33" i="144"/>
  <c r="E28" i="144"/>
  <c r="E25" i="61"/>
  <c r="E27" i="144"/>
  <c r="L23" i="76"/>
  <c r="E16" i="19"/>
  <c r="E17" i="19" s="1"/>
  <c r="S34" i="72"/>
  <c r="E18" i="76"/>
  <c r="L37" i="61"/>
  <c r="S33" i="144"/>
  <c r="L34" i="72"/>
  <c r="E13" i="7"/>
  <c r="E18" i="38"/>
  <c r="S38" i="157"/>
  <c r="L39" i="157"/>
  <c r="E23" i="157"/>
  <c r="E24" i="157"/>
  <c r="S19" i="172"/>
  <c r="S20" i="172" s="1"/>
  <c r="L11" i="172"/>
  <c r="L12" i="172" s="1"/>
  <c r="E11" i="172"/>
  <c r="E12" i="172" s="1"/>
  <c r="L18" i="7"/>
  <c r="S19" i="67"/>
  <c r="L28" i="67"/>
  <c r="E24" i="67"/>
  <c r="L24" i="42"/>
  <c r="S24" i="52"/>
  <c r="S25" i="52"/>
  <c r="E18" i="78"/>
  <c r="E26" i="18"/>
  <c r="L38" i="16"/>
  <c r="E28" i="23"/>
  <c r="S32" i="29"/>
  <c r="L52" i="29"/>
  <c r="E47" i="29"/>
  <c r="L25" i="10"/>
  <c r="L34" i="9"/>
  <c r="S22" i="50"/>
  <c r="S21" i="50"/>
  <c r="E20" i="50"/>
  <c r="L20" i="19"/>
  <c r="L21" i="19" s="1"/>
  <c r="L36" i="17"/>
  <c r="E23" i="17"/>
  <c r="L36" i="18"/>
  <c r="S23" i="23"/>
  <c r="E19" i="163"/>
  <c r="S34" i="41"/>
  <c r="L37" i="41"/>
  <c r="E28" i="41"/>
  <c r="L23" i="52"/>
  <c r="L22" i="52"/>
  <c r="E28" i="52"/>
  <c r="S35" i="41"/>
  <c r="L23" i="42"/>
  <c r="E26" i="61"/>
  <c r="L36" i="61"/>
  <c r="E48" i="29"/>
  <c r="L51" i="29"/>
  <c r="E16" i="40"/>
  <c r="L36" i="41"/>
  <c r="E16" i="42"/>
  <c r="E24" i="16"/>
  <c r="L37" i="16"/>
  <c r="E24" i="17"/>
  <c r="L35" i="17"/>
  <c r="E25" i="18"/>
  <c r="L35" i="18"/>
  <c r="S20" i="67"/>
  <c r="E18" i="10"/>
  <c r="E29" i="41"/>
  <c r="S33" i="29"/>
  <c r="L27" i="67"/>
  <c r="E25" i="67"/>
  <c r="L34" i="144"/>
  <c r="E18" i="63"/>
  <c r="L28" i="78"/>
  <c r="E18" i="163"/>
  <c r="E16" i="164"/>
  <c r="L38" i="157"/>
  <c r="S39" i="157"/>
  <c r="S32" i="144"/>
  <c r="E21" i="50"/>
  <c r="E32" i="72"/>
  <c r="L24" i="63"/>
  <c r="L20" i="147"/>
  <c r="E27" i="52"/>
  <c r="L22" i="76"/>
  <c r="M48" i="168"/>
  <c r="L33" i="66"/>
  <c r="L32" i="66"/>
  <c r="E22" i="66"/>
  <c r="E21" i="66"/>
  <c r="S39" i="30"/>
  <c r="S38" i="30"/>
  <c r="L39" i="30"/>
  <c r="L38" i="30"/>
  <c r="E38" i="30"/>
  <c r="E37" i="30"/>
  <c r="S28" i="64"/>
  <c r="S27" i="64"/>
  <c r="L28" i="64"/>
  <c r="L27" i="64"/>
  <c r="S27" i="78"/>
  <c r="S28" i="78"/>
  <c r="L27" i="78"/>
  <c r="E17" i="78"/>
  <c r="S27" i="163"/>
  <c r="S26" i="163"/>
  <c r="L19" i="163"/>
  <c r="L18" i="163"/>
  <c r="S24" i="6"/>
  <c r="L23" i="63"/>
  <c r="E17" i="63"/>
  <c r="S20" i="147"/>
  <c r="S19" i="147"/>
  <c r="L19" i="147"/>
  <c r="L17" i="40"/>
  <c r="L18" i="40"/>
  <c r="E15" i="40"/>
  <c r="L24" i="164"/>
  <c r="L23" i="164"/>
  <c r="S22" i="39"/>
  <c r="L24" i="39"/>
  <c r="S24" i="10"/>
  <c r="S25" i="10"/>
  <c r="L24" i="10"/>
  <c r="S33" i="9"/>
  <c r="S34" i="9"/>
  <c r="L33" i="9"/>
  <c r="E33" i="9"/>
  <c r="E34" i="9"/>
  <c r="L29" i="22"/>
  <c r="S22" i="23"/>
  <c r="L39" i="23"/>
  <c r="L38" i="23"/>
  <c r="E27" i="23"/>
  <c r="S21" i="39"/>
  <c r="L23" i="39"/>
  <c r="E20" i="39"/>
  <c r="E19" i="39"/>
  <c r="L17" i="38"/>
  <c r="L18" i="38"/>
  <c r="E17" i="38"/>
  <c r="L22" i="73"/>
  <c r="L23" i="73"/>
  <c r="E15" i="73"/>
  <c r="L19" i="44"/>
  <c r="L20" i="44"/>
  <c r="E15" i="44"/>
  <c r="T47" i="168"/>
  <c r="T48" i="168"/>
  <c r="M47" i="168"/>
  <c r="E40" i="168"/>
  <c r="E39" i="168"/>
  <c r="L17" i="7"/>
  <c r="E12" i="7"/>
  <c r="Z52" i="143"/>
  <c r="Z51" i="143"/>
  <c r="S45" i="143"/>
  <c r="S46" i="143"/>
  <c r="L46" i="143"/>
  <c r="L45" i="143"/>
  <c r="E80" i="143"/>
  <c r="E79" i="143"/>
  <c r="S23" i="6"/>
  <c r="L38" i="6"/>
  <c r="L37" i="6"/>
  <c r="E25" i="6"/>
  <c r="E24" i="6"/>
  <c r="E16" i="188" l="1"/>
  <c r="E15" i="188"/>
  <c r="L19" i="47"/>
  <c r="L20" i="47"/>
  <c r="S31" i="62"/>
  <c r="S32" i="62"/>
  <c r="E36" i="62"/>
  <c r="E37" i="62"/>
  <c r="L46" i="62"/>
  <c r="L45" i="62"/>
  <c r="E18" i="64"/>
  <c r="E17" i="64"/>
  <c r="E27" i="47"/>
</calcChain>
</file>

<file path=xl/comments1.xml><?xml version="1.0" encoding="utf-8"?>
<comments xmlns="http://schemas.openxmlformats.org/spreadsheetml/2006/main">
  <authors>
    <author>LENOVO</author>
  </authors>
  <commentList>
    <comment ref="E18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Calibri"/>
            <family val="2"/>
            <scheme val="minor"/>
          </rPr>
          <t>Plant stop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Calibri"/>
            <family val="2"/>
            <scheme val="minor"/>
          </rPr>
          <t>Manpower Issue &amp; Plant Running sedule not fixed</t>
        </r>
      </text>
    </comment>
    <comment ref="E25" authorId="0" shapeId="0">
      <text>
        <r>
          <rPr>
            <b/>
            <sz val="14"/>
            <color indexed="81"/>
            <rFont val="Calibri"/>
            <family val="2"/>
            <scheme val="minor"/>
          </rPr>
          <t>LENOVO:</t>
        </r>
        <r>
          <rPr>
            <sz val="14"/>
            <color indexed="81"/>
            <rFont val="Calibri"/>
            <family val="2"/>
            <scheme val="minor"/>
          </rPr>
          <t xml:space="preserve">
Not In Our Scope
</t>
        </r>
      </text>
    </comment>
    <comment ref="E27" authorId="0" shapeId="0">
      <text>
        <r>
          <rPr>
            <b/>
            <sz val="14"/>
            <color indexed="81"/>
            <rFont val="Calibri"/>
            <family val="2"/>
            <scheme val="minor"/>
          </rPr>
          <t>LENOVO:</t>
        </r>
        <r>
          <rPr>
            <sz val="14"/>
            <color indexed="81"/>
            <rFont val="Calibri"/>
            <family val="2"/>
            <scheme val="minor"/>
          </rPr>
          <t xml:space="preserve">
Stand by Plant</t>
        </r>
      </text>
    </comment>
  </commentList>
</comments>
</file>

<file path=xl/sharedStrings.xml><?xml version="1.0" encoding="utf-8"?>
<sst xmlns="http://schemas.openxmlformats.org/spreadsheetml/2006/main" count="6962" uniqueCount="516">
  <si>
    <t>Site Name</t>
  </si>
  <si>
    <t>TOTAL</t>
  </si>
  <si>
    <t>INDIVIDUAL MODULE REPORT (IMR)</t>
  </si>
  <si>
    <t>REV : 01                    DATE : 31.07.2018</t>
  </si>
  <si>
    <t>FORM NO.:-           RSS/IND-SRV/02</t>
  </si>
  <si>
    <t>PLANT CAPACITY:  282 W   (1886 )                                                                                                                                                            Time : 09:00 to 10:15</t>
  </si>
  <si>
    <t>LOCATION: ANKLESHWAR</t>
  </si>
  <si>
    <t>I STAGE</t>
  </si>
  <si>
    <t>II STAGE</t>
  </si>
  <si>
    <t>III STAGE</t>
  </si>
  <si>
    <t>Mo no.</t>
  </si>
  <si>
    <t>Inst Date</t>
  </si>
  <si>
    <t>Time for 1000 ml</t>
  </si>
  <si>
    <t>Colour/ Non Colour</t>
  </si>
  <si>
    <t>Total flow liter/hr.</t>
  </si>
  <si>
    <t>Cond.    us/cm</t>
  </si>
  <si>
    <t>Time For 500ml</t>
  </si>
  <si>
    <t>NC</t>
  </si>
  <si>
    <t>BY PASS</t>
  </si>
  <si>
    <t>AVERAGE</t>
  </si>
  <si>
    <t>PI 121</t>
  </si>
  <si>
    <t>bar</t>
  </si>
  <si>
    <t>CIS 151</t>
  </si>
  <si>
    <t>us/cm</t>
  </si>
  <si>
    <t>PI 131</t>
  </si>
  <si>
    <t>CIS 180</t>
  </si>
  <si>
    <t>PI 141</t>
  </si>
  <si>
    <t>pH 141</t>
  </si>
  <si>
    <t>-</t>
  </si>
  <si>
    <t>PI 151</t>
  </si>
  <si>
    <t>TI 151</t>
  </si>
  <si>
    <t>deg. C</t>
  </si>
  <si>
    <t>PI 1601</t>
  </si>
  <si>
    <t>FI 181</t>
  </si>
  <si>
    <t>lit/hrs.</t>
  </si>
  <si>
    <t>PI 162</t>
  </si>
  <si>
    <t>FI 182</t>
  </si>
  <si>
    <t>PI 163</t>
  </si>
  <si>
    <t>FI 183</t>
  </si>
  <si>
    <t>PI 1602</t>
  </si>
  <si>
    <t>FIS 180</t>
  </si>
  <si>
    <t>PI 171</t>
  </si>
  <si>
    <t>Rej cond</t>
  </si>
  <si>
    <t>PI 180</t>
  </si>
  <si>
    <t>Feed Flow</t>
  </si>
  <si>
    <t>m3/hr</t>
  </si>
  <si>
    <t>Perm Flow</t>
  </si>
  <si>
    <t>PREPARED BY</t>
  </si>
  <si>
    <t>CHECKED BY</t>
  </si>
  <si>
    <t>APPROVED BY</t>
  </si>
  <si>
    <t>SITE INCHARGE</t>
  </si>
  <si>
    <t>AREA ENGINEER</t>
  </si>
  <si>
    <t>ZONAL ATM</t>
  </si>
  <si>
    <t>REV : 01          DATE : 31.07.2018</t>
  </si>
  <si>
    <t>FORM NO.:- RSS/IND-SRV/02</t>
  </si>
  <si>
    <t>PLANT CAPACITY:  99 W   (1885 )                                                                                        Time : 11:30 TO 12:00</t>
  </si>
  <si>
    <t>Colour/ 
Non Colour</t>
  </si>
  <si>
    <t>Time for 500 ml</t>
  </si>
  <si>
    <t>REV : 01       DATE : 31.07.2018</t>
  </si>
  <si>
    <t>Time For 250ml</t>
  </si>
  <si>
    <t>PLANT CAPACITY: 600 W  (1639)                                                                                                                                                       Time : 10:00 to 11:00</t>
  </si>
  <si>
    <t>LOCATION: Ankleshwar</t>
  </si>
  <si>
    <t>REV : 01     DATE : 31.07.2018</t>
  </si>
  <si>
    <t xml:space="preserve">I STAGE </t>
  </si>
  <si>
    <t xml:space="preserve">II STAGE </t>
  </si>
  <si>
    <t xml:space="preserve">III STAGE </t>
  </si>
  <si>
    <t xml:space="preserve">Colour/ Non Colour </t>
  </si>
  <si>
    <t>Bypass</t>
  </si>
  <si>
    <t>C</t>
  </si>
  <si>
    <t>PI - 121 -</t>
  </si>
  <si>
    <t>CIS - 151 -</t>
  </si>
  <si>
    <t>PI - 131 -</t>
  </si>
  <si>
    <t>CIS - 180 -</t>
  </si>
  <si>
    <t>PI - 141 -</t>
  </si>
  <si>
    <t>pH - 141 -</t>
  </si>
  <si>
    <t>PI - 151 -</t>
  </si>
  <si>
    <t>TI - 151 -</t>
  </si>
  <si>
    <t>PI - 1601 -</t>
  </si>
  <si>
    <t>FI - 181 -</t>
  </si>
  <si>
    <t>PI - 162 -</t>
  </si>
  <si>
    <t>FI - 182 -</t>
  </si>
  <si>
    <t>PI - 163 -</t>
  </si>
  <si>
    <t>FI - 183 -</t>
  </si>
  <si>
    <t xml:space="preserve">PI - 1602 - </t>
  </si>
  <si>
    <t>FIS - 180 -</t>
  </si>
  <si>
    <t>PI - 171 -</t>
  </si>
  <si>
    <t>Reject cond</t>
  </si>
  <si>
    <t>PI - 180 -</t>
  </si>
  <si>
    <t>Permeat Flow</t>
  </si>
  <si>
    <t>PLANT CAPACITY: 450 W (2573)                                                                                                                                                        Time : 16:00</t>
  </si>
  <si>
    <t>COLOUR</t>
  </si>
  <si>
    <t>PI 132</t>
  </si>
  <si>
    <t>PI 140</t>
  </si>
  <si>
    <t>REV : 01        DATE : 31.07.2018</t>
  </si>
  <si>
    <t>PLANT CAPACITY: 1515 , 300W                                                                                                                                                                                                  Time : 10:00 to 11:00</t>
  </si>
  <si>
    <t>By Pass</t>
  </si>
  <si>
    <t xml:space="preserve"> </t>
  </si>
  <si>
    <t>PLANT CAPACITY: 50 W  (1737)                                                                                                                                                      Time : 11:30</t>
  </si>
  <si>
    <t>PLANT CAPACITY: 1940 , 100W                                                                                                                                                                   Time : 16:00</t>
  </si>
  <si>
    <t>PLANT CAPACITY:      150 W                                                                                                                                                                               Time :   11:40</t>
  </si>
  <si>
    <t>Time for 2000 ml</t>
  </si>
  <si>
    <t>Colour</t>
  </si>
  <si>
    <t>PI - 161 -</t>
  </si>
  <si>
    <t>PI - 1621</t>
  </si>
  <si>
    <t>LOCATION: Ankleshwer Gujarat</t>
  </si>
  <si>
    <t>Time For 500 ml</t>
  </si>
  <si>
    <t>REV : 01   DATE : 31.07.2018</t>
  </si>
  <si>
    <t>PLANT CAPACITY:- 150 w                                                                                                                                                                                   Time : 10:00 to 11:30</t>
  </si>
  <si>
    <t>LOCATION:   Ankleshwar</t>
  </si>
  <si>
    <t>TI - 151  -</t>
  </si>
  <si>
    <t>FI - 181  -</t>
  </si>
  <si>
    <t>FI - 182  -</t>
  </si>
  <si>
    <t>FI - 183   -</t>
  </si>
  <si>
    <t>REMARK:</t>
  </si>
  <si>
    <t>module 1 old membrane and hyd disc transfar to 2 nd stage module no 06</t>
  </si>
  <si>
    <t>module 2 old membrane and hyd disc transfar to 2 nd stage module no 07</t>
  </si>
  <si>
    <t>module 3 old membrane and hyd disc transfar to 2 nd stage module no 10</t>
  </si>
  <si>
    <t xml:space="preserve">                                                                                                                                  module 4 old membran and hyd disc transfar to 2 nd stage module no 09</t>
  </si>
  <si>
    <t xml:space="preserve">             PREPARED BY</t>
  </si>
  <si>
    <t>REV : 01  DATE : 31.07.2018</t>
  </si>
  <si>
    <t>PLANT CAPACITY: 180 w                                                                                                                                                                                 Time : 11:00</t>
  </si>
  <si>
    <t>LC</t>
  </si>
  <si>
    <t>PLANT CAPACITY: 330 w                                                                                                                                                      Time : 11:30</t>
  </si>
  <si>
    <t xml:space="preserve">                                                      I STAGE </t>
  </si>
  <si>
    <t>PLANT CAPACITY:- 200 w                                                                                                                                                                          Time : 11:30 to 12:10</t>
  </si>
  <si>
    <t>PLANT CAPACITY: 348 W                                                                                                                                                                                          Time :  12:00</t>
  </si>
  <si>
    <t xml:space="preserve">LOCATION:  Ankleshwar </t>
  </si>
  <si>
    <t>Time For 250 ml</t>
  </si>
  <si>
    <t>PLANT CAPACITY: 100 W                                                                                                                                                                                          Time :  16:00</t>
  </si>
  <si>
    <t>I STAGE (ST)</t>
  </si>
  <si>
    <t>II STAGE (ST)</t>
  </si>
  <si>
    <t>REV : 01               DATE : 31.07.2018</t>
  </si>
  <si>
    <t>PLANT CAPACITY:-  1100 W                                                                                                                                                                                    Time : 02:00 to 04:00</t>
  </si>
  <si>
    <t>LOCATION:  ANKLESWAR</t>
  </si>
  <si>
    <t>IV STAGE</t>
  </si>
  <si>
    <t>Total</t>
  </si>
  <si>
    <t>Average</t>
  </si>
  <si>
    <t>CIS-151 -</t>
  </si>
  <si>
    <t>CIS-180 -</t>
  </si>
  <si>
    <t>pH-141 -</t>
  </si>
  <si>
    <t>PI - 1621 -</t>
  </si>
  <si>
    <t>PI - 1631 -</t>
  </si>
  <si>
    <t>PI - 1641 -</t>
  </si>
  <si>
    <t>FI - 184 -</t>
  </si>
  <si>
    <t>PI - 164 -</t>
  </si>
  <si>
    <t>PI - 1602 -</t>
  </si>
  <si>
    <t>SITE NAME:  DETOX INDIA ANK,                                                                                                                                                                            Date : 06/10/2020</t>
  </si>
  <si>
    <t>PLANT CAPACITY:-  250 W                                                                                                                                                                                    Time : 11:00 to 12:00</t>
  </si>
  <si>
    <t>Time for 250 ml</t>
  </si>
  <si>
    <t xml:space="preserve">Total </t>
  </si>
  <si>
    <t xml:space="preserve">PI - 121 - </t>
  </si>
  <si>
    <t xml:space="preserve">CIS-151 - </t>
  </si>
  <si>
    <t xml:space="preserve">CIS-180 - </t>
  </si>
  <si>
    <t xml:space="preserve">pH-141 - </t>
  </si>
  <si>
    <t xml:space="preserve">TI - 151 - </t>
  </si>
  <si>
    <t xml:space="preserve">FI - 181 - </t>
  </si>
  <si>
    <t xml:space="preserve">FI - 182 - </t>
  </si>
  <si>
    <t xml:space="preserve">FI - 183 - </t>
  </si>
  <si>
    <t xml:space="preserve">FI - 184 - </t>
  </si>
  <si>
    <t>III STAGE (PT)</t>
  </si>
  <si>
    <t xml:space="preserve">PI - 1631 - </t>
  </si>
  <si>
    <t>FORM NO.:-RSS/IND-SRV/02</t>
  </si>
  <si>
    <t>Mod No</t>
  </si>
  <si>
    <t xml:space="preserve">Colour/Non Colour </t>
  </si>
  <si>
    <t>Time for  500 ml</t>
  </si>
  <si>
    <t xml:space="preserve">TOTAL - </t>
  </si>
  <si>
    <t xml:space="preserve">PI - 1602 </t>
  </si>
  <si>
    <t>Average flow-</t>
  </si>
  <si>
    <t>F. Flow</t>
  </si>
  <si>
    <t>P. Flow</t>
  </si>
  <si>
    <t>R. cond</t>
  </si>
  <si>
    <t>I STAGE (PT)</t>
  </si>
  <si>
    <t>IMR</t>
  </si>
  <si>
    <t>I STAGE (8 RO)</t>
  </si>
  <si>
    <t>II STAGE (9 RO)</t>
  </si>
  <si>
    <t>III STAGE ( 9 RO)</t>
  </si>
  <si>
    <t>Mo No</t>
  </si>
  <si>
    <t>Inst date</t>
  </si>
  <si>
    <t>Time for 1000 ML</t>
  </si>
  <si>
    <t xml:space="preserve">Colour/
Non Colour </t>
  </si>
  <si>
    <t>Cond. us/cm</t>
  </si>
  <si>
    <t>Mo. No.</t>
  </si>
  <si>
    <t>Time for 500ml</t>
  </si>
  <si>
    <t>Time for 250ml</t>
  </si>
  <si>
    <t>T0TAL</t>
  </si>
  <si>
    <t>Feed flow -</t>
  </si>
  <si>
    <t>m3/hrs</t>
  </si>
  <si>
    <t>P.Flow</t>
  </si>
  <si>
    <t>Reject Cond.</t>
  </si>
  <si>
    <t>II STAGE (8 RO)</t>
  </si>
  <si>
    <t>PLANT CAPACITY:    350 W                                                                                                                                                      Time :10:00</t>
  </si>
  <si>
    <t xml:space="preserve">LOCATION:  Panoli </t>
  </si>
  <si>
    <t xml:space="preserve">NOTE : </t>
  </si>
  <si>
    <t>IMR report will change as per design stage wise module arrangement.</t>
  </si>
  <si>
    <t>PLANT CAPACITY:                   300 W                                                                                                               Time :13:00</t>
  </si>
  <si>
    <t>PLANT CAPACITY: 300 W                                                                                                                                                                           Time : 11:00</t>
  </si>
  <si>
    <t>LOCATION: panoli</t>
  </si>
  <si>
    <t>PLANT CAPACITY       :-     100 W                                                                                                                                                                                        Time     :-   11:00 to 11:30</t>
  </si>
  <si>
    <t xml:space="preserve">LOCATION                  :-     Jhagadia            </t>
  </si>
  <si>
    <t>Time for 1000ml</t>
  </si>
  <si>
    <t xml:space="preserve"> APPROVED BY</t>
  </si>
  <si>
    <t>PLANT CAPACITY: SR NO 1957                                                                                                                                                                           Time : 11:00 to 12:15</t>
  </si>
  <si>
    <t>LOCATION: JHAGHADIYA</t>
  </si>
  <si>
    <t>I STAGE ( 6RO)</t>
  </si>
  <si>
    <t>II STAGE (11 RO)</t>
  </si>
  <si>
    <t>Time for 2000ml</t>
  </si>
  <si>
    <t>N C</t>
  </si>
  <si>
    <t>PI - 321 -</t>
  </si>
  <si>
    <t>PI - 331 -</t>
  </si>
  <si>
    <t>PI - 341 -</t>
  </si>
  <si>
    <t>PI - 351 -</t>
  </si>
  <si>
    <t>PI - 3601 -</t>
  </si>
  <si>
    <t xml:space="preserve">PI - 362 - </t>
  </si>
  <si>
    <t xml:space="preserve">PI - 3621 - </t>
  </si>
  <si>
    <t xml:space="preserve">PI - 363 - </t>
  </si>
  <si>
    <t xml:space="preserve">PI - 3631 - </t>
  </si>
  <si>
    <t xml:space="preserve">PI - 3602 - </t>
  </si>
  <si>
    <t xml:space="preserve">PI - 371 - </t>
  </si>
  <si>
    <t>CIS - 351 -</t>
  </si>
  <si>
    <t xml:space="preserve">PI - 380 - </t>
  </si>
  <si>
    <t>CIS - 380 -</t>
  </si>
  <si>
    <t>TI - 351 -</t>
  </si>
  <si>
    <t>FI - 381 -</t>
  </si>
  <si>
    <t>FI - 382 -</t>
  </si>
  <si>
    <t>FI - 383 -</t>
  </si>
  <si>
    <t>PLANT CAPACITY: 300 W                                                                                                                                 Time :10.10  AM</t>
  </si>
  <si>
    <t>Date :-</t>
  </si>
  <si>
    <t>Time :-</t>
  </si>
  <si>
    <t>I STAGE (9 RO)</t>
  </si>
  <si>
    <t>III STAGE (8 RO)</t>
  </si>
  <si>
    <t>Time for 2 ltr</t>
  </si>
  <si>
    <t>Reject cond.</t>
  </si>
  <si>
    <t>PLANT CAPACITY       :-     400 W                                                                                                                                                                         Time     :-    12.00 to 12.40</t>
  </si>
  <si>
    <t>PLANT CAPACITY       :-     70 W                                                                                                                                                             Time     :-   16.00</t>
  </si>
  <si>
    <t>LOCATION                  :-     Jhagadia</t>
  </si>
  <si>
    <t>LOCATION: Jhagadia</t>
  </si>
  <si>
    <t>PLANT CAPACITY:-  500 W                                                                                                                  Time : 03:00 to 05:00</t>
  </si>
  <si>
    <t>LOCATION:  Jaghadia</t>
  </si>
  <si>
    <t>REV : 01    DATE : 31.07.2018</t>
  </si>
  <si>
    <t xml:space="preserve">SITE NAME:  UPL 5 - 1000 KL                                                                                                                                                  </t>
  </si>
  <si>
    <t xml:space="preserve">PLANT CAPACITY:-1000 W                                                                                                                                                                                   </t>
  </si>
  <si>
    <t xml:space="preserve"> Time : 03:00 to 05:00</t>
  </si>
  <si>
    <t>LOCATION: JHAGADIYA</t>
  </si>
  <si>
    <t>PLANT CAPACITY: 250W                                                                                                                                                                           Time : 10:30</t>
  </si>
  <si>
    <t>LOCATION: JHAGADIA</t>
  </si>
  <si>
    <t>PLANT CAPACITY: 2288 , 80W                                                                                                                                                                   Time : 12:00</t>
  </si>
  <si>
    <t>PLANT CAPACITY: 2479 , 600W                                                                                                                                                                      Time : 12:00</t>
  </si>
  <si>
    <t>LOCATION: JHAGHADIA</t>
  </si>
  <si>
    <t xml:space="preserve">  </t>
  </si>
  <si>
    <t>REV : 01 DATE : 31.07.2018</t>
  </si>
  <si>
    <t>PI - 1601</t>
  </si>
  <si>
    <t xml:space="preserve">PI - 163 - </t>
  </si>
  <si>
    <t>Inst. Date</t>
  </si>
  <si>
    <t>REV : 02                    DATE : 1.03.2019</t>
  </si>
  <si>
    <t>FORM NO.:-             RSS/IND-SRV/02</t>
  </si>
  <si>
    <t>* IMR report will change as per design stage wise module arrangement.</t>
  </si>
  <si>
    <t>* Underlined text shows revision in the document.</t>
  </si>
  <si>
    <t>PLANT CAPACITY:-  500 W                                                                                                                                                                                    Time : 02:00 to 04:00</t>
  </si>
  <si>
    <t xml:space="preserve">SITE NAME                :-  Aarti jhagadia </t>
  </si>
  <si>
    <t>LOCATION                  :-   jhagadia</t>
  </si>
  <si>
    <t>Sr.No</t>
  </si>
  <si>
    <t>ZONE</t>
  </si>
  <si>
    <t>ZM NAME</t>
  </si>
  <si>
    <t>PLANT SR NO</t>
  </si>
  <si>
    <t>STATUS</t>
  </si>
  <si>
    <t>REMARKS</t>
  </si>
  <si>
    <t>SENT BY</t>
  </si>
  <si>
    <t>Ankleshwar</t>
  </si>
  <si>
    <t>Lupin  RO-1</t>
  </si>
  <si>
    <t xml:space="preserve">Lupin RO -2 </t>
  </si>
  <si>
    <t xml:space="preserve">Lupin RO-5 </t>
  </si>
  <si>
    <t xml:space="preserve">Cadila Pharma PT RO  </t>
  </si>
  <si>
    <t xml:space="preserve">Cadila Pharma HP RO </t>
  </si>
  <si>
    <t>Received</t>
  </si>
  <si>
    <t>Glenmark Ankleshwar PTRO 1</t>
  </si>
  <si>
    <t>Nirav</t>
  </si>
  <si>
    <t>Glenmark Ankleshwar PTRO 2</t>
  </si>
  <si>
    <t>Glenmark Ankleshwar STPTRO</t>
  </si>
  <si>
    <t>Panoli</t>
  </si>
  <si>
    <t>Tagros Panoli</t>
  </si>
  <si>
    <t xml:space="preserve">Solvay Aqua </t>
  </si>
  <si>
    <t>Rajnibhai</t>
  </si>
  <si>
    <t>Solvay SCADA</t>
  </si>
  <si>
    <t>Ramraj Yadav</t>
  </si>
  <si>
    <t>SNPL panoli Ro-1</t>
  </si>
  <si>
    <t>Sunil</t>
  </si>
  <si>
    <t>SNPL panoli Ro-2</t>
  </si>
  <si>
    <t>SNPL Ankleshwar PTRO 1</t>
  </si>
  <si>
    <t>Divyajit</t>
  </si>
  <si>
    <t>SNPL Ankleshwar PTRO 2</t>
  </si>
  <si>
    <t>SNPL Ankleshwar PTRO 3 ( New)</t>
  </si>
  <si>
    <t xml:space="preserve">SNPL Ankleshwar HPRO </t>
  </si>
  <si>
    <t xml:space="preserve">Zydus cadila - 1 PTRO </t>
  </si>
  <si>
    <t xml:space="preserve">Zydus cadila -1 HPRO </t>
  </si>
  <si>
    <t xml:space="preserve">Zydus Cadila -2 PT RO  </t>
  </si>
  <si>
    <t xml:space="preserve">Zydus Cadila -2 HPRO  </t>
  </si>
  <si>
    <t>Ipca lab Ank</t>
  </si>
  <si>
    <t>NEHUL JADAV</t>
  </si>
  <si>
    <t>J.B Ankleshwar</t>
  </si>
  <si>
    <t>SAMIR</t>
  </si>
  <si>
    <t xml:space="preserve">Wockhardt RO 1 </t>
  </si>
  <si>
    <t xml:space="preserve">Wockhardt RO 2 </t>
  </si>
  <si>
    <t>Not in operation</t>
  </si>
  <si>
    <t xml:space="preserve">Asian Paints </t>
  </si>
  <si>
    <t>Prakash</t>
  </si>
  <si>
    <t>Kalu Makwana</t>
  </si>
  <si>
    <t xml:space="preserve">Sajjan India  PT RO  </t>
  </si>
  <si>
    <t xml:space="preserve">Sajjan India  HPRO </t>
  </si>
  <si>
    <t>Sajjan India  PT RO (NEW)</t>
  </si>
  <si>
    <t>Sajjan India  HPRO (NEW)</t>
  </si>
  <si>
    <t>Jhagadia</t>
  </si>
  <si>
    <t>Aarti Jhagadia PTRO 1</t>
  </si>
  <si>
    <t>Gajendra</t>
  </si>
  <si>
    <t>Aarti Jhagadia PTRO 2</t>
  </si>
  <si>
    <t>Aarti Jhagadia PTRO 3</t>
  </si>
  <si>
    <t>Aarti Jhagadia PTRO 2896</t>
  </si>
  <si>
    <t>Aarti Jhagadia HPRO</t>
  </si>
  <si>
    <t>Aarti Jhagadia PTRO 2708</t>
  </si>
  <si>
    <t>Aarti Jhagadia PTRO 2856</t>
  </si>
  <si>
    <t>Aarti Jhagadia HPRO 2857</t>
  </si>
  <si>
    <t>Aarti Jhagadia PTRO 2710</t>
  </si>
  <si>
    <t>UPL -5 RO-1</t>
  </si>
  <si>
    <t>Alpesh</t>
  </si>
  <si>
    <t>UPL - 5 500 KL</t>
  </si>
  <si>
    <t>UPL - 5 1000 KL</t>
  </si>
  <si>
    <t>UPL-5 CS2</t>
  </si>
  <si>
    <t>Mahesh</t>
  </si>
  <si>
    <t>UPL-5 GF LPRO</t>
  </si>
  <si>
    <t>Bhavesh</t>
  </si>
  <si>
    <t>UPL-5 GF HPRO</t>
  </si>
  <si>
    <t xml:space="preserve">UPL -5 MEE Plant </t>
  </si>
  <si>
    <t>Mayank patel</t>
  </si>
  <si>
    <t>PLANT CAPACITY : 300 W                                                                                                                                                                                                              Time : 12:00 to 13:00</t>
  </si>
  <si>
    <t>LOCATION :  ANKLESHWAR</t>
  </si>
  <si>
    <t>PLANT CAPACITY:  1636 , 35W                                                                                                                                                 Time : 11:00</t>
  </si>
  <si>
    <t>pHS 141</t>
  </si>
  <si>
    <t>FI 180</t>
  </si>
  <si>
    <t>FT 151</t>
  </si>
  <si>
    <t>FT 180</t>
  </si>
  <si>
    <t>CIS 171</t>
  </si>
  <si>
    <t>LOCATION : ANKLESHWAR</t>
  </si>
  <si>
    <t>PLANT CAPACITY :  220W                                                                                                                                                                                                               Time : 13:00</t>
  </si>
  <si>
    <t>DETOX STPT RO-(300W)</t>
  </si>
  <si>
    <t>PLANT CAPACITY: 82 w                                                                                                                                                      Time : 11:30</t>
  </si>
  <si>
    <t>PLANT CAPACITY: SR NO 1959                                                                                                                                                                            Time : 11:00 to 12:15</t>
  </si>
  <si>
    <t>PLANT CAPACITY       :-     2708  300 W                                                                                                                                                                         Time     :-    12.00 to 12.40</t>
  </si>
  <si>
    <t>PLANT CAPACITY      :- 2896 200 w</t>
  </si>
  <si>
    <t>PLANT CAPACITY: 130W                                                                                                                                            Time : 11:30</t>
  </si>
  <si>
    <t>LOCATION: Panoli</t>
  </si>
  <si>
    <t>DETOX HPRO -(45W)</t>
  </si>
  <si>
    <t>DETOX  STPT-(300W)</t>
  </si>
  <si>
    <t>DETOX HPRO -(60W)</t>
  </si>
  <si>
    <t>DETOX  STPTRO-(1100W)</t>
  </si>
  <si>
    <t>DETOX HPRO 250W</t>
  </si>
  <si>
    <t>DETOX 500W</t>
  </si>
  <si>
    <t>PLANT CAPACITY:   200W (3337)                                                                           Time : 14:50 TO 15:25</t>
  </si>
  <si>
    <t xml:space="preserve">LOCATION: UPL LIMITED UNIT:-1 ANKLESHWAR GUJARAT  </t>
  </si>
  <si>
    <t>CIS - 141 -</t>
  </si>
  <si>
    <t>TI - 141 -</t>
  </si>
  <si>
    <t>ORP-141-</t>
  </si>
  <si>
    <t>mv</t>
  </si>
  <si>
    <t>UPL 1</t>
  </si>
  <si>
    <t>SITE NAME :  WOCHARDT , ANKLESHWAR                                                                                                                                                                              Date :17/09/2021</t>
  </si>
  <si>
    <t>SITE NAME :</t>
  </si>
  <si>
    <t xml:space="preserve">DATE- : - </t>
  </si>
  <si>
    <t xml:space="preserve">TIME : - </t>
  </si>
  <si>
    <t>PLANT CAPACITY:</t>
  </si>
  <si>
    <t>Nc</t>
  </si>
  <si>
    <t>Sanjay makwana</t>
  </si>
  <si>
    <t>PLANT CAPACITY : 90W                                                                                                                                                                                                                                           Time : 10:00 to 10:30</t>
  </si>
  <si>
    <t>Premendra</t>
  </si>
  <si>
    <t>Pending</t>
  </si>
  <si>
    <t>Very less operation (23.00 hours only)</t>
  </si>
  <si>
    <t>SITE NAME:   Solvay Specialities     Pvt Ltd                                                                                                                                             Date : 02/03/2022</t>
  </si>
  <si>
    <t>Jignesh</t>
  </si>
  <si>
    <t>Ravi</t>
  </si>
  <si>
    <t>SITE NAME:  Lupin Ltd, Ankleshwar                                                                                                                                                  Date : 12/04/2022</t>
  </si>
  <si>
    <t xml:space="preserve">PLANT CAPACITY:-1250 W                                                                                                                                                                                   </t>
  </si>
  <si>
    <t xml:space="preserve">SITE NAME:  UPL 5 - 1250 KL     ( 3439 )                                                                                                                                             </t>
  </si>
  <si>
    <t>UPL - 5 1250 KL</t>
  </si>
  <si>
    <t>Pruthviraj</t>
  </si>
  <si>
    <t>PLANT CAPACITY: 350 W                                                                                                                                                                           Time : 10:25 to 11:20</t>
  </si>
  <si>
    <t xml:space="preserve">PI - 1621 - </t>
  </si>
  <si>
    <t xml:space="preserve">PI - 170 - </t>
  </si>
  <si>
    <t xml:space="preserve">PI - 180 - </t>
  </si>
  <si>
    <t>PLANT CAPACITY       :-     3254  1200 W                                                                                                                                                                         Time     :-    12.00 to 12.40</t>
  </si>
  <si>
    <t>SITE NAME                :-     Aarti Industries - Jhagadia                                                                                                                                                    Date     :-    01/07/2022</t>
  </si>
  <si>
    <t>LOCATION                  :-     Jaghadia ,</t>
  </si>
  <si>
    <t>Aarti Jhagadia 1200 KL</t>
  </si>
  <si>
    <t>Mitesh</t>
  </si>
  <si>
    <t>PLANT CAPACITY: 1835 125 W                                                                                                                                                    Time : 11:30</t>
  </si>
  <si>
    <t>PLANT CAPACITY      :- 3255 180 w</t>
  </si>
  <si>
    <t>PLANT CAPACITY       :-     87.5 W     ( 1875 )                                                                                                              Time     :-   11:00 to 11:30</t>
  </si>
  <si>
    <t>Chirag</t>
  </si>
  <si>
    <t xml:space="preserve">PI - 162 - </t>
  </si>
  <si>
    <t xml:space="preserve">PI - 171 - </t>
  </si>
  <si>
    <t>PLANT CAPACITY       :-     3533  350 W                                                                                                                                                                         Time     :-    12.00 to 12.40</t>
  </si>
  <si>
    <t>LOCATION              :-      Ankleshwar</t>
  </si>
  <si>
    <t>Tagros Ankleshwar</t>
  </si>
  <si>
    <t xml:space="preserve">LOCATION                  :-     Ankleshwar         </t>
  </si>
  <si>
    <t>PLANT CAPACITY  :-     3534   140 W                                                                                                                                                                       Time     :-    11:00 to 12:30</t>
  </si>
  <si>
    <t>Tejendra Sing</t>
  </si>
  <si>
    <t>Jatin</t>
  </si>
  <si>
    <t xml:space="preserve"> SITE NAME:  DETOX INDIA ANK                                                                                                                                                                            Date : 25-01-2023</t>
  </si>
  <si>
    <t xml:space="preserve">PLANT CAPACITY: 3458                                                                                                                                                                                          Time : 1:30 </t>
  </si>
  <si>
    <t>Sajjan India New Plant</t>
  </si>
  <si>
    <t xml:space="preserve">plant under refurbishment </t>
  </si>
  <si>
    <t>ready with refurbishment but no per. From client</t>
  </si>
  <si>
    <t>pending of reguler supply monthly 781.</t>
  </si>
  <si>
    <t>20 modules giving high conductivity.</t>
  </si>
  <si>
    <t>Membrane Required</t>
  </si>
  <si>
    <t>5 Modules Given High conductivity</t>
  </si>
  <si>
    <t>Membrane Client Scope</t>
  </si>
  <si>
    <t>For Maintenance Work</t>
  </si>
  <si>
    <t>4 ST Module Dispach From Vasai &amp; 3 Module Mem Spare AT Site</t>
  </si>
  <si>
    <t>No O &amp; M Done till Date</t>
  </si>
  <si>
    <t>Plant is old and uder refurbishment, client will purchase mem.</t>
  </si>
  <si>
    <t>Non O &amp; M Site</t>
  </si>
  <si>
    <t>12 Moduls Given High Conductivity</t>
  </si>
  <si>
    <t>All Moduls Given High Conductivity</t>
  </si>
  <si>
    <t>All Moduls Given High Conductivity/low condu. Mod shifted in ro1</t>
  </si>
  <si>
    <t>plant stop from last six monts.</t>
  </si>
  <si>
    <t>agreement of 950 nos mem every month</t>
  </si>
  <si>
    <t xml:space="preserve">client scope </t>
  </si>
  <si>
    <t xml:space="preserve">Under Client Scope </t>
  </si>
  <si>
    <t>04 modules giving high conductivity.</t>
  </si>
  <si>
    <t>all modules report are ok.</t>
  </si>
  <si>
    <t>05 modules giving high conductivity</t>
  </si>
  <si>
    <t>02 modules required to change with new membranes.</t>
  </si>
  <si>
    <t xml:space="preserve">COLOUR </t>
  </si>
  <si>
    <t>11 Modules giving high conductivity.</t>
  </si>
  <si>
    <t>All modules report are ok.</t>
  </si>
  <si>
    <t>PLANT CAPACITY:                      380  W                                                                                                                                        Time :10:00 to 11:00 AM</t>
  </si>
  <si>
    <t xml:space="preserve">Plant Stop </t>
  </si>
  <si>
    <t>Reqired 38 Modules Change</t>
  </si>
  <si>
    <t>4 Modules Giving High Cond./IMR Not  Proper</t>
  </si>
  <si>
    <t>Reqired 20 Modules Change in 3rd Stage</t>
  </si>
  <si>
    <t xml:space="preserve">SITE NAME:  UPL 5 - 1250 KL     ( 3526 )                                                                                                                                             </t>
  </si>
  <si>
    <t>36 Modules Giving High Conductivity</t>
  </si>
  <si>
    <t>By Pass due to hand not reaching.</t>
  </si>
  <si>
    <t xml:space="preserve">first stage passage is more then 10 %. Near by 15 %. </t>
  </si>
  <si>
    <t xml:space="preserve">all modules report are ok. </t>
  </si>
  <si>
    <t>10 Modules Giving High Conductivity</t>
  </si>
  <si>
    <t>Jaghadia</t>
  </si>
  <si>
    <t>Ankleshwar,Panoli</t>
  </si>
  <si>
    <t xml:space="preserve">Glenmark Ankleshwar HPRO </t>
  </si>
  <si>
    <t>SITE NAME             :-      Tagros Ankleshwar                                                                                                                                                         Date     :- 15/03/2023</t>
  </si>
  <si>
    <t>Client Scope</t>
  </si>
  <si>
    <t>Plant Stop</t>
  </si>
  <si>
    <t>SITE NAME:  Sun Pharma Ankleshwar HPRO 2119                                                                                   Date : 25/04/2023</t>
  </si>
  <si>
    <t xml:space="preserve">       Time : 03:00 to 05:00</t>
  </si>
  <si>
    <t>SITE NAME:-Sun Pharma Ankleshwar (2768)                                                                                                                                               Date :- 06/06/2023</t>
  </si>
  <si>
    <t>SITE NAME: UPL-5 GF-3000 , JHAGADIA                                                                                                                                                 Date :14/06/2023</t>
  </si>
  <si>
    <t>SITE NAME: UPL-5 GF-3000 , JHAGADIA                                                                                                                                                 Date :13/06/2023</t>
  </si>
  <si>
    <t>SITE NAME:                          United Phosphrous Limited                                                                                                      Date :20/06/2023</t>
  </si>
  <si>
    <t>PLANT CAPACITY:                                                                                                                                                                               Time : 11:30</t>
  </si>
  <si>
    <t>UPL 2</t>
  </si>
  <si>
    <t>Durgesh</t>
  </si>
  <si>
    <t>PLANT CAPACITY: 600 W (1449)                                                                                                                                                        Time : 15:00 to 16:00 AM</t>
  </si>
  <si>
    <t>PLANT CAPACITY: 2118  40 W                                                                                                                           Time : 11:00 TO 11:30</t>
  </si>
  <si>
    <t>PLANT CAPACITY: 51 W                                                                                                                                         Time : 11:00 AM</t>
  </si>
  <si>
    <t>AnishKumar</t>
  </si>
  <si>
    <t>Anish Patel</t>
  </si>
  <si>
    <t>Satish</t>
  </si>
  <si>
    <t>SITE NAME: ARTI JHAGHADIYA                                                                                                                        Date :05/07/2023</t>
  </si>
  <si>
    <t>SITE NAME:              Glenmark Pharma , Ankleshwar                                                                                                                                      Date : 08/07/2023</t>
  </si>
  <si>
    <t xml:space="preserve"> Date : 15/07/2023</t>
  </si>
  <si>
    <t xml:space="preserve"> Date : 20/07/2023</t>
  </si>
  <si>
    <t>SITE NAME:Asian paint                                                                                                                                                                                   Date : 21/07/2023</t>
  </si>
  <si>
    <t xml:space="preserve"> Date : 11/07/2023</t>
  </si>
  <si>
    <t>By  Pass</t>
  </si>
  <si>
    <t>SITE NAME                :-     Tagros Ankleshwar                                                                                                                                                              Date     :-    06/09/2023</t>
  </si>
  <si>
    <t>SITE NAME : CADILA PHARMACEUTICAL LTD, ANKLESHWAR                                                                                                                                                                    Date :09/09/2023</t>
  </si>
  <si>
    <t>SITE NAME: UPL-5 CS2 Jhaghadiya                                                                                                                                                          Date : 05/10/2023</t>
  </si>
  <si>
    <t>SITE NAME:   Tagros chemicals PVT, LTD,panoli    Pvt Ltd                                                                                           Date :15/10/2023</t>
  </si>
  <si>
    <t>Kishor / Ramraj</t>
  </si>
  <si>
    <t>SITE NAME: ARTI JHAGHADIYA                                                                                                                                                                            Date :04/11/2023</t>
  </si>
  <si>
    <t>SITE NAME:            Solvay Specialities     Pvt Ltd                                                                                           Date : 06/12/2023</t>
  </si>
  <si>
    <t>BEIL Ankleshwar</t>
  </si>
  <si>
    <t>PLANT CAPACITY:   3549                                                                                                                                                                            Time : 12:30</t>
  </si>
  <si>
    <t>BEIL Ankleshwar PT RO</t>
  </si>
  <si>
    <t>BEIL Ankleshwar HP RO</t>
  </si>
  <si>
    <t>SITE NAME:  Lupin Ltd, Ankleshwar                                                                                                                                                Date : 04.12.2023</t>
  </si>
  <si>
    <t>SITE NAME:  ZYDUS CADILA UNIT - 2                                                                                 Date : 31/12/2023</t>
  </si>
  <si>
    <t>SITE NAME: CADILA PHARMACEUTICAL LTD, ANKLESHWAR                                                                                                                                           Date :23/12/2023</t>
  </si>
  <si>
    <t>SITE NAME: Upl 2 Ankleshwar.                                                                                                                                                    Date : 28/12/2023</t>
  </si>
  <si>
    <t>Tejendra</t>
  </si>
  <si>
    <t>SITE NAME: ARTI JHAGHADIYA                                                                                                                                                                            Date :08/01/2024</t>
  </si>
  <si>
    <t>PLANT CAPACITY: 50 w                                                                                                                                                      Time : 11:30</t>
  </si>
  <si>
    <t>SITE NAME:  Sun Pharma Ankleshwar PTRO 1890                                                                                            Date :23/02/2024</t>
  </si>
  <si>
    <t xml:space="preserve">SITE NAME: UPL 5                                                                                                                                 Date : 21/01/2024                                                           </t>
  </si>
  <si>
    <t>SITE NAME: UPL-5  MEE Plant , JHAGHADIA                                                                                                                                                 Date : 24/01/2024</t>
  </si>
  <si>
    <t>SITE NAME : GLENMARK, ANKLESHWAR                                                                                                                                                                                 Date : 24/01/2024</t>
  </si>
  <si>
    <t>SITE NAME: GLENMARK, ANKLESHWAR                                                                                                                                                 Date :  27/01/2024</t>
  </si>
  <si>
    <t>SITE NAME: GLENMARK, ANKLESHWAR                                                                                                                                                   Date :25/01/2024</t>
  </si>
  <si>
    <t>SITE NAME:  ZYDUS CADILA UNIT - 2                                                                                                                                                       Date : 27/01/2024</t>
  </si>
  <si>
    <t>SITE NAME:  Lupin Ltd, Ankleshwar                                                                                                                                                Date : 21/01/2024</t>
  </si>
  <si>
    <t>MIS REPORT SHEET FOR February - 2024</t>
  </si>
  <si>
    <t>SITE NAME:  SAJJAN INDIA New Plant                                                                                                                                                            Date : 05/02/2024</t>
  </si>
  <si>
    <t>SITE NAME: BEILAnkleshwar                                                                                                                                                                   Date 04/02/2024</t>
  </si>
  <si>
    <t>SITE NAME:   UPL LIMITED, ANKLESHWAR                                                          Date :08/02/2024</t>
  </si>
  <si>
    <t>SITE NAME                :-     Aarti Industries - Jhagadia                                                                                                                                    Date     :-    12/02/2024</t>
  </si>
  <si>
    <t>SITE NAME                :-     Aarti Jhagadia                                                                                                                                              Date     :-    13/02/2024</t>
  </si>
  <si>
    <t>SITE NAME                :-     Aarti Industries - Jhagadia                                                                                                                                                 Date     :-    06/02/2024</t>
  </si>
  <si>
    <t>SITE NAME                :-     Aarti Industries - Jhagadia                                                                                                                                                        Date     :-   06/02/2024</t>
  </si>
  <si>
    <t>SITE NAME                :-   Aarti Jaghadia .                                                                                                                      Date     :-   12/02/2024</t>
  </si>
  <si>
    <t>SITE NAME: Zydus cadila Helthcare. Unit-1                                                                                                                                                        Date : 06/02/2024</t>
  </si>
  <si>
    <t>SITE NAME: IPCA Laboratory Ltd.                                                                                                                                                    Date : 12/02/2024</t>
  </si>
  <si>
    <t>SITE NAME:  Sunpharma Panoli                                                                                                                                                   Date : 10/02/2024</t>
  </si>
  <si>
    <t>SITE NAME:  Sun Pharma Ankleshwar HPRO 2119                                                                                              Date : 23/02/2024</t>
  </si>
  <si>
    <t>SITE NAME:  DETOX INDIA ANK,                                                                                                                                                                            Date : 29/02/2024</t>
  </si>
  <si>
    <t>SITE NAME: JB Chemical Ltd , Ankleshwar                                                                                                                        Date :  28/02/2024</t>
  </si>
  <si>
    <t>SITE NAME:  sajjan india                                                                                                                                                     Date : 23/02/2024</t>
  </si>
  <si>
    <t>SITE NAME:  Sajjan india                                                                                                                                                    Date : 27/02/2024</t>
  </si>
  <si>
    <t>SITE NAME:- Sajjan India Ltd, Ankleshwar                                                                                                                                         Date :- 22/02/2024</t>
  </si>
  <si>
    <t>SITE NAME:  Sajjan india                                                                                                                                                    Date : 22/02/2024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</si>
</sst>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[$-409]mmm/yy;@"/>
    <numFmt numFmtId="165" formatCode="[$-409]dd/mmm/yy;@"/>
    <numFmt numFmtId="166" formatCode="[$-14009]dd/mm/yyyy;@"/>
    <numFmt numFmtId="167" formatCode="0.00;[Red]0.00"/>
    <numFmt numFmtId="168" formatCode="0;[Red]0"/>
    <numFmt numFmtId="169" formatCode="[$-409]d/mmm/yy;@"/>
    <numFmt numFmtId="170" formatCode="0.0"/>
    <numFmt numFmtId="171" formatCode="0.0_ "/>
    <numFmt numFmtId="172" formatCode="0.00_ "/>
    <numFmt numFmtId="173" formatCode="[$-409]mmmm/yy;@"/>
    <numFmt numFmtId="174" formatCode="[$-409]h:mm\ AM/PM;@"/>
    <numFmt numFmtId="175" formatCode="0.0;[Red]0.0"/>
    <numFmt numFmtId="176" formatCode="[$-409]mmmm\-yy;@"/>
    <numFmt numFmtId="177" formatCode="[$-F800]dddd\,\ mmmm\ dd\,\ yyyy"/>
  </numFmts>
  <fonts count="1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name val="Calibri"/>
      <family val="2"/>
    </font>
    <font>
      <b/>
      <sz val="20"/>
      <name val="Calibri"/>
      <family val="2"/>
    </font>
    <font>
      <b/>
      <sz val="16"/>
      <name val="Calibri"/>
      <family val="2"/>
    </font>
    <font>
      <sz val="14"/>
      <name val="Calibri"/>
      <family val="2"/>
    </font>
    <font>
      <b/>
      <sz val="2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6"/>
      <name val="Calibri"/>
      <family val="2"/>
    </font>
    <font>
      <b/>
      <sz val="1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color indexed="10"/>
      <name val="Calibri"/>
      <family val="2"/>
    </font>
    <font>
      <b/>
      <u/>
      <sz val="18"/>
      <name val="Calibri"/>
      <family val="2"/>
      <scheme val="minor"/>
    </font>
    <font>
      <sz val="16"/>
      <name val="Arial"/>
      <family val="2"/>
    </font>
    <font>
      <b/>
      <sz val="12"/>
      <color theme="1"/>
      <name val="Cambria"/>
      <family val="1"/>
      <scheme val="major"/>
    </font>
    <font>
      <b/>
      <sz val="15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name val="Calibri"/>
      <family val="2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5"/>
      <name val="Calibri"/>
      <family val="2"/>
      <scheme val="minor"/>
    </font>
    <font>
      <b/>
      <i/>
      <sz val="16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i/>
      <sz val="16"/>
      <name val="Calibri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1"/>
      <color indexed="20"/>
      <name val="Calibri"/>
      <family val="2"/>
    </font>
    <font>
      <b/>
      <sz val="11"/>
      <color rgb="FFFA7D00"/>
      <name val="Arial"/>
      <family val="2"/>
    </font>
    <font>
      <sz val="11"/>
      <color indexed="8"/>
      <name val="Arial"/>
      <family val="2"/>
    </font>
    <font>
      <u/>
      <sz val="10"/>
      <color indexed="12"/>
      <name val="Arial"/>
      <family val="2"/>
    </font>
    <font>
      <b/>
      <sz val="18"/>
      <color indexed="56"/>
      <name val="Cambria"/>
      <family val="1"/>
    </font>
    <font>
      <sz val="11"/>
      <color rgb="FF9C0006"/>
      <name val="Arial"/>
      <family val="2"/>
    </font>
    <font>
      <b/>
      <sz val="15"/>
      <color rgb="FF1F4A7E"/>
      <name val="Arial"/>
      <family val="2"/>
    </font>
    <font>
      <sz val="11"/>
      <color rgb="FF9C6500"/>
      <name val="Arial"/>
      <family val="2"/>
    </font>
    <font>
      <b/>
      <sz val="11"/>
      <color indexed="56"/>
      <name val="Calibri"/>
      <family val="2"/>
    </font>
    <font>
      <sz val="11"/>
      <color rgb="FFFA7D00"/>
      <name val="Arial"/>
      <family val="2"/>
    </font>
    <font>
      <sz val="11"/>
      <color rgb="FF006100"/>
      <name val="Arial"/>
      <family val="2"/>
    </font>
    <font>
      <u/>
      <sz val="11"/>
      <color rgb="FF0000FF"/>
      <name val="Calibri"/>
      <family val="2"/>
      <scheme val="minor"/>
    </font>
    <font>
      <b/>
      <sz val="11"/>
      <color indexed="9"/>
      <name val="Arial"/>
      <family val="2"/>
    </font>
    <font>
      <sz val="11"/>
      <color indexed="62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rgb="FF1F4A7E"/>
      <name val="Cambria"/>
      <family val="1"/>
    </font>
    <font>
      <sz val="11"/>
      <color rgb="FF3F3F76"/>
      <name val="Arial"/>
      <family val="2"/>
    </font>
    <font>
      <sz val="11"/>
      <color rgb="FF000000"/>
      <name val="Arial"/>
      <family val="2"/>
    </font>
    <font>
      <b/>
      <sz val="11"/>
      <color indexed="63"/>
      <name val="Calibri"/>
      <family val="2"/>
    </font>
    <font>
      <b/>
      <sz val="13"/>
      <color rgb="FF1F4A7E"/>
      <name val="Arial"/>
      <family val="2"/>
    </font>
    <font>
      <b/>
      <sz val="11"/>
      <color rgb="FF1F4A7E"/>
      <name val="Arial"/>
      <family val="2"/>
    </font>
    <font>
      <b/>
      <sz val="11"/>
      <color indexed="8"/>
      <name val="Arial"/>
      <family val="2"/>
    </font>
    <font>
      <i/>
      <sz val="11"/>
      <color indexed="23"/>
      <name val="Arial"/>
      <family val="2"/>
    </font>
    <font>
      <sz val="11"/>
      <color indexed="10"/>
      <name val="Arial"/>
      <family val="2"/>
    </font>
    <font>
      <b/>
      <sz val="11"/>
      <color rgb="FF3F3F3F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b/>
      <u/>
      <sz val="16"/>
      <name val="Calibri"/>
      <family val="2"/>
      <scheme val="minor"/>
    </font>
    <font>
      <b/>
      <u/>
      <sz val="16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6"/>
      <color rgb="FF000000"/>
      <name val="Calibri"/>
      <family val="2"/>
    </font>
    <font>
      <b/>
      <sz val="16"/>
      <color indexed="63"/>
      <name val="Calibri"/>
      <family val="2"/>
    </font>
    <font>
      <b/>
      <sz val="12"/>
      <color rgb="FF000000"/>
      <name val="Calibri"/>
      <family val="2"/>
    </font>
    <font>
      <sz val="16"/>
      <color rgb="FFC00000"/>
      <name val="Calibri"/>
      <family val="2"/>
    </font>
    <font>
      <i/>
      <sz val="16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indexed="10"/>
      <name val="Calibri"/>
      <family val="2"/>
    </font>
    <font>
      <u/>
      <sz val="16"/>
      <color indexed="12"/>
      <name val="Calibri"/>
      <family val="2"/>
      <scheme val="minor"/>
    </font>
    <font>
      <u/>
      <sz val="14"/>
      <color indexed="12"/>
      <name val="Arial"/>
      <family val="2"/>
    </font>
    <font>
      <sz val="16"/>
      <color indexed="12"/>
      <name val="Calibri"/>
      <family val="2"/>
      <scheme val="minor"/>
    </font>
    <font>
      <b/>
      <sz val="24"/>
      <color theme="1"/>
      <name val="Calibri"/>
      <family val="2"/>
    </font>
    <font>
      <b/>
      <sz val="28"/>
      <name val="Calibri"/>
      <family val="2"/>
    </font>
    <font>
      <b/>
      <sz val="36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22"/>
      <color indexed="81"/>
      <name val="Calibri"/>
      <family val="2"/>
      <scheme val="minor"/>
    </font>
    <font>
      <sz val="14"/>
      <color indexed="81"/>
      <name val="Calibri"/>
      <family val="2"/>
      <scheme val="minor"/>
    </font>
    <font>
      <b/>
      <sz val="14"/>
      <color indexed="81"/>
      <name val="Calibri"/>
      <family val="2"/>
      <scheme val="minor"/>
    </font>
    <font>
      <sz val="11"/>
      <color theme="1"/>
      <name val="Calibri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indexed="49"/>
        <bgColor indexed="40"/>
      </patternFill>
    </fill>
    <fill>
      <patternFill patternType="solid">
        <fgColor rgb="FFC0514D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rgb="FFFABF8F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2"/>
        <bgColor indexed="27"/>
      </patternFill>
    </fill>
    <fill>
      <patternFill patternType="solid">
        <fgColor rgb="FFEAF1DD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rgb="FF9ABA58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rgb="FFDCE5F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rgb="FFF2DCDB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rgb="FFE5DFEC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rgb="FFB2A1C6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rgb="FFB7DDE8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rgb="FF96B3D7"/>
        <bgColor indexed="64"/>
      </patternFill>
    </fill>
    <fill>
      <patternFill patternType="solid">
        <fgColor indexed="53"/>
        <bgColor indexed="52"/>
      </patternFill>
    </fill>
    <fill>
      <patternFill patternType="solid">
        <fgColor rgb="FFC2D69B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5181BD"/>
        <bgColor indexed="64"/>
      </patternFill>
    </fill>
    <fill>
      <patternFill patternType="solid">
        <fgColor rgb="FF7E62A1"/>
        <bgColor indexed="64"/>
      </patternFill>
    </fill>
    <fill>
      <patternFill patternType="solid">
        <fgColor rgb="FF4CACC6"/>
        <bgColor indexed="64"/>
      </patternFill>
    </fill>
    <fill>
      <patternFill patternType="solid">
        <fgColor rgb="FFF795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auto="1"/>
      </patternFill>
    </fill>
  </fills>
  <borders count="29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medium">
        <color auto="1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5181BD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59"/>
      </left>
      <right/>
      <top/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/>
      <right style="medium">
        <color indexed="59"/>
      </right>
      <top/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/>
      <top/>
      <bottom style="medium">
        <color indexed="59"/>
      </bottom>
      <diagonal/>
    </border>
    <border>
      <left/>
      <right/>
      <top/>
      <bottom style="medium">
        <color indexed="59"/>
      </bottom>
      <diagonal/>
    </border>
    <border>
      <left/>
      <right style="medium">
        <color indexed="59"/>
      </right>
      <top/>
      <bottom style="medium">
        <color indexed="59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521">
    <xf numFmtId="0" fontId="0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56" fillId="14" borderId="0" applyNumberFormat="0" applyBorder="0" applyAlignment="0" applyProtection="0"/>
    <xf numFmtId="0" fontId="87" fillId="0" borderId="0"/>
    <xf numFmtId="0" fontId="5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61" fillId="24" borderId="0" applyNumberFormat="0" applyBorder="0" applyAlignment="0" applyProtection="0"/>
    <xf numFmtId="0" fontId="28" fillId="0" borderId="0"/>
    <xf numFmtId="0" fontId="7" fillId="26" borderId="0" applyNumberFormat="0" applyBorder="0" applyAlignment="0" applyProtection="0"/>
    <xf numFmtId="0" fontId="28" fillId="0" borderId="0"/>
    <xf numFmtId="0" fontId="55" fillId="13" borderId="77" applyNumberFormat="0" applyAlignment="0" applyProtection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52" fillId="30" borderId="0" applyNumberFormat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58" fillId="0" borderId="0" applyNumberFormat="0" applyFill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52" fillId="28" borderId="0" applyNumberFormat="0" applyBorder="0" applyAlignment="0" applyProtection="0"/>
    <xf numFmtId="0" fontId="87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56" fillId="34" borderId="0" applyNumberFormat="0" applyBorder="0" applyAlignment="0" applyProtection="0"/>
    <xf numFmtId="0" fontId="28" fillId="0" borderId="0"/>
    <xf numFmtId="0" fontId="7" fillId="35" borderId="0" applyNumberFormat="0" applyBorder="0" applyAlignment="0" applyProtection="0"/>
    <xf numFmtId="0" fontId="87" fillId="0" borderId="0"/>
    <xf numFmtId="0" fontId="7" fillId="25" borderId="0" applyNumberFormat="0" applyBorder="0" applyAlignment="0" applyProtection="0"/>
    <xf numFmtId="0" fontId="56" fillId="36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28" fillId="0" borderId="0"/>
    <xf numFmtId="0" fontId="7" fillId="38" borderId="0" applyNumberFormat="0" applyBorder="0" applyAlignment="0" applyProtection="0"/>
    <xf numFmtId="0" fontId="7" fillId="12" borderId="0" applyNumberFormat="0" applyBorder="0" applyAlignment="0" applyProtection="0"/>
    <xf numFmtId="0" fontId="87" fillId="0" borderId="0"/>
    <xf numFmtId="0" fontId="7" fillId="39" borderId="0" applyNumberFormat="0" applyBorder="0" applyAlignment="0" applyProtection="0"/>
    <xf numFmtId="0" fontId="87" fillId="0" borderId="0"/>
    <xf numFmtId="0" fontId="56" fillId="32" borderId="0" applyNumberFormat="0" applyBorder="0" applyAlignment="0" applyProtection="0"/>
    <xf numFmtId="0" fontId="7" fillId="40" borderId="0" applyNumberFormat="0" applyBorder="0" applyAlignment="0" applyProtection="0"/>
    <xf numFmtId="0" fontId="56" fillId="27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87" fillId="0" borderId="0"/>
    <xf numFmtId="0" fontId="56" fillId="18" borderId="0" applyNumberFormat="0" applyBorder="0" applyAlignment="0" applyProtection="0"/>
    <xf numFmtId="0" fontId="7" fillId="31" borderId="0" applyNumberFormat="0" applyBorder="0" applyAlignment="0" applyProtection="0"/>
    <xf numFmtId="0" fontId="28" fillId="0" borderId="0"/>
    <xf numFmtId="0" fontId="7" fillId="30" borderId="0" applyNumberFormat="0" applyBorder="0" applyAlignment="0" applyProtection="0"/>
    <xf numFmtId="0" fontId="7" fillId="25" borderId="0" applyNumberFormat="0" applyBorder="0" applyAlignment="0" applyProtection="0"/>
    <xf numFmtId="0" fontId="7" fillId="0" borderId="0">
      <alignment vertical="center"/>
    </xf>
    <xf numFmtId="0" fontId="7" fillId="31" borderId="0" applyNumberFormat="0" applyBorder="0" applyAlignment="0" applyProtection="0"/>
    <xf numFmtId="0" fontId="87" fillId="0" borderId="0"/>
    <xf numFmtId="0" fontId="7" fillId="42" borderId="0" applyNumberFormat="0" applyBorder="0" applyAlignment="0" applyProtection="0"/>
    <xf numFmtId="0" fontId="87" fillId="0" borderId="0"/>
    <xf numFmtId="0" fontId="56" fillId="44" borderId="0" applyNumberFormat="0" applyBorder="0" applyAlignment="0" applyProtection="0"/>
    <xf numFmtId="0" fontId="87" fillId="0" borderId="0"/>
    <xf numFmtId="0" fontId="56" fillId="17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56" fillId="45" borderId="0" applyNumberFormat="0" applyBorder="0" applyAlignment="0" applyProtection="0"/>
    <xf numFmtId="0" fontId="67" fillId="40" borderId="84" applyNumberFormat="0" applyAlignment="0" applyProtection="0"/>
    <xf numFmtId="0" fontId="28" fillId="0" borderId="0"/>
    <xf numFmtId="0" fontId="87" fillId="0" borderId="0"/>
    <xf numFmtId="0" fontId="87" fillId="0" borderId="0"/>
    <xf numFmtId="0" fontId="56" fillId="46" borderId="0" applyNumberFormat="0" applyBorder="0" applyAlignment="0" applyProtection="0"/>
    <xf numFmtId="0" fontId="87" fillId="0" borderId="0"/>
    <xf numFmtId="0" fontId="87" fillId="0" borderId="0"/>
    <xf numFmtId="0" fontId="56" fillId="43" borderId="0" applyNumberFormat="0" applyBorder="0" applyAlignment="0" applyProtection="0"/>
    <xf numFmtId="0" fontId="28" fillId="0" borderId="0"/>
    <xf numFmtId="0" fontId="87" fillId="0" borderId="0"/>
    <xf numFmtId="0" fontId="87" fillId="0" borderId="0"/>
    <xf numFmtId="0" fontId="56" fillId="23" borderId="0" applyNumberFormat="0" applyBorder="0" applyAlignment="0" applyProtection="0"/>
    <xf numFmtId="0" fontId="62" fillId="0" borderId="83" applyNumberFormat="0" applyFill="0" applyAlignment="0" applyProtection="0"/>
    <xf numFmtId="0" fontId="52" fillId="33" borderId="0" applyNumberFormat="0" applyBorder="0" applyAlignment="0" applyProtection="0"/>
    <xf numFmtId="0" fontId="28" fillId="0" borderId="0"/>
    <xf numFmtId="0" fontId="28" fillId="0" borderId="0"/>
    <xf numFmtId="0" fontId="58" fillId="0" borderId="0" applyNumberFormat="0" applyFill="0" applyBorder="0" applyAlignment="0" applyProtection="0"/>
    <xf numFmtId="0" fontId="52" fillId="35" borderId="0" applyNumberFormat="0" applyBorder="0" applyAlignment="0" applyProtection="0"/>
    <xf numFmtId="0" fontId="52" fillId="28" borderId="0" applyNumberFormat="0" applyBorder="0" applyAlignment="0" applyProtection="0"/>
    <xf numFmtId="0" fontId="28" fillId="0" borderId="0"/>
    <xf numFmtId="0" fontId="52" fillId="8" borderId="0" applyNumberFormat="0" applyBorder="0" applyAlignment="0" applyProtection="0"/>
    <xf numFmtId="0" fontId="52" fillId="47" borderId="0" applyNumberFormat="0" applyBorder="0" applyAlignment="0" applyProtection="0"/>
    <xf numFmtId="0" fontId="53" fillId="48" borderId="0" applyNumberFormat="0" applyBorder="0" applyAlignment="0" applyProtection="0"/>
    <xf numFmtId="0" fontId="52" fillId="49" borderId="0" applyNumberFormat="0" applyBorder="0" applyAlignment="0" applyProtection="0"/>
    <xf numFmtId="0" fontId="53" fillId="19" borderId="0" applyNumberFormat="0" applyBorder="0" applyAlignment="0" applyProtection="0"/>
    <xf numFmtId="0" fontId="53" fillId="50" borderId="0" applyNumberFormat="0" applyBorder="0" applyAlignment="0" applyProtection="0"/>
    <xf numFmtId="0" fontId="87" fillId="0" borderId="0"/>
    <xf numFmtId="0" fontId="28" fillId="0" borderId="0"/>
    <xf numFmtId="0" fontId="53" fillId="41" borderId="0" applyNumberFormat="0" applyBorder="0" applyAlignment="0" applyProtection="0"/>
    <xf numFmtId="0" fontId="87" fillId="0" borderId="0"/>
    <xf numFmtId="0" fontId="53" fillId="51" borderId="0" applyNumberFormat="0" applyBorder="0" applyAlignment="0" applyProtection="0"/>
    <xf numFmtId="0" fontId="53" fillId="11" borderId="0" applyNumberFormat="0" applyBorder="0" applyAlignment="0" applyProtection="0"/>
    <xf numFmtId="0" fontId="52" fillId="10" borderId="0" applyNumberFormat="0" applyBorder="0" applyAlignment="0" applyProtection="0"/>
    <xf numFmtId="0" fontId="52" fillId="52" borderId="0" applyNumberFormat="0" applyBorder="0" applyAlignment="0" applyProtection="0"/>
    <xf numFmtId="0" fontId="52" fillId="37" borderId="0" applyNumberFormat="0" applyBorder="0" applyAlignment="0" applyProtection="0"/>
    <xf numFmtId="0" fontId="87" fillId="0" borderId="0"/>
    <xf numFmtId="0" fontId="52" fillId="8" borderId="0" applyNumberFormat="0" applyBorder="0" applyAlignment="0" applyProtection="0"/>
    <xf numFmtId="0" fontId="54" fillId="12" borderId="0" applyNumberFormat="0" applyBorder="0" applyAlignment="0" applyProtection="0"/>
    <xf numFmtId="0" fontId="87" fillId="0" borderId="0"/>
    <xf numFmtId="0" fontId="87" fillId="0" borderId="0"/>
    <xf numFmtId="0" fontId="68" fillId="53" borderId="84" applyNumberFormat="0" applyAlignment="0" applyProtection="0"/>
    <xf numFmtId="0" fontId="87" fillId="0" borderId="0"/>
    <xf numFmtId="0" fontId="69" fillId="54" borderId="85" applyNumberFormat="0" applyAlignment="0" applyProtection="0"/>
    <xf numFmtId="0" fontId="28" fillId="0" borderId="0"/>
    <xf numFmtId="0" fontId="70" fillId="0" borderId="0"/>
    <xf numFmtId="0" fontId="28" fillId="0" borderId="0"/>
    <xf numFmtId="0" fontId="28" fillId="0" borderId="0"/>
    <xf numFmtId="0" fontId="28" fillId="0" borderId="0"/>
    <xf numFmtId="0" fontId="71" fillId="0" borderId="0" applyNumberFormat="0" applyFill="0" applyBorder="0" applyAlignment="0" applyProtection="0"/>
    <xf numFmtId="0" fontId="72" fillId="26" borderId="0" applyNumberFormat="0" applyBorder="0" applyAlignment="0" applyProtection="0"/>
    <xf numFmtId="0" fontId="28" fillId="0" borderId="0"/>
    <xf numFmtId="0" fontId="73" fillId="0" borderId="86" applyNumberFormat="0" applyFill="0" applyAlignment="0" applyProtection="0"/>
    <xf numFmtId="0" fontId="73" fillId="0" borderId="86" applyNumberFormat="0" applyFill="0" applyAlignment="0" applyProtection="0"/>
    <xf numFmtId="0" fontId="28" fillId="0" borderId="0"/>
    <xf numFmtId="0" fontId="74" fillId="0" borderId="87" applyNumberFormat="0" applyFill="0" applyAlignment="0" applyProtection="0"/>
    <xf numFmtId="0" fontId="74" fillId="0" borderId="87" applyNumberFormat="0" applyFill="0" applyAlignment="0" applyProtection="0"/>
    <xf numFmtId="0" fontId="28" fillId="0" borderId="0"/>
    <xf numFmtId="0" fontId="87" fillId="0" borderId="0"/>
    <xf numFmtId="0" fontId="87" fillId="0" borderId="0"/>
    <xf numFmtId="0" fontId="62" fillId="0" borderId="83" applyNumberFormat="0" applyFill="0" applyAlignment="0" applyProtection="0"/>
    <xf numFmtId="0" fontId="87" fillId="0" borderId="0"/>
    <xf numFmtId="0" fontId="87" fillId="0" borderId="0"/>
    <xf numFmtId="0" fontId="28" fillId="0" borderId="0"/>
    <xf numFmtId="0" fontId="28" fillId="0" borderId="0"/>
    <xf numFmtId="0" fontId="62" fillId="0" borderId="0" applyNumberFormat="0" applyFill="0" applyBorder="0" applyAlignment="0" applyProtection="0"/>
    <xf numFmtId="0" fontId="53" fillId="29" borderId="0" applyNumberFormat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28" fillId="0" borderId="0"/>
    <xf numFmtId="0" fontId="75" fillId="0" borderId="88" applyNumberFormat="0" applyFill="0" applyAlignment="0" applyProtection="0"/>
    <xf numFmtId="0" fontId="87" fillId="0" borderId="0"/>
    <xf numFmtId="0" fontId="76" fillId="55" borderId="0" applyNumberFormat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35" fillId="0" borderId="0" applyNumberFormat="0" applyFill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64" fillId="15" borderId="0" applyNumberFormat="0" applyBorder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63" fillId="0" borderId="82" applyNumberFormat="0" applyFill="0" applyAlignment="0" applyProtection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78" fillId="16" borderId="77" applyNumberFormat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3" fillId="57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9" fillId="22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28" fillId="0" borderId="0">
      <alignment vertical="center"/>
    </xf>
    <xf numFmtId="0" fontId="87" fillId="0" borderId="0"/>
    <xf numFmtId="0" fontId="56" fillId="0" borderId="0"/>
    <xf numFmtId="0" fontId="79" fillId="0" borderId="0"/>
    <xf numFmtId="0" fontId="87" fillId="0" borderId="0"/>
    <xf numFmtId="0" fontId="87" fillId="0" borderId="0"/>
    <xf numFmtId="0" fontId="87" fillId="0" borderId="0"/>
    <xf numFmtId="0" fontId="6" fillId="0" borderId="0">
      <alignment vertical="center"/>
    </xf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28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56" fillId="21" borderId="79" applyNumberFormat="0" applyFont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56" borderId="89" applyNumberFormat="0" applyAlignment="0" applyProtection="0"/>
    <xf numFmtId="0" fontId="87" fillId="0" borderId="0"/>
    <xf numFmtId="0" fontId="28" fillId="56" borderId="89" applyNumberFormat="0" applyAlignment="0" applyProtection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87" fillId="0" borderId="0"/>
    <xf numFmtId="0" fontId="28" fillId="56" borderId="89" applyNumberFormat="0" applyAlignment="0" applyProtection="0"/>
    <xf numFmtId="0" fontId="28" fillId="56" borderId="89" applyNumberFormat="0" applyAlignment="0" applyProtection="0"/>
    <xf numFmtId="0" fontId="28" fillId="56" borderId="89" applyNumberFormat="0" applyAlignment="0" applyProtection="0"/>
    <xf numFmtId="0" fontId="80" fillId="53" borderId="90" applyNumberFormat="0" applyAlignment="0" applyProtection="0"/>
    <xf numFmtId="9" fontId="28" fillId="0" borderId="0" applyFont="0" applyFill="0" applyBorder="0" applyAlignment="0" applyProtection="0"/>
    <xf numFmtId="0" fontId="6" fillId="0" borderId="0" applyBorder="0">
      <alignment vertical="top"/>
      <protection locked="0"/>
    </xf>
    <xf numFmtId="0" fontId="26" fillId="0" borderId="91" applyNumberFormat="0" applyFill="0" applyAlignment="0" applyProtection="0"/>
    <xf numFmtId="0" fontId="53" fillId="9" borderId="0" applyNumberFormat="0" applyBorder="0" applyAlignment="0" applyProtection="0"/>
    <xf numFmtId="0" fontId="53" fillId="58" borderId="0" applyNumberFormat="0" applyBorder="0" applyAlignment="0" applyProtection="0"/>
    <xf numFmtId="0" fontId="53" fillId="59" borderId="0" applyNumberFormat="0" applyBorder="0" applyAlignment="0" applyProtection="0"/>
    <xf numFmtId="0" fontId="53" fillId="60" borderId="0" applyNumberFormat="0" applyBorder="0" applyAlignment="0" applyProtection="0"/>
    <xf numFmtId="0" fontId="77" fillId="0" borderId="0" applyNumberFormat="0" applyFill="0" applyBorder="0" applyAlignment="0" applyProtection="0"/>
    <xf numFmtId="0" fontId="60" fillId="0" borderId="80" applyNumberFormat="0" applyFill="0" applyAlignment="0" applyProtection="0"/>
    <xf numFmtId="0" fontId="81" fillId="0" borderId="92" applyNumberFormat="0" applyFill="0" applyAlignment="0" applyProtection="0"/>
    <xf numFmtId="0" fontId="82" fillId="0" borderId="93" applyNumberFormat="0" applyFill="0" applyAlignment="0" applyProtection="0"/>
    <xf numFmtId="0" fontId="82" fillId="0" borderId="0" applyNumberFormat="0" applyFill="0" applyBorder="0" applyAlignment="0" applyProtection="0"/>
    <xf numFmtId="0" fontId="66" fillId="20" borderId="78" applyNumberFormat="0" applyAlignment="0" applyProtection="0"/>
    <xf numFmtId="0" fontId="83" fillId="0" borderId="94" applyNumberFormat="0" applyFill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6" fillId="13" borderId="81" applyNumberFormat="0" applyAlignment="0" applyProtection="0"/>
    <xf numFmtId="0" fontId="88" fillId="0" borderId="0">
      <alignment vertical="center"/>
    </xf>
    <xf numFmtId="0" fontId="3" fillId="0" borderId="0"/>
    <xf numFmtId="0" fontId="102" fillId="0" borderId="0"/>
    <xf numFmtId="0" fontId="2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" fillId="0" borderId="0"/>
  </cellStyleXfs>
  <cellXfs count="2831">
    <xf numFmtId="0" fontId="0" fillId="0" borderId="0" xfId="0"/>
    <xf numFmtId="0" fontId="0" fillId="3" borderId="0" xfId="0" applyFill="1"/>
    <xf numFmtId="0" fontId="6" fillId="3" borderId="0" xfId="0" applyFont="1" applyFill="1"/>
    <xf numFmtId="0" fontId="18" fillId="3" borderId="0" xfId="264" applyFont="1" applyFill="1" applyBorder="1" applyAlignment="1">
      <alignment horizontal="center" vertical="center"/>
    </xf>
    <xf numFmtId="0" fontId="17" fillId="3" borderId="0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vertical="center"/>
    </xf>
    <xf numFmtId="0" fontId="18" fillId="3" borderId="0" xfId="264" applyFont="1" applyFill="1" applyBorder="1"/>
    <xf numFmtId="0" fontId="18" fillId="3" borderId="10" xfId="264" applyFont="1" applyFill="1" applyBorder="1"/>
    <xf numFmtId="0" fontId="18" fillId="3" borderId="0" xfId="264" applyFont="1" applyFill="1"/>
    <xf numFmtId="2" fontId="18" fillId="3" borderId="0" xfId="264" applyNumberFormat="1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/>
    </xf>
    <xf numFmtId="0" fontId="11" fillId="3" borderId="0" xfId="264" applyFont="1" applyFill="1" applyBorder="1" applyAlignment="1">
      <alignment horizontal="left" vertical="center"/>
    </xf>
    <xf numFmtId="164" fontId="18" fillId="3" borderId="0" xfId="264" applyNumberFormat="1" applyFont="1" applyFill="1" applyBorder="1" applyAlignment="1">
      <alignment horizontal="center" vertical="center"/>
    </xf>
    <xf numFmtId="2" fontId="20" fillId="3" borderId="5" xfId="264" applyNumberFormat="1" applyFont="1" applyFill="1" applyBorder="1" applyAlignment="1">
      <alignment horizontal="center" vertical="center"/>
    </xf>
    <xf numFmtId="0" fontId="21" fillId="3" borderId="35" xfId="264" applyFont="1" applyFill="1" applyBorder="1" applyAlignment="1">
      <alignment vertical="center"/>
    </xf>
    <xf numFmtId="0" fontId="22" fillId="3" borderId="35" xfId="264" applyFont="1" applyFill="1" applyBorder="1" applyAlignment="1"/>
    <xf numFmtId="0" fontId="22" fillId="3" borderId="46" xfId="264" applyFont="1" applyFill="1" applyBorder="1" applyAlignment="1"/>
    <xf numFmtId="0" fontId="20" fillId="3" borderId="0" xfId="264" applyFont="1" applyFill="1" applyBorder="1" applyAlignment="1">
      <alignment vertical="center"/>
    </xf>
    <xf numFmtId="0" fontId="18" fillId="3" borderId="43" xfId="264" applyFont="1" applyFill="1" applyBorder="1"/>
    <xf numFmtId="0" fontId="20" fillId="3" borderId="1" xfId="264" applyFont="1" applyFill="1" applyBorder="1" applyAlignment="1">
      <alignment vertical="center"/>
    </xf>
    <xf numFmtId="0" fontId="20" fillId="3" borderId="2" xfId="264" applyFont="1" applyFill="1" applyBorder="1" applyAlignment="1">
      <alignment vertical="center"/>
    </xf>
    <xf numFmtId="0" fontId="20" fillId="3" borderId="47" xfId="264" applyFont="1" applyFill="1" applyBorder="1" applyAlignment="1">
      <alignment vertical="center"/>
    </xf>
    <xf numFmtId="0" fontId="20" fillId="3" borderId="9" xfId="264" applyFont="1" applyFill="1" applyBorder="1" applyAlignment="1">
      <alignment horizontal="left" vertical="center"/>
    </xf>
    <xf numFmtId="170" fontId="18" fillId="3" borderId="0" xfId="264" applyNumberFormat="1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0" fontId="23" fillId="3" borderId="38" xfId="264" applyFont="1" applyFill="1" applyBorder="1" applyAlignment="1">
      <alignment horizontal="center"/>
    </xf>
    <xf numFmtId="0" fontId="23" fillId="3" borderId="39" xfId="264" applyFont="1" applyFill="1" applyBorder="1" applyAlignment="1">
      <alignment horizontal="center"/>
    </xf>
    <xf numFmtId="0" fontId="20" fillId="3" borderId="39" xfId="264" applyFont="1" applyFill="1" applyBorder="1" applyAlignment="1"/>
    <xf numFmtId="0" fontId="23" fillId="3" borderId="0" xfId="264" applyFont="1" applyFill="1" applyBorder="1"/>
    <xf numFmtId="0" fontId="20" fillId="3" borderId="39" xfId="264" applyFont="1" applyFill="1" applyBorder="1" applyAlignment="1">
      <alignment horizontal="center"/>
    </xf>
    <xf numFmtId="0" fontId="20" fillId="3" borderId="0" xfId="264" applyFont="1" applyFill="1" applyBorder="1" applyAlignment="1"/>
    <xf numFmtId="0" fontId="23" fillId="3" borderId="0" xfId="264" applyFont="1" applyFill="1" applyBorder="1" applyAlignment="1">
      <alignment horizontal="center"/>
    </xf>
    <xf numFmtId="0" fontId="21" fillId="3" borderId="0" xfId="264" applyFont="1" applyFill="1" applyBorder="1" applyAlignment="1">
      <alignment horizontal="center"/>
    </xf>
    <xf numFmtId="0" fontId="20" fillId="3" borderId="2" xfId="264" applyFont="1" applyFill="1" applyBorder="1" applyAlignment="1">
      <alignment horizontal="left" vertical="center"/>
    </xf>
    <xf numFmtId="0" fontId="18" fillId="3" borderId="43" xfId="264" applyFont="1" applyFill="1" applyBorder="1" applyAlignment="1">
      <alignment horizontal="center" vertical="center"/>
    </xf>
    <xf numFmtId="0" fontId="18" fillId="3" borderId="43" xfId="264" applyFont="1" applyFill="1" applyBorder="1" applyAlignment="1">
      <alignment horizontal="center"/>
    </xf>
    <xf numFmtId="0" fontId="23" fillId="3" borderId="50" xfId="264" applyFont="1" applyFill="1" applyBorder="1" applyAlignment="1">
      <alignment horizontal="center"/>
    </xf>
    <xf numFmtId="0" fontId="0" fillId="3" borderId="0" xfId="0" applyFill="1" applyBorder="1"/>
    <xf numFmtId="0" fontId="21" fillId="3" borderId="0" xfId="264" applyFont="1" applyFill="1" applyBorder="1" applyAlignment="1"/>
    <xf numFmtId="0" fontId="24" fillId="3" borderId="39" xfId="264" applyFont="1" applyFill="1" applyBorder="1" applyAlignment="1">
      <alignment vertical="center"/>
    </xf>
    <xf numFmtId="0" fontId="23" fillId="3" borderId="0" xfId="264" applyFont="1" applyFill="1" applyBorder="1" applyAlignment="1">
      <alignment horizontal="left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8" xfId="264" applyNumberFormat="1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32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5" xfId="264" applyNumberFormat="1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21" xfId="264" applyNumberFormat="1" applyFont="1" applyFill="1" applyBorder="1" applyAlignment="1">
      <alignment horizontal="center" vertical="center"/>
    </xf>
    <xf numFmtId="0" fontId="23" fillId="3" borderId="22" xfId="264" applyFont="1" applyFill="1" applyBorder="1" applyAlignment="1">
      <alignment horizontal="center" vertical="center"/>
    </xf>
    <xf numFmtId="0" fontId="18" fillId="3" borderId="0" xfId="264" applyNumberFormat="1" applyFont="1" applyFill="1" applyBorder="1"/>
    <xf numFmtId="0" fontId="20" fillId="3" borderId="0" xfId="264" applyFont="1" applyFill="1" applyBorder="1" applyAlignment="1">
      <alignment horizont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6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27" fillId="3" borderId="0" xfId="264" applyFont="1" applyFill="1" applyBorder="1" applyAlignment="1">
      <alignment horizontal="center" vertical="center"/>
    </xf>
    <xf numFmtId="0" fontId="20" fillId="3" borderId="35" xfId="264" applyFont="1" applyFill="1" applyBorder="1" applyAlignment="1">
      <alignment vertical="center"/>
    </xf>
    <xf numFmtId="0" fontId="20" fillId="3" borderId="35" xfId="264" applyFont="1" applyFill="1" applyBorder="1" applyAlignment="1"/>
    <xf numFmtId="0" fontId="20" fillId="3" borderId="46" xfId="264" applyFont="1" applyFill="1" applyBorder="1" applyAlignment="1"/>
    <xf numFmtId="0" fontId="23" fillId="3" borderId="43" xfId="264" applyFont="1" applyFill="1" applyBorder="1"/>
    <xf numFmtId="0" fontId="27" fillId="3" borderId="0" xfId="264" applyFont="1" applyFill="1" applyBorder="1" applyAlignment="1">
      <alignment horizontal="left" vertical="center"/>
    </xf>
    <xf numFmtId="0" fontId="18" fillId="3" borderId="5" xfId="264" applyFont="1" applyFill="1" applyBorder="1"/>
    <xf numFmtId="164" fontId="23" fillId="3" borderId="5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0" borderId="5" xfId="264" applyFont="1" applyFill="1" applyBorder="1" applyAlignment="1">
      <alignment horizontal="center" vertical="center"/>
    </xf>
    <xf numFmtId="0" fontId="23" fillId="0" borderId="0" xfId="264" applyFont="1" applyFill="1" applyBorder="1" applyAlignment="1">
      <alignment horizontal="center" vertical="center"/>
    </xf>
    <xf numFmtId="0" fontId="11" fillId="3" borderId="0" xfId="264" applyFont="1" applyFill="1" applyAlignment="1">
      <alignment horizontal="left" vertical="center"/>
    </xf>
    <xf numFmtId="0" fontId="22" fillId="3" borderId="0" xfId="264" applyFont="1" applyFill="1" applyBorder="1" applyAlignment="1"/>
    <xf numFmtId="0" fontId="25" fillId="3" borderId="0" xfId="264" applyFont="1" applyFill="1" applyBorder="1" applyAlignment="1">
      <alignment horizontal="left" vertical="center"/>
    </xf>
    <xf numFmtId="0" fontId="18" fillId="3" borderId="0" xfId="264" applyFont="1" applyFill="1" applyAlignment="1">
      <alignment horizontal="center" vertical="center"/>
    </xf>
    <xf numFmtId="0" fontId="23" fillId="3" borderId="39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167" fontId="18" fillId="3" borderId="0" xfId="264" applyNumberFormat="1" applyFont="1" applyFill="1" applyBorder="1" applyAlignment="1">
      <alignment horizontal="center" vertical="center"/>
    </xf>
    <xf numFmtId="0" fontId="18" fillId="3" borderId="18" xfId="264" applyFont="1" applyFill="1" applyBorder="1"/>
    <xf numFmtId="0" fontId="18" fillId="3" borderId="21" xfId="264" applyFont="1" applyFill="1" applyBorder="1"/>
    <xf numFmtId="0" fontId="20" fillId="0" borderId="0" xfId="264" applyFont="1" applyFill="1" applyBorder="1" applyAlignment="1">
      <alignment horizontal="left" vertical="center"/>
    </xf>
    <xf numFmtId="0" fontId="23" fillId="3" borderId="10" xfId="264" applyFont="1" applyFill="1" applyBorder="1"/>
    <xf numFmtId="0" fontId="20" fillId="3" borderId="39" xfId="264" applyFont="1" applyFill="1" applyBorder="1" applyAlignment="1">
      <alignment vertical="center"/>
    </xf>
    <xf numFmtId="0" fontId="23" fillId="3" borderId="0" xfId="264" applyFont="1" applyFill="1" applyBorder="1" applyAlignment="1">
      <alignment vertical="center"/>
    </xf>
    <xf numFmtId="0" fontId="18" fillId="3" borderId="39" xfId="264" applyFont="1" applyFill="1" applyBorder="1" applyAlignment="1">
      <alignment horizontal="center"/>
    </xf>
    <xf numFmtId="0" fontId="6" fillId="3" borderId="0" xfId="264" applyFont="1" applyFill="1"/>
    <xf numFmtId="0" fontId="14" fillId="3" borderId="10" xfId="264" applyFont="1" applyFill="1" applyBorder="1" applyAlignment="1">
      <alignment horizontal="center" vertical="center"/>
    </xf>
    <xf numFmtId="0" fontId="14" fillId="3" borderId="0" xfId="264" applyFont="1" applyFill="1" applyBorder="1" applyAlignment="1">
      <alignment horizontal="left" vertical="center"/>
    </xf>
    <xf numFmtId="0" fontId="31" fillId="3" borderId="19" xfId="264" applyFont="1" applyFill="1" applyBorder="1" applyAlignment="1">
      <alignment horizontal="center" vertical="center"/>
    </xf>
    <xf numFmtId="0" fontId="31" fillId="3" borderId="12" xfId="264" applyFont="1" applyFill="1" applyBorder="1" applyAlignment="1">
      <alignment horizontal="center" vertical="center"/>
    </xf>
    <xf numFmtId="0" fontId="31" fillId="3" borderId="22" xfId="264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horizontal="center"/>
    </xf>
    <xf numFmtId="0" fontId="0" fillId="3" borderId="43" xfId="0" applyFill="1" applyBorder="1"/>
    <xf numFmtId="0" fontId="31" fillId="3" borderId="0" xfId="264" applyFont="1" applyFill="1" applyBorder="1" applyAlignment="1">
      <alignment horizontal="center" vertical="center"/>
    </xf>
    <xf numFmtId="0" fontId="23" fillId="3" borderId="0" xfId="264" applyFont="1" applyFill="1"/>
    <xf numFmtId="0" fontId="23" fillId="3" borderId="18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0" xfId="0" applyFont="1" applyFill="1"/>
    <xf numFmtId="0" fontId="18" fillId="3" borderId="0" xfId="0" applyFont="1" applyFill="1" applyBorder="1"/>
    <xf numFmtId="0" fontId="20" fillId="3" borderId="1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/>
    </xf>
    <xf numFmtId="0" fontId="20" fillId="3" borderId="0" xfId="0" applyFont="1" applyFill="1" applyBorder="1" applyAlignment="1"/>
    <xf numFmtId="0" fontId="11" fillId="3" borderId="0" xfId="0" applyFont="1" applyFill="1" applyAlignment="1">
      <alignment horizontal="left" vertical="center"/>
    </xf>
    <xf numFmtId="0" fontId="21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/>
    </xf>
    <xf numFmtId="0" fontId="20" fillId="3" borderId="0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vertical="center"/>
    </xf>
    <xf numFmtId="0" fontId="20" fillId="3" borderId="0" xfId="0" applyFont="1" applyFill="1" applyBorder="1" applyAlignment="1">
      <alignment vertical="center"/>
    </xf>
    <xf numFmtId="0" fontId="22" fillId="3" borderId="35" xfId="0" applyFont="1" applyFill="1" applyBorder="1" applyAlignment="1"/>
    <xf numFmtId="0" fontId="22" fillId="3" borderId="46" xfId="0" applyFont="1" applyFill="1" applyBorder="1" applyAlignment="1"/>
    <xf numFmtId="0" fontId="18" fillId="3" borderId="43" xfId="0" applyFont="1" applyFill="1" applyBorder="1"/>
    <xf numFmtId="0" fontId="27" fillId="3" borderId="13" xfId="264" applyFont="1" applyFill="1" applyBorder="1" applyAlignment="1">
      <alignment horizontal="left" vertical="center"/>
    </xf>
    <xf numFmtId="0" fontId="27" fillId="3" borderId="23" xfId="264" applyFont="1" applyFill="1" applyBorder="1" applyAlignment="1">
      <alignment horizontal="left" vertical="center"/>
    </xf>
    <xf numFmtId="164" fontId="23" fillId="3" borderId="18" xfId="264" applyNumberFormat="1" applyFont="1" applyFill="1" applyBorder="1" applyAlignment="1">
      <alignment horizontal="center" vertical="center"/>
    </xf>
    <xf numFmtId="164" fontId="23" fillId="3" borderId="21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/>
    </xf>
    <xf numFmtId="0" fontId="24" fillId="3" borderId="0" xfId="264" applyFont="1" applyFill="1" applyBorder="1" applyAlignment="1">
      <alignment vertical="center"/>
    </xf>
    <xf numFmtId="0" fontId="0" fillId="3" borderId="46" xfId="0" applyFill="1" applyBorder="1"/>
    <xf numFmtId="0" fontId="16" fillId="3" borderId="9" xfId="264" applyFont="1" applyFill="1" applyBorder="1" applyAlignment="1">
      <alignment vertical="center"/>
    </xf>
    <xf numFmtId="0" fontId="21" fillId="3" borderId="9" xfId="264" applyFont="1" applyFill="1" applyBorder="1" applyAlignment="1">
      <alignment vertical="center"/>
    </xf>
    <xf numFmtId="0" fontId="22" fillId="3" borderId="9" xfId="264" applyFont="1" applyFill="1" applyBorder="1" applyAlignment="1"/>
    <xf numFmtId="0" fontId="16" fillId="3" borderId="0" xfId="264" applyFont="1" applyFill="1" applyBorder="1" applyAlignment="1">
      <alignment vertical="center"/>
    </xf>
    <xf numFmtId="0" fontId="18" fillId="3" borderId="0" xfId="264" applyFont="1" applyFill="1" applyBorder="1" applyAlignment="1"/>
    <xf numFmtId="0" fontId="22" fillId="3" borderId="52" xfId="264" applyFont="1" applyFill="1" applyBorder="1" applyAlignment="1"/>
    <xf numFmtId="0" fontId="18" fillId="3" borderId="40" xfId="264" applyFont="1" applyFill="1" applyBorder="1" applyAlignment="1"/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18" fillId="3" borderId="35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vertical="center"/>
    </xf>
    <xf numFmtId="0" fontId="18" fillId="3" borderId="35" xfId="0" applyFont="1" applyFill="1" applyBorder="1" applyAlignment="1">
      <alignment horizontal="center"/>
    </xf>
    <xf numFmtId="0" fontId="16" fillId="3" borderId="0" xfId="0" applyFont="1" applyFill="1" applyBorder="1" applyAlignment="1">
      <alignment vertical="center"/>
    </xf>
    <xf numFmtId="0" fontId="29" fillId="3" borderId="0" xfId="264" applyFont="1" applyFill="1"/>
    <xf numFmtId="0" fontId="29" fillId="3" borderId="0" xfId="264" applyFont="1" applyFill="1" applyBorder="1"/>
    <xf numFmtId="0" fontId="38" fillId="3" borderId="0" xfId="264" applyFont="1" applyFill="1" applyAlignment="1">
      <alignment horizontal="left" vertical="center"/>
    </xf>
    <xf numFmtId="0" fontId="30" fillId="3" borderId="0" xfId="264" applyFont="1" applyFill="1" applyBorder="1" applyAlignment="1"/>
    <xf numFmtId="0" fontId="41" fillId="3" borderId="0" xfId="264" applyFont="1" applyFill="1" applyBorder="1" applyAlignment="1">
      <alignment horizontal="center" vertical="center"/>
    </xf>
    <xf numFmtId="0" fontId="40" fillId="3" borderId="5" xfId="264" applyFont="1" applyFill="1" applyBorder="1" applyAlignment="1">
      <alignment horizontal="center" vertical="center" wrapText="1"/>
    </xf>
    <xf numFmtId="0" fontId="40" fillId="3" borderId="0" xfId="264" applyFont="1" applyFill="1" applyBorder="1" applyAlignment="1">
      <alignment horizontal="center" vertical="center" wrapText="1"/>
    </xf>
    <xf numFmtId="0" fontId="42" fillId="3" borderId="0" xfId="0" applyFont="1" applyFill="1"/>
    <xf numFmtId="170" fontId="41" fillId="3" borderId="0" xfId="264" applyNumberFormat="1" applyFont="1" applyFill="1" applyBorder="1" applyAlignment="1">
      <alignment horizontal="center" vertical="center"/>
    </xf>
    <xf numFmtId="164" fontId="41" fillId="3" borderId="0" xfId="264" applyNumberFormat="1" applyFont="1" applyFill="1" applyBorder="1" applyAlignment="1">
      <alignment horizontal="center" vertical="center"/>
    </xf>
    <xf numFmtId="0" fontId="41" fillId="3" borderId="0" xfId="264" applyFont="1" applyFill="1"/>
    <xf numFmtId="0" fontId="41" fillId="3" borderId="10" xfId="264" applyFont="1" applyFill="1" applyBorder="1"/>
    <xf numFmtId="0" fontId="41" fillId="3" borderId="0" xfId="264" applyFont="1" applyFill="1" applyBorder="1"/>
    <xf numFmtId="0" fontId="41" fillId="3" borderId="0" xfId="264" applyFont="1" applyFill="1" applyBorder="1" applyAlignment="1">
      <alignment horizontal="center"/>
    </xf>
    <xf numFmtId="0" fontId="40" fillId="3" borderId="0" xfId="264" applyFont="1" applyFill="1" applyBorder="1" applyAlignment="1"/>
    <xf numFmtId="0" fontId="40" fillId="3" borderId="0" xfId="264" applyFont="1" applyFill="1" applyBorder="1" applyAlignment="1">
      <alignment vertical="center"/>
    </xf>
    <xf numFmtId="0" fontId="41" fillId="3" borderId="0" xfId="264" applyFont="1" applyFill="1" applyBorder="1" applyAlignment="1">
      <alignment horizontal="left" vertical="center"/>
    </xf>
    <xf numFmtId="0" fontId="40" fillId="3" borderId="0" xfId="264" applyFont="1" applyFill="1" applyBorder="1" applyAlignment="1">
      <alignment horizontal="center"/>
    </xf>
    <xf numFmtId="0" fontId="40" fillId="3" borderId="5" xfId="264" applyFont="1" applyFill="1" applyBorder="1" applyAlignment="1">
      <alignment vertical="center"/>
    </xf>
    <xf numFmtId="0" fontId="40" fillId="3" borderId="5" xfId="264" applyFont="1" applyFill="1" applyBorder="1" applyAlignment="1"/>
    <xf numFmtId="0" fontId="41" fillId="3" borderId="5" xfId="264" applyFont="1" applyFill="1" applyBorder="1"/>
    <xf numFmtId="0" fontId="40" fillId="3" borderId="0" xfId="264" applyFont="1" applyFill="1" applyBorder="1" applyAlignment="1">
      <alignment horizontal="center" vertical="center"/>
    </xf>
    <xf numFmtId="0" fontId="43" fillId="3" borderId="5" xfId="264" applyFont="1" applyFill="1" applyBorder="1" applyAlignment="1">
      <alignment horizontal="center" vertical="center" wrapText="1"/>
    </xf>
    <xf numFmtId="0" fontId="41" fillId="3" borderId="0" xfId="264" applyNumberFormat="1" applyFont="1" applyFill="1" applyBorder="1" applyAlignment="1">
      <alignment horizontal="center" vertical="center"/>
    </xf>
    <xf numFmtId="0" fontId="42" fillId="3" borderId="0" xfId="0" applyFont="1" applyFill="1" applyBorder="1"/>
    <xf numFmtId="0" fontId="6" fillId="3" borderId="0" xfId="298" applyFont="1" applyFill="1" applyBorder="1" applyAlignment="1">
      <alignment horizontal="center"/>
    </xf>
    <xf numFmtId="0" fontId="44" fillId="3" borderId="0" xfId="0" applyFont="1" applyFill="1" applyBorder="1" applyAlignment="1">
      <alignment horizontal="center"/>
    </xf>
    <xf numFmtId="0" fontId="45" fillId="3" borderId="0" xfId="0" applyFont="1" applyFill="1" applyAlignment="1">
      <alignment vertical="center"/>
    </xf>
    <xf numFmtId="0" fontId="45" fillId="3" borderId="0" xfId="0" applyFont="1" applyFill="1"/>
    <xf numFmtId="0" fontId="45" fillId="3" borderId="0" xfId="0" applyFont="1" applyFill="1" applyBorder="1" applyAlignment="1">
      <alignment horizontal="center"/>
    </xf>
    <xf numFmtId="0" fontId="46" fillId="3" borderId="0" xfId="0" applyFont="1" applyFill="1" applyBorder="1" applyAlignment="1">
      <alignment horizontal="center"/>
    </xf>
    <xf numFmtId="0" fontId="28" fillId="0" borderId="0" xfId="398">
      <alignment vertical="center"/>
    </xf>
    <xf numFmtId="0" fontId="8" fillId="2" borderId="0" xfId="398" applyFont="1" applyFill="1" applyAlignment="1"/>
    <xf numFmtId="0" fontId="28" fillId="3" borderId="0" xfId="398" applyFill="1">
      <alignment vertical="center"/>
    </xf>
    <xf numFmtId="0" fontId="5" fillId="3" borderId="0" xfId="398" applyFont="1" applyFill="1" applyAlignment="1"/>
    <xf numFmtId="0" fontId="6" fillId="3" borderId="0" xfId="398" applyFont="1" applyFill="1" applyAlignment="1"/>
    <xf numFmtId="0" fontId="8" fillId="3" borderId="0" xfId="398" applyFont="1" applyFill="1" applyAlignment="1"/>
    <xf numFmtId="0" fontId="6" fillId="3" borderId="0" xfId="398" applyFont="1" applyFill="1" applyBorder="1" applyAlignment="1">
      <alignment horizontal="center"/>
    </xf>
    <xf numFmtId="0" fontId="6" fillId="3" borderId="0" xfId="398" applyFont="1" applyFill="1" applyBorder="1" applyAlignment="1"/>
    <xf numFmtId="0" fontId="23" fillId="3" borderId="9" xfId="264" applyFont="1" applyFill="1" applyBorder="1" applyAlignment="1">
      <alignment horizontal="left" vertical="center"/>
    </xf>
    <xf numFmtId="0" fontId="23" fillId="3" borderId="9" xfId="264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41" fillId="3" borderId="0" xfId="0" applyFont="1" applyFill="1"/>
    <xf numFmtId="0" fontId="41" fillId="3" borderId="0" xfId="0" applyFont="1" applyFill="1" applyBorder="1"/>
    <xf numFmtId="0" fontId="39" fillId="3" borderId="0" xfId="0" applyFont="1" applyFill="1" applyAlignment="1">
      <alignment horizontal="left" vertical="center"/>
    </xf>
    <xf numFmtId="0" fontId="40" fillId="3" borderId="0" xfId="0" applyFont="1" applyFill="1" applyBorder="1" applyAlignment="1">
      <alignment horizontal="center"/>
    </xf>
    <xf numFmtId="0" fontId="40" fillId="3" borderId="35" xfId="0" applyFont="1" applyFill="1" applyBorder="1" applyAlignment="1">
      <alignment vertical="center"/>
    </xf>
    <xf numFmtId="0" fontId="40" fillId="3" borderId="0" xfId="0" applyFont="1" applyFill="1" applyBorder="1" applyAlignment="1">
      <alignment vertical="center"/>
    </xf>
    <xf numFmtId="0" fontId="40" fillId="3" borderId="35" xfId="0" applyFont="1" applyFill="1" applyBorder="1" applyAlignment="1"/>
    <xf numFmtId="0" fontId="40" fillId="3" borderId="46" xfId="0" applyFont="1" applyFill="1" applyBorder="1" applyAlignment="1"/>
    <xf numFmtId="0" fontId="41" fillId="3" borderId="43" xfId="0" applyFont="1" applyFill="1" applyBorder="1"/>
    <xf numFmtId="0" fontId="20" fillId="3" borderId="0" xfId="264" applyFont="1" applyFill="1" applyBorder="1"/>
    <xf numFmtId="0" fontId="20" fillId="3" borderId="10" xfId="264" applyFont="1" applyFill="1" applyBorder="1"/>
    <xf numFmtId="0" fontId="9" fillId="3" borderId="0" xfId="264" applyFont="1" applyFill="1" applyBorder="1" applyAlignment="1">
      <alignment horizontal="left" vertical="center"/>
    </xf>
    <xf numFmtId="0" fontId="20" fillId="3" borderId="0" xfId="264" applyFont="1" applyFill="1"/>
    <xf numFmtId="0" fontId="18" fillId="3" borderId="38" xfId="264" applyFont="1" applyFill="1" applyBorder="1"/>
    <xf numFmtId="0" fontId="18" fillId="3" borderId="39" xfId="264" applyFont="1" applyFill="1" applyBorder="1"/>
    <xf numFmtId="0" fontId="18" fillId="3" borderId="39" xfId="264" applyFont="1" applyFill="1" applyBorder="1" applyAlignment="1">
      <alignment vertical="center"/>
    </xf>
    <xf numFmtId="0" fontId="18" fillId="3" borderId="50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170" fontId="23" fillId="3" borderId="5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167" fontId="23" fillId="3" borderId="0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vertical="center"/>
    </xf>
    <xf numFmtId="0" fontId="48" fillId="3" borderId="0" xfId="264" applyFont="1" applyFill="1" applyBorder="1" applyAlignment="1"/>
    <xf numFmtId="0" fontId="23" fillId="3" borderId="0" xfId="264" applyFont="1" applyFill="1" applyAlignment="1">
      <alignment horizontal="left" vertical="center"/>
    </xf>
    <xf numFmtId="0" fontId="9" fillId="3" borderId="0" xfId="264" applyFont="1" applyFill="1" applyAlignment="1">
      <alignment horizontal="left" vertical="center"/>
    </xf>
    <xf numFmtId="0" fontId="23" fillId="3" borderId="43" xfId="264" applyFont="1" applyFill="1" applyBorder="1" applyAlignment="1">
      <alignment horizontal="center" vertical="center"/>
    </xf>
    <xf numFmtId="0" fontId="23" fillId="3" borderId="43" xfId="264" applyFont="1" applyFill="1" applyBorder="1" applyAlignment="1">
      <alignment horizontal="center"/>
    </xf>
    <xf numFmtId="0" fontId="20" fillId="3" borderId="0" xfId="264" applyFont="1" applyFill="1" applyAlignment="1"/>
    <xf numFmtId="0" fontId="20" fillId="3" borderId="0" xfId="264" applyFont="1" applyFill="1" applyAlignment="1">
      <alignment vertical="center"/>
    </xf>
    <xf numFmtId="164" fontId="31" fillId="3" borderId="5" xfId="264" applyNumberFormat="1" applyFont="1" applyFill="1" applyBorder="1" applyAlignment="1">
      <alignment horizontal="center" vertical="center"/>
    </xf>
    <xf numFmtId="2" fontId="20" fillId="3" borderId="3" xfId="264" applyNumberFormat="1" applyFont="1" applyFill="1" applyBorder="1" applyAlignment="1">
      <alignment horizontal="center" vertical="center"/>
    </xf>
    <xf numFmtId="2" fontId="23" fillId="3" borderId="0" xfId="264" applyNumberFormat="1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3" fillId="3" borderId="10" xfId="264" applyFont="1" applyFill="1" applyBorder="1" applyAlignment="1">
      <alignment horizontal="left" vertical="center"/>
    </xf>
    <xf numFmtId="0" fontId="23" fillId="3" borderId="5" xfId="264" applyFont="1" applyFill="1" applyBorder="1" applyAlignment="1">
      <alignment horizontal="center"/>
    </xf>
    <xf numFmtId="168" fontId="20" fillId="3" borderId="5" xfId="264" applyNumberFormat="1" applyFont="1" applyFill="1" applyBorder="1" applyAlignment="1">
      <alignment horizontal="center" vertical="center"/>
    </xf>
    <xf numFmtId="167" fontId="20" fillId="3" borderId="5" xfId="264" applyNumberFormat="1" applyFont="1" applyFill="1" applyBorder="1" applyAlignment="1">
      <alignment horizontal="center" vertical="center"/>
    </xf>
    <xf numFmtId="164" fontId="31" fillId="3" borderId="5" xfId="270" applyNumberFormat="1" applyFont="1" applyFill="1" applyBorder="1" applyAlignment="1">
      <alignment horizontal="center" vertical="center"/>
    </xf>
    <xf numFmtId="164" fontId="31" fillId="3" borderId="0" xfId="264" applyNumberFormat="1" applyFont="1" applyFill="1" applyBorder="1" applyAlignment="1">
      <alignment horizontal="center" vertical="center"/>
    </xf>
    <xf numFmtId="0" fontId="49" fillId="3" borderId="0" xfId="0" applyFont="1" applyFill="1"/>
    <xf numFmtId="0" fontId="14" fillId="3" borderId="0" xfId="264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164" fontId="31" fillId="3" borderId="5" xfId="0" applyNumberFormat="1" applyFont="1" applyFill="1" applyBorder="1" applyAlignment="1">
      <alignment horizontal="center" vertical="center"/>
    </xf>
    <xf numFmtId="170" fontId="31" fillId="3" borderId="5" xfId="264" applyNumberFormat="1" applyFont="1" applyFill="1" applyBorder="1" applyAlignment="1">
      <alignment horizontal="center" vertical="center"/>
    </xf>
    <xf numFmtId="2" fontId="14" fillId="3" borderId="5" xfId="264" applyNumberFormat="1" applyFont="1" applyFill="1" applyBorder="1" applyAlignment="1">
      <alignment horizontal="center" vertical="center"/>
    </xf>
    <xf numFmtId="170" fontId="31" fillId="3" borderId="0" xfId="264" applyNumberFormat="1" applyFont="1" applyFill="1" applyBorder="1" applyAlignment="1">
      <alignment horizontal="center" vertical="center"/>
    </xf>
    <xf numFmtId="167" fontId="31" fillId="3" borderId="0" xfId="264" applyNumberFormat="1" applyFont="1" applyFill="1" applyBorder="1" applyAlignment="1">
      <alignment horizontal="center" vertical="center"/>
    </xf>
    <xf numFmtId="0" fontId="31" fillId="3" borderId="10" xfId="264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vertical="center"/>
    </xf>
    <xf numFmtId="0" fontId="31" fillId="3" borderId="10" xfId="264" applyFont="1" applyFill="1" applyBorder="1" applyAlignment="1">
      <alignment vertical="center"/>
    </xf>
    <xf numFmtId="0" fontId="31" fillId="3" borderId="0" xfId="264" applyFont="1" applyFill="1" applyBorder="1"/>
    <xf numFmtId="0" fontId="31" fillId="3" borderId="18" xfId="264" applyFont="1" applyFill="1" applyBorder="1" applyAlignment="1">
      <alignment horizontal="center" vertical="center"/>
    </xf>
    <xf numFmtId="0" fontId="31" fillId="3" borderId="0" xfId="264" applyFont="1" applyFill="1"/>
    <xf numFmtId="0" fontId="51" fillId="3" borderId="0" xfId="264" applyFont="1" applyFill="1" applyBorder="1" applyAlignment="1"/>
    <xf numFmtId="0" fontId="50" fillId="3" borderId="0" xfId="264" applyFont="1" applyFill="1" applyBorder="1" applyAlignment="1">
      <alignment horizontal="left" vertical="center"/>
    </xf>
    <xf numFmtId="0" fontId="31" fillId="3" borderId="21" xfId="264" applyFont="1" applyFill="1" applyBorder="1" applyAlignment="1">
      <alignment horizontal="center" vertical="center"/>
    </xf>
    <xf numFmtId="0" fontId="14" fillId="3" borderId="0" xfId="264" applyFont="1" applyFill="1" applyBorder="1" applyAlignment="1">
      <alignment horizontal="center" vertical="center"/>
    </xf>
    <xf numFmtId="0" fontId="31" fillId="3" borderId="0" xfId="264" applyFont="1" applyFill="1" applyAlignment="1">
      <alignment horizontal="center" vertical="center"/>
    </xf>
    <xf numFmtId="0" fontId="14" fillId="3" borderId="35" xfId="264" applyFont="1" applyFill="1" applyBorder="1" applyAlignment="1">
      <alignment vertical="center"/>
    </xf>
    <xf numFmtId="0" fontId="14" fillId="3" borderId="35" xfId="264" applyFont="1" applyFill="1" applyBorder="1" applyAlignment="1"/>
    <xf numFmtId="0" fontId="14" fillId="3" borderId="46" xfId="264" applyFont="1" applyFill="1" applyBorder="1" applyAlignment="1"/>
    <xf numFmtId="0" fontId="14" fillId="3" borderId="0" xfId="264" applyFont="1" applyFill="1" applyBorder="1" applyAlignment="1">
      <alignment vertical="center"/>
    </xf>
    <xf numFmtId="0" fontId="31" fillId="3" borderId="43" xfId="264" applyFont="1" applyFill="1" applyBorder="1"/>
    <xf numFmtId="0" fontId="31" fillId="3" borderId="43" xfId="264" applyFont="1" applyFill="1" applyBorder="1" applyAlignment="1">
      <alignment horizontal="center" vertical="center"/>
    </xf>
    <xf numFmtId="0" fontId="31" fillId="3" borderId="43" xfId="264" applyFont="1" applyFill="1" applyBorder="1" applyAlignment="1">
      <alignment horizontal="center"/>
    </xf>
    <xf numFmtId="2" fontId="31" fillId="3" borderId="5" xfId="264" applyNumberFormat="1" applyFont="1" applyFill="1" applyBorder="1" applyAlignment="1">
      <alignment horizontal="center"/>
    </xf>
    <xf numFmtId="169" fontId="23" fillId="3" borderId="0" xfId="264" applyNumberFormat="1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/>
    </xf>
    <xf numFmtId="0" fontId="24" fillId="3" borderId="35" xfId="264" applyFont="1" applyFill="1" applyBorder="1" applyAlignment="1">
      <alignment vertical="center"/>
    </xf>
    <xf numFmtId="0" fontId="24" fillId="3" borderId="0" xfId="264" applyFont="1" applyFill="1" applyAlignment="1">
      <alignment vertical="center"/>
    </xf>
    <xf numFmtId="168" fontId="20" fillId="3" borderId="3" xfId="264" applyNumberFormat="1" applyFont="1" applyFill="1" applyBorder="1" applyAlignment="1">
      <alignment horizontal="center" vertical="center"/>
    </xf>
    <xf numFmtId="0" fontId="20" fillId="3" borderId="13" xfId="264" applyFont="1" applyFill="1" applyBorder="1" applyAlignment="1">
      <alignment horizontal="center" vertical="center" wrapText="1"/>
    </xf>
    <xf numFmtId="0" fontId="23" fillId="3" borderId="13" xfId="264" applyFont="1" applyFill="1" applyBorder="1" applyAlignment="1">
      <alignment horizontal="center" vertical="center"/>
    </xf>
    <xf numFmtId="0" fontId="20" fillId="3" borderId="18" xfId="264" applyFont="1" applyFill="1" applyBorder="1" applyAlignment="1">
      <alignment vertical="center"/>
    </xf>
    <xf numFmtId="0" fontId="20" fillId="3" borderId="18" xfId="264" applyFont="1" applyFill="1" applyBorder="1" applyAlignment="1"/>
    <xf numFmtId="0" fontId="20" fillId="3" borderId="19" xfId="264" applyFont="1" applyFill="1" applyBorder="1" applyAlignment="1"/>
    <xf numFmtId="0" fontId="20" fillId="3" borderId="5" xfId="264" applyFont="1" applyFill="1" applyBorder="1" applyAlignment="1">
      <alignment vertical="center"/>
    </xf>
    <xf numFmtId="0" fontId="23" fillId="3" borderId="5" xfId="264" applyFont="1" applyFill="1" applyBorder="1"/>
    <xf numFmtId="0" fontId="23" fillId="3" borderId="12" xfId="264" applyFont="1" applyFill="1" applyBorder="1"/>
    <xf numFmtId="0" fontId="20" fillId="3" borderId="12" xfId="264" applyFont="1" applyFill="1" applyBorder="1" applyAlignment="1">
      <alignment horizontal="center" vertical="center" wrapText="1"/>
    </xf>
    <xf numFmtId="0" fontId="23" fillId="3" borderId="5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0" fillId="0" borderId="0" xfId="264" applyFont="1" applyFill="1" applyBorder="1" applyAlignment="1">
      <alignment horizontal="center" vertical="center"/>
    </xf>
    <xf numFmtId="0" fontId="20" fillId="3" borderId="54" xfId="264" applyFont="1" applyFill="1" applyBorder="1" applyAlignment="1">
      <alignment horizontal="center" vertical="center" wrapText="1"/>
    </xf>
    <xf numFmtId="0" fontId="20" fillId="3" borderId="17" xfId="264" applyFont="1" applyFill="1" applyBorder="1" applyAlignment="1">
      <alignment horizontal="center" vertical="center" wrapText="1"/>
    </xf>
    <xf numFmtId="0" fontId="20" fillId="3" borderId="51" xfId="264" applyFont="1" applyFill="1" applyBorder="1" applyAlignment="1">
      <alignment horizontal="center" vertical="center" wrapText="1"/>
    </xf>
    <xf numFmtId="0" fontId="20" fillId="3" borderId="55" xfId="264" applyFont="1" applyFill="1" applyBorder="1" applyAlignment="1">
      <alignment horizontal="center" vertical="center" wrapText="1"/>
    </xf>
    <xf numFmtId="0" fontId="20" fillId="3" borderId="56" xfId="264" applyFont="1" applyFill="1" applyBorder="1" applyAlignment="1">
      <alignment horizontal="center" vertical="center" wrapText="1"/>
    </xf>
    <xf numFmtId="0" fontId="20" fillId="3" borderId="57" xfId="264" applyFont="1" applyFill="1" applyBorder="1" applyAlignment="1">
      <alignment horizontal="center" vertical="center" wrapText="1"/>
    </xf>
    <xf numFmtId="0" fontId="23" fillId="3" borderId="20" xfId="264" applyFont="1" applyFill="1" applyBorder="1" applyAlignment="1">
      <alignment horizontal="center" vertical="center"/>
    </xf>
    <xf numFmtId="170" fontId="23" fillId="3" borderId="18" xfId="264" applyNumberFormat="1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170" fontId="23" fillId="3" borderId="21" xfId="264" applyNumberFormat="1" applyFont="1" applyFill="1" applyBorder="1" applyAlignment="1">
      <alignment horizontal="center" vertical="center"/>
    </xf>
    <xf numFmtId="2" fontId="20" fillId="3" borderId="19" xfId="264" applyNumberFormat="1" applyFont="1" applyFill="1" applyBorder="1" applyAlignment="1">
      <alignment horizontal="center" vertical="center"/>
    </xf>
    <xf numFmtId="2" fontId="20" fillId="3" borderId="22" xfId="264" applyNumberFormat="1" applyFont="1" applyFill="1" applyBorder="1" applyAlignment="1">
      <alignment horizontal="center" vertical="center"/>
    </xf>
    <xf numFmtId="164" fontId="31" fillId="2" borderId="18" xfId="0" applyNumberFormat="1" applyFont="1" applyFill="1" applyBorder="1" applyAlignment="1">
      <alignment horizontal="center"/>
    </xf>
    <xf numFmtId="164" fontId="31" fillId="2" borderId="5" xfId="0" applyNumberFormat="1" applyFont="1" applyFill="1" applyBorder="1" applyAlignment="1">
      <alignment horizontal="center"/>
    </xf>
    <xf numFmtId="173" fontId="31" fillId="2" borderId="5" xfId="0" applyNumberFormat="1" applyFont="1" applyFill="1" applyBorder="1" applyAlignment="1">
      <alignment horizontal="center"/>
    </xf>
    <xf numFmtId="164" fontId="31" fillId="2" borderId="5" xfId="0" applyNumberFormat="1" applyFont="1" applyFill="1" applyBorder="1" applyAlignment="1">
      <alignment horizontal="center" vertical="center"/>
    </xf>
    <xf numFmtId="164" fontId="31" fillId="2" borderId="21" xfId="0" applyNumberFormat="1" applyFont="1" applyFill="1" applyBorder="1" applyAlignment="1">
      <alignment horizontal="center"/>
    </xf>
    <xf numFmtId="2" fontId="20" fillId="3" borderId="33" xfId="264" applyNumberFormat="1" applyFont="1" applyFill="1" applyBorder="1" applyAlignment="1">
      <alignment horizontal="center" vertical="center"/>
    </xf>
    <xf numFmtId="164" fontId="23" fillId="3" borderId="21" xfId="270" applyNumberFormat="1" applyFont="1" applyFill="1" applyBorder="1" applyAlignment="1">
      <alignment horizontal="center" vertical="center"/>
    </xf>
    <xf numFmtId="168" fontId="20" fillId="3" borderId="33" xfId="264" applyNumberFormat="1" applyFont="1" applyFill="1" applyBorder="1" applyAlignment="1">
      <alignment horizontal="center" vertical="center"/>
    </xf>
    <xf numFmtId="167" fontId="20" fillId="3" borderId="22" xfId="264" applyNumberFormat="1" applyFont="1" applyFill="1" applyBorder="1" applyAlignment="1">
      <alignment horizontal="center" vertical="center"/>
    </xf>
    <xf numFmtId="168" fontId="20" fillId="3" borderId="19" xfId="264" applyNumberFormat="1" applyFont="1" applyFill="1" applyBorder="1" applyAlignment="1">
      <alignment horizontal="center" vertical="center"/>
    </xf>
    <xf numFmtId="0" fontId="23" fillId="0" borderId="0" xfId="264" applyFont="1" applyFill="1" applyBorder="1" applyAlignment="1">
      <alignment vertical="center"/>
    </xf>
    <xf numFmtId="0" fontId="23" fillId="0" borderId="0" xfId="264" applyFont="1" applyFill="1" applyBorder="1"/>
    <xf numFmtId="164" fontId="23" fillId="3" borderId="3" xfId="264" applyNumberFormat="1" applyFont="1" applyFill="1" applyBorder="1" applyAlignment="1">
      <alignment horizontal="center" vertical="center"/>
    </xf>
    <xf numFmtId="0" fontId="23" fillId="3" borderId="3" xfId="264" applyFont="1" applyFill="1" applyBorder="1" applyAlignment="1">
      <alignment horizontal="center" vertical="center"/>
    </xf>
    <xf numFmtId="170" fontId="23" fillId="3" borderId="3" xfId="264" applyNumberFormat="1" applyFont="1" applyFill="1" applyBorder="1" applyAlignment="1">
      <alignment horizontal="center" vertical="center"/>
    </xf>
    <xf numFmtId="0" fontId="23" fillId="3" borderId="33" xfId="264" applyFont="1" applyFill="1" applyBorder="1" applyAlignment="1">
      <alignment horizontal="center" vertical="center"/>
    </xf>
    <xf numFmtId="17" fontId="31" fillId="3" borderId="4" xfId="264" applyNumberFormat="1" applyFont="1" applyFill="1" applyBorder="1" applyAlignment="1">
      <alignment horizontal="center"/>
    </xf>
    <xf numFmtId="0" fontId="31" fillId="3" borderId="0" xfId="264" applyFont="1" applyFill="1" applyBorder="1" applyAlignment="1"/>
    <xf numFmtId="0" fontId="31" fillId="3" borderId="0" xfId="264" applyFont="1" applyFill="1" applyAlignment="1"/>
    <xf numFmtId="2" fontId="20" fillId="3" borderId="0" xfId="264" applyNumberFormat="1" applyFont="1" applyFill="1" applyBorder="1" applyAlignment="1">
      <alignment horizontal="center" vertical="center"/>
    </xf>
    <xf numFmtId="168" fontId="20" fillId="3" borderId="0" xfId="264" applyNumberFormat="1" applyFont="1" applyFill="1" applyBorder="1" applyAlignment="1">
      <alignment horizontal="center" vertical="center"/>
    </xf>
    <xf numFmtId="167" fontId="20" fillId="3" borderId="0" xfId="264" applyNumberFormat="1" applyFont="1" applyFill="1" applyBorder="1" applyAlignment="1">
      <alignment horizontal="center" vertical="center"/>
    </xf>
    <xf numFmtId="0" fontId="23" fillId="3" borderId="0" xfId="264" applyFont="1" applyFill="1" applyAlignment="1">
      <alignment horizontal="center" vertical="center"/>
    </xf>
    <xf numFmtId="0" fontId="31" fillId="3" borderId="18" xfId="264" applyFont="1" applyFill="1" applyBorder="1" applyAlignment="1">
      <alignment horizontal="center"/>
    </xf>
    <xf numFmtId="2" fontId="31" fillId="3" borderId="18" xfId="264" applyNumberFormat="1" applyFont="1" applyFill="1" applyBorder="1" applyAlignment="1">
      <alignment horizontal="center"/>
    </xf>
    <xf numFmtId="0" fontId="31" fillId="3" borderId="19" xfId="264" applyFont="1" applyFill="1" applyBorder="1" applyAlignment="1">
      <alignment horizontal="center"/>
    </xf>
    <xf numFmtId="1" fontId="31" fillId="3" borderId="12" xfId="264" applyNumberFormat="1" applyFont="1" applyFill="1" applyBorder="1" applyAlignment="1">
      <alignment horizontal="center"/>
    </xf>
    <xf numFmtId="0" fontId="31" fillId="3" borderId="12" xfId="264" applyFont="1" applyFill="1" applyBorder="1" applyAlignment="1">
      <alignment horizontal="center"/>
    </xf>
    <xf numFmtId="17" fontId="31" fillId="3" borderId="26" xfId="264" applyNumberFormat="1" applyFont="1" applyFill="1" applyBorder="1" applyAlignment="1">
      <alignment horizontal="center"/>
    </xf>
    <xf numFmtId="0" fontId="31" fillId="3" borderId="21" xfId="264" applyFont="1" applyFill="1" applyBorder="1" applyAlignment="1">
      <alignment horizontal="center"/>
    </xf>
    <xf numFmtId="2" fontId="31" fillId="3" borderId="21" xfId="264" applyNumberFormat="1" applyFont="1" applyFill="1" applyBorder="1" applyAlignment="1">
      <alignment horizontal="center"/>
    </xf>
    <xf numFmtId="0" fontId="31" fillId="3" borderId="22" xfId="264" applyFont="1" applyFill="1" applyBorder="1" applyAlignment="1">
      <alignment horizontal="center"/>
    </xf>
    <xf numFmtId="0" fontId="31" fillId="3" borderId="20" xfId="264" applyFont="1" applyFill="1" applyBorder="1" applyAlignment="1">
      <alignment horizontal="center"/>
    </xf>
    <xf numFmtId="0" fontId="31" fillId="3" borderId="13" xfId="264" applyFont="1" applyFill="1" applyBorder="1" applyAlignment="1">
      <alignment horizontal="center"/>
    </xf>
    <xf numFmtId="0" fontId="31" fillId="3" borderId="23" xfId="264" applyFont="1" applyFill="1" applyBorder="1" applyAlignment="1">
      <alignment horizontal="center"/>
    </xf>
    <xf numFmtId="2" fontId="90" fillId="3" borderId="22" xfId="264" applyNumberFormat="1" applyFont="1" applyFill="1" applyBorder="1" applyAlignment="1">
      <alignment horizontal="center" vertical="center"/>
    </xf>
    <xf numFmtId="2" fontId="14" fillId="3" borderId="19" xfId="264" applyNumberFormat="1" applyFont="1" applyFill="1" applyBorder="1" applyAlignment="1">
      <alignment horizontal="center"/>
    </xf>
    <xf numFmtId="2" fontId="90" fillId="3" borderId="22" xfId="264" applyNumberFormat="1" applyFont="1" applyFill="1" applyBorder="1" applyAlignment="1">
      <alignment horizontal="center"/>
    </xf>
    <xf numFmtId="173" fontId="23" fillId="3" borderId="5" xfId="264" applyNumberFormat="1" applyFont="1" applyFill="1" applyBorder="1" applyAlignment="1">
      <alignment horizontal="center" vertical="center"/>
    </xf>
    <xf numFmtId="164" fontId="23" fillId="3" borderId="5" xfId="270" applyNumberFormat="1" applyFont="1" applyFill="1" applyBorder="1" applyAlignment="1">
      <alignment horizontal="center" vertical="center"/>
    </xf>
    <xf numFmtId="0" fontId="44" fillId="3" borderId="0" xfId="0" applyFont="1" applyFill="1"/>
    <xf numFmtId="169" fontId="23" fillId="3" borderId="5" xfId="264" applyNumberFormat="1" applyFont="1" applyFill="1" applyBorder="1" applyAlignment="1">
      <alignment horizontal="center" vertical="center"/>
    </xf>
    <xf numFmtId="164" fontId="23" fillId="3" borderId="17" xfId="264" applyNumberFormat="1" applyFont="1" applyFill="1" applyBorder="1" applyAlignment="1">
      <alignment horizontal="center" vertical="center"/>
    </xf>
    <xf numFmtId="164" fontId="44" fillId="3" borderId="63" xfId="0" applyNumberFormat="1" applyFont="1" applyFill="1" applyBorder="1" applyAlignment="1">
      <alignment horizontal="center"/>
    </xf>
    <xf numFmtId="2" fontId="31" fillId="3" borderId="18" xfId="0" applyNumberFormat="1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31" fillId="3" borderId="19" xfId="0" applyFont="1" applyFill="1" applyBorder="1" applyAlignment="1">
      <alignment horizontal="center"/>
    </xf>
    <xf numFmtId="0" fontId="31" fillId="3" borderId="2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1" fontId="89" fillId="3" borderId="19" xfId="0" applyNumberFormat="1" applyFont="1" applyFill="1" applyBorder="1" applyAlignment="1">
      <alignment horizontal="center"/>
    </xf>
    <xf numFmtId="164" fontId="44" fillId="3" borderId="64" xfId="0" applyNumberFormat="1" applyFont="1" applyFill="1" applyBorder="1" applyAlignment="1">
      <alignment horizontal="center"/>
    </xf>
    <xf numFmtId="2" fontId="31" fillId="3" borderId="5" xfId="0" applyNumberFormat="1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/>
    </xf>
    <xf numFmtId="0" fontId="31" fillId="3" borderId="12" xfId="0" applyFont="1" applyFill="1" applyBorder="1" applyAlignment="1">
      <alignment horizontal="center"/>
    </xf>
    <xf numFmtId="0" fontId="31" fillId="3" borderId="13" xfId="0" applyFont="1" applyFill="1" applyBorder="1" applyAlignment="1">
      <alignment horizontal="center"/>
    </xf>
    <xf numFmtId="1" fontId="89" fillId="3" borderId="12" xfId="0" applyNumberFormat="1" applyFont="1" applyFill="1" applyBorder="1" applyAlignment="1">
      <alignment horizontal="center"/>
    </xf>
    <xf numFmtId="1" fontId="31" fillId="3" borderId="12" xfId="0" applyNumberFormat="1" applyFont="1" applyFill="1" applyBorder="1" applyAlignment="1">
      <alignment horizontal="center"/>
    </xf>
    <xf numFmtId="1" fontId="31" fillId="3" borderId="0" xfId="0" applyNumberFormat="1" applyFont="1" applyFill="1" applyBorder="1" applyAlignment="1">
      <alignment horizontal="center"/>
    </xf>
    <xf numFmtId="0" fontId="31" fillId="3" borderId="12" xfId="0" applyFont="1" applyFill="1" applyBorder="1" applyAlignment="1">
      <alignment horizontal="center" wrapText="1"/>
    </xf>
    <xf numFmtId="168" fontId="89" fillId="3" borderId="12" xfId="0" applyNumberFormat="1" applyFont="1" applyFill="1" applyBorder="1" applyAlignment="1">
      <alignment horizontal="center"/>
    </xf>
    <xf numFmtId="168" fontId="89" fillId="3" borderId="0" xfId="0" applyNumberFormat="1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 vertical="center"/>
    </xf>
    <xf numFmtId="0" fontId="89" fillId="3" borderId="5" xfId="0" applyFont="1" applyFill="1" applyBorder="1" applyAlignment="1">
      <alignment horizontal="center"/>
    </xf>
    <xf numFmtId="0" fontId="89" fillId="3" borderId="5" xfId="0" applyFont="1" applyFill="1" applyBorder="1" applyAlignment="1">
      <alignment horizontal="center" wrapText="1"/>
    </xf>
    <xf numFmtId="0" fontId="31" fillId="3" borderId="12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vertical="center"/>
    </xf>
    <xf numFmtId="0" fontId="31" fillId="3" borderId="23" xfId="0" applyFont="1" applyFill="1" applyBorder="1" applyAlignment="1">
      <alignment horizontal="center"/>
    </xf>
    <xf numFmtId="164" fontId="44" fillId="3" borderId="65" xfId="0" applyNumberFormat="1" applyFont="1" applyFill="1" applyBorder="1" applyAlignment="1">
      <alignment horizontal="center"/>
    </xf>
    <xf numFmtId="0" fontId="89" fillId="3" borderId="21" xfId="0" applyFont="1" applyFill="1" applyBorder="1" applyAlignment="1">
      <alignment horizontal="center"/>
    </xf>
    <xf numFmtId="0" fontId="31" fillId="3" borderId="21" xfId="0" applyFont="1" applyFill="1" applyBorder="1" applyAlignment="1">
      <alignment horizontal="center"/>
    </xf>
    <xf numFmtId="2" fontId="31" fillId="3" borderId="21" xfId="0" applyNumberFormat="1" applyFont="1" applyFill="1" applyBorder="1" applyAlignment="1">
      <alignment horizontal="center"/>
    </xf>
    <xf numFmtId="0" fontId="31" fillId="3" borderId="22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1" fontId="89" fillId="3" borderId="22" xfId="0" applyNumberFormat="1" applyFont="1" applyFill="1" applyBorder="1" applyAlignment="1">
      <alignment horizontal="center"/>
    </xf>
    <xf numFmtId="0" fontId="23" fillId="3" borderId="0" xfId="0" applyFont="1" applyFill="1"/>
    <xf numFmtId="0" fontId="14" fillId="3" borderId="0" xfId="0" applyFont="1" applyFill="1" applyBorder="1" applyAlignment="1"/>
    <xf numFmtId="2" fontId="14" fillId="3" borderId="22" xfId="0" applyNumberFormat="1" applyFont="1" applyFill="1" applyBorder="1" applyAlignment="1">
      <alignment horizontal="center"/>
    </xf>
    <xf numFmtId="0" fontId="89" fillId="3" borderId="0" xfId="0" applyFont="1" applyFill="1" applyBorder="1" applyAlignment="1">
      <alignment horizontal="center"/>
    </xf>
    <xf numFmtId="2" fontId="14" fillId="3" borderId="33" xfId="0" applyNumberFormat="1" applyFont="1" applyFill="1" applyBorder="1" applyAlignment="1">
      <alignment horizontal="center"/>
    </xf>
    <xf numFmtId="2" fontId="14" fillId="3" borderId="0" xfId="0" applyNumberFormat="1" applyFont="1" applyFill="1" applyBorder="1" applyAlignment="1">
      <alignment horizontal="center"/>
    </xf>
    <xf numFmtId="0" fontId="23" fillId="3" borderId="0" xfId="0" applyFont="1" applyFill="1" applyBorder="1"/>
    <xf numFmtId="0" fontId="9" fillId="3" borderId="0" xfId="0" applyFont="1" applyFill="1" applyBorder="1" applyAlignment="1">
      <alignment horizontal="left" vertical="center"/>
    </xf>
    <xf numFmtId="0" fontId="23" fillId="3" borderId="32" xfId="264" applyFont="1" applyFill="1" applyBorder="1" applyAlignment="1">
      <alignment horizontal="center" vertical="center"/>
    </xf>
    <xf numFmtId="164" fontId="23" fillId="3" borderId="18" xfId="264" applyNumberFormat="1" applyFont="1" applyFill="1" applyBorder="1" applyAlignment="1">
      <alignment horizontal="center"/>
    </xf>
    <xf numFmtId="164" fontId="23" fillId="3" borderId="5" xfId="264" applyNumberFormat="1" applyFont="1" applyFill="1" applyBorder="1" applyAlignment="1">
      <alignment horizontal="center"/>
    </xf>
    <xf numFmtId="164" fontId="23" fillId="3" borderId="21" xfId="264" applyNumberFormat="1" applyFont="1" applyFill="1" applyBorder="1" applyAlignment="1">
      <alignment horizontal="center"/>
    </xf>
    <xf numFmtId="164" fontId="23" fillId="3" borderId="0" xfId="264" applyNumberFormat="1" applyFont="1" applyFill="1" applyBorder="1" applyAlignment="1">
      <alignment horizontal="center"/>
    </xf>
    <xf numFmtId="0" fontId="23" fillId="3" borderId="0" xfId="264" applyNumberFormat="1" applyFont="1" applyFill="1" applyBorder="1"/>
    <xf numFmtId="0" fontId="23" fillId="3" borderId="101" xfId="264" applyFont="1" applyFill="1" applyBorder="1" applyAlignment="1">
      <alignment horizontal="center" vertical="center"/>
    </xf>
    <xf numFmtId="170" fontId="23" fillId="3" borderId="100" xfId="264" applyNumberFormat="1" applyFont="1" applyFill="1" applyBorder="1" applyAlignment="1">
      <alignment horizontal="center" vertical="center"/>
    </xf>
    <xf numFmtId="0" fontId="23" fillId="3" borderId="102" xfId="264" applyFont="1" applyFill="1" applyBorder="1" applyAlignment="1">
      <alignment horizontal="center" vertical="center"/>
    </xf>
    <xf numFmtId="0" fontId="23" fillId="3" borderId="103" xfId="264" applyFont="1" applyFill="1" applyBorder="1" applyAlignment="1">
      <alignment horizontal="center" vertical="center"/>
    </xf>
    <xf numFmtId="0" fontId="23" fillId="3" borderId="104" xfId="264" applyFont="1" applyFill="1" applyBorder="1" applyAlignment="1">
      <alignment horizontal="center" vertical="center"/>
    </xf>
    <xf numFmtId="170" fontId="23" fillId="3" borderId="104" xfId="264" applyNumberFormat="1" applyFont="1" applyFill="1" applyBorder="1" applyAlignment="1">
      <alignment horizontal="center" vertical="center"/>
    </xf>
    <xf numFmtId="0" fontId="23" fillId="3" borderId="105" xfId="264" applyFont="1" applyFill="1" applyBorder="1" applyAlignment="1">
      <alignment horizontal="center" vertical="center"/>
    </xf>
    <xf numFmtId="164" fontId="23" fillId="3" borderId="100" xfId="264" applyNumberFormat="1" applyFont="1" applyFill="1" applyBorder="1" applyAlignment="1">
      <alignment horizontal="center" vertical="center"/>
    </xf>
    <xf numFmtId="0" fontId="23" fillId="3" borderId="109" xfId="264" applyFont="1" applyFill="1" applyBorder="1" applyAlignment="1">
      <alignment horizontal="center" vertical="center"/>
    </xf>
    <xf numFmtId="164" fontId="23" fillId="3" borderId="110" xfId="264" applyNumberFormat="1" applyFont="1" applyFill="1" applyBorder="1" applyAlignment="1">
      <alignment horizontal="center" vertical="center"/>
    </xf>
    <xf numFmtId="0" fontId="23" fillId="3" borderId="110" xfId="264" applyFont="1" applyFill="1" applyBorder="1" applyAlignment="1">
      <alignment horizontal="center" vertical="center"/>
    </xf>
    <xf numFmtId="170" fontId="23" fillId="3" borderId="110" xfId="264" applyNumberFormat="1" applyFont="1" applyFill="1" applyBorder="1" applyAlignment="1">
      <alignment horizontal="center" vertical="center"/>
    </xf>
    <xf numFmtId="0" fontId="23" fillId="3" borderId="111" xfId="264" applyFont="1" applyFill="1" applyBorder="1" applyAlignment="1">
      <alignment horizontal="center" vertical="center"/>
    </xf>
    <xf numFmtId="164" fontId="23" fillId="3" borderId="104" xfId="264" applyNumberFormat="1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14" fillId="3" borderId="5" xfId="264" applyFont="1" applyFill="1" applyBorder="1" applyAlignment="1">
      <alignment horizontal="center" vertical="center" wrapText="1"/>
    </xf>
    <xf numFmtId="0" fontId="48" fillId="3" borderId="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00" xfId="264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0" fillId="3" borderId="5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3" fillId="3" borderId="4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4" fillId="3" borderId="0" xfId="0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center" vertical="center" wrapText="1"/>
    </xf>
    <xf numFmtId="2" fontId="20" fillId="3" borderId="100" xfId="264" applyNumberFormat="1" applyFont="1" applyFill="1" applyBorder="1" applyAlignment="1">
      <alignment horizontal="center" vertical="center"/>
    </xf>
    <xf numFmtId="168" fontId="20" fillId="3" borderId="100" xfId="264" applyNumberFormat="1" applyFont="1" applyFill="1" applyBorder="1" applyAlignment="1">
      <alignment horizontal="center" vertical="center"/>
    </xf>
    <xf numFmtId="167" fontId="20" fillId="3" borderId="100" xfId="264" applyNumberFormat="1" applyFont="1" applyFill="1" applyBorder="1" applyAlignment="1">
      <alignment horizontal="center" vertical="center"/>
    </xf>
    <xf numFmtId="0" fontId="23" fillId="3" borderId="109" xfId="264" applyFont="1" applyFill="1" applyBorder="1" applyAlignment="1">
      <alignment horizontal="left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103" xfId="264" applyFont="1" applyFill="1" applyBorder="1" applyAlignment="1">
      <alignment horizontal="left" vertical="center"/>
    </xf>
    <xf numFmtId="0" fontId="20" fillId="3" borderId="119" xfId="264" applyFont="1" applyFill="1" applyBorder="1" applyAlignment="1">
      <alignment vertical="center"/>
    </xf>
    <xf numFmtId="0" fontId="20" fillId="3" borderId="116" xfId="264" applyFont="1" applyFill="1" applyBorder="1" applyAlignment="1">
      <alignment vertical="center"/>
    </xf>
    <xf numFmtId="0" fontId="20" fillId="3" borderId="120" xfId="264" applyFont="1" applyFill="1" applyBorder="1" applyAlignment="1">
      <alignment vertical="center"/>
    </xf>
    <xf numFmtId="0" fontId="20" fillId="3" borderId="6" xfId="264" applyFont="1" applyFill="1" applyBorder="1" applyAlignment="1">
      <alignment vertical="center"/>
    </xf>
    <xf numFmtId="0" fontId="20" fillId="3" borderId="7" xfId="264" applyFont="1" applyFill="1" applyBorder="1" applyAlignment="1">
      <alignment vertical="center"/>
    </xf>
    <xf numFmtId="0" fontId="20" fillId="3" borderId="8" xfId="264" applyFont="1" applyFill="1" applyBorder="1" applyAlignment="1">
      <alignment vertical="center"/>
    </xf>
    <xf numFmtId="0" fontId="23" fillId="3" borderId="0" xfId="264" applyFont="1" applyFill="1" applyAlignment="1">
      <alignment horizontal="center"/>
    </xf>
    <xf numFmtId="0" fontId="9" fillId="3" borderId="0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left" vertical="center"/>
    </xf>
    <xf numFmtId="0" fontId="9" fillId="3" borderId="10" xfId="264" applyFont="1" applyFill="1" applyBorder="1" applyAlignment="1">
      <alignment horizontal="left" vertical="center"/>
    </xf>
    <xf numFmtId="0" fontId="9" fillId="3" borderId="43" xfId="264" applyFont="1" applyFill="1" applyBorder="1" applyAlignment="1">
      <alignment horizontal="left" vertical="center"/>
    </xf>
    <xf numFmtId="0" fontId="20" fillId="3" borderId="19" xfId="264" applyFont="1" applyFill="1" applyBorder="1" applyAlignment="1">
      <alignment horizontal="center" vertical="center" wrapText="1"/>
    </xf>
    <xf numFmtId="164" fontId="31" fillId="2" borderId="32" xfId="0" applyNumberFormat="1" applyFont="1" applyFill="1" applyBorder="1" applyAlignment="1">
      <alignment horizontal="center"/>
    </xf>
    <xf numFmtId="164" fontId="31" fillId="2" borderId="4" xfId="0" applyNumberFormat="1" applyFont="1" applyFill="1" applyBorder="1" applyAlignment="1">
      <alignment horizontal="center"/>
    </xf>
    <xf numFmtId="164" fontId="31" fillId="2" borderId="26" xfId="0" applyNumberFormat="1" applyFont="1" applyFill="1" applyBorder="1" applyAlignment="1">
      <alignment horizontal="center"/>
    </xf>
    <xf numFmtId="164" fontId="31" fillId="3" borderId="0" xfId="304" applyNumberFormat="1" applyFont="1" applyFill="1" applyBorder="1" applyAlignment="1">
      <alignment horizontal="center"/>
    </xf>
    <xf numFmtId="0" fontId="31" fillId="3" borderId="0" xfId="298" applyFont="1" applyFill="1" applyBorder="1"/>
    <xf numFmtId="0" fontId="31" fillId="3" borderId="0" xfId="0" applyFont="1" applyFill="1"/>
    <xf numFmtId="0" fontId="90" fillId="3" borderId="55" xfId="0" applyFont="1" applyFill="1" applyBorder="1" applyAlignment="1">
      <alignment horizontal="center" vertical="center" wrapText="1"/>
    </xf>
    <xf numFmtId="0" fontId="90" fillId="3" borderId="61" xfId="0" applyFont="1" applyFill="1" applyBorder="1" applyAlignment="1">
      <alignment horizontal="center" vertical="center" wrapText="1"/>
    </xf>
    <xf numFmtId="0" fontId="90" fillId="3" borderId="56" xfId="0" applyFont="1" applyFill="1" applyBorder="1" applyAlignment="1">
      <alignment horizontal="center" vertical="center" wrapText="1"/>
    </xf>
    <xf numFmtId="0" fontId="90" fillId="3" borderId="57" xfId="0" applyFont="1" applyFill="1" applyBorder="1" applyAlignment="1">
      <alignment horizontal="center" vertical="center" wrapText="1"/>
    </xf>
    <xf numFmtId="0" fontId="89" fillId="3" borderId="0" xfId="0" applyFont="1" applyFill="1" applyBorder="1" applyAlignment="1">
      <alignment horizontal="center" vertical="center" wrapText="1"/>
    </xf>
    <xf numFmtId="0" fontId="31" fillId="3" borderId="0" xfId="298" applyFont="1" applyFill="1" applyBorder="1" applyAlignment="1">
      <alignment horizontal="center"/>
    </xf>
    <xf numFmtId="0" fontId="31" fillId="3" borderId="19" xfId="298" applyFont="1" applyFill="1" applyBorder="1" applyAlignment="1">
      <alignment horizontal="center"/>
    </xf>
    <xf numFmtId="0" fontId="31" fillId="3" borderId="20" xfId="298" applyFont="1" applyFill="1" applyBorder="1" applyAlignment="1">
      <alignment horizontal="left"/>
    </xf>
    <xf numFmtId="0" fontId="31" fillId="3" borderId="18" xfId="298" applyFont="1" applyFill="1" applyBorder="1" applyAlignment="1">
      <alignment horizontal="center"/>
    </xf>
    <xf numFmtId="0" fontId="31" fillId="3" borderId="13" xfId="298" applyFont="1" applyFill="1" applyBorder="1" applyAlignment="1">
      <alignment horizontal="center"/>
    </xf>
    <xf numFmtId="2" fontId="31" fillId="3" borderId="5" xfId="298" applyNumberFormat="1" applyFont="1" applyFill="1" applyBorder="1" applyAlignment="1">
      <alignment horizontal="center"/>
    </xf>
    <xf numFmtId="0" fontId="31" fillId="3" borderId="12" xfId="298" applyFont="1" applyFill="1" applyBorder="1" applyAlignment="1">
      <alignment horizontal="center"/>
    </xf>
    <xf numFmtId="0" fontId="31" fillId="3" borderId="13" xfId="298" applyFont="1" applyFill="1" applyBorder="1" applyAlignment="1">
      <alignment horizontal="left"/>
    </xf>
    <xf numFmtId="0" fontId="31" fillId="3" borderId="5" xfId="298" applyFont="1" applyFill="1" applyBorder="1" applyAlignment="1">
      <alignment horizontal="center"/>
    </xf>
    <xf numFmtId="0" fontId="31" fillId="3" borderId="10" xfId="298" applyFont="1" applyFill="1" applyBorder="1" applyAlignment="1">
      <alignment horizontal="center"/>
    </xf>
    <xf numFmtId="170" fontId="14" fillId="3" borderId="33" xfId="298" applyNumberFormat="1" applyFont="1" applyFill="1" applyBorder="1" applyAlignment="1">
      <alignment horizontal="center"/>
    </xf>
    <xf numFmtId="1" fontId="14" fillId="3" borderId="0" xfId="298" applyNumberFormat="1" applyFont="1" applyFill="1" applyBorder="1" applyAlignment="1">
      <alignment horizontal="center"/>
    </xf>
    <xf numFmtId="0" fontId="92" fillId="3" borderId="0" xfId="298" applyFont="1" applyFill="1" applyBorder="1" applyAlignment="1"/>
    <xf numFmtId="2" fontId="14" fillId="3" borderId="22" xfId="298" applyNumberFormat="1" applyFont="1" applyFill="1" applyBorder="1" applyAlignment="1">
      <alignment horizontal="center"/>
    </xf>
    <xf numFmtId="0" fontId="31" fillId="3" borderId="0" xfId="298" applyFont="1" applyFill="1" applyBorder="1" applyAlignment="1">
      <alignment horizontal="left"/>
    </xf>
    <xf numFmtId="0" fontId="31" fillId="3" borderId="13" xfId="298" applyFont="1" applyFill="1" applyBorder="1" applyAlignment="1"/>
    <xf numFmtId="0" fontId="31" fillId="3" borderId="16" xfId="298" applyFont="1" applyFill="1" applyBorder="1" applyAlignment="1">
      <alignment horizontal="center"/>
    </xf>
    <xf numFmtId="0" fontId="31" fillId="3" borderId="12" xfId="298" quotePrefix="1" applyFont="1" applyFill="1" applyBorder="1" applyAlignment="1">
      <alignment horizontal="center"/>
    </xf>
    <xf numFmtId="0" fontId="31" fillId="3" borderId="5" xfId="298" applyFont="1" applyFill="1" applyBorder="1" applyAlignment="1">
      <alignment horizontal="center" vertical="center"/>
    </xf>
    <xf numFmtId="167" fontId="31" fillId="3" borderId="5" xfId="298" applyNumberFormat="1" applyFont="1" applyFill="1" applyBorder="1" applyAlignment="1">
      <alignment horizontal="center"/>
    </xf>
    <xf numFmtId="167" fontId="31" fillId="3" borderId="12" xfId="298" applyNumberFormat="1" applyFont="1" applyFill="1" applyBorder="1" applyAlignment="1">
      <alignment horizontal="center"/>
    </xf>
    <xf numFmtId="0" fontId="31" fillId="3" borderId="10" xfId="298" applyFont="1" applyFill="1" applyBorder="1"/>
    <xf numFmtId="0" fontId="31" fillId="3" borderId="23" xfId="298" applyFont="1" applyFill="1" applyBorder="1" applyAlignment="1"/>
    <xf numFmtId="0" fontId="31" fillId="3" borderId="21" xfId="298" applyNumberFormat="1" applyFont="1" applyFill="1" applyBorder="1" applyAlignment="1">
      <alignment horizontal="center"/>
    </xf>
    <xf numFmtId="0" fontId="31" fillId="3" borderId="22" xfId="298" applyNumberFormat="1" applyFont="1" applyFill="1" applyBorder="1" applyAlignment="1">
      <alignment horizontal="center"/>
    </xf>
    <xf numFmtId="0" fontId="31" fillId="3" borderId="0" xfId="298" applyFont="1" applyFill="1"/>
    <xf numFmtId="0" fontId="31" fillId="3" borderId="0" xfId="298" applyFont="1" applyFill="1" applyAlignment="1">
      <alignment horizontal="center"/>
    </xf>
    <xf numFmtId="0" fontId="31" fillId="3" borderId="23" xfId="298" applyFont="1" applyFill="1" applyBorder="1" applyAlignment="1">
      <alignment horizontal="center"/>
    </xf>
    <xf numFmtId="17" fontId="31" fillId="3" borderId="26" xfId="298" applyNumberFormat="1" applyFont="1" applyFill="1" applyBorder="1" applyAlignment="1">
      <alignment horizontal="center"/>
    </xf>
    <xf numFmtId="2" fontId="31" fillId="3" borderId="21" xfId="298" applyNumberFormat="1" applyFont="1" applyFill="1" applyBorder="1" applyAlignment="1">
      <alignment horizontal="center"/>
    </xf>
    <xf numFmtId="0" fontId="31" fillId="3" borderId="22" xfId="298" applyFont="1" applyFill="1" applyBorder="1" applyAlignment="1">
      <alignment horizontal="center"/>
    </xf>
    <xf numFmtId="0" fontId="31" fillId="3" borderId="42" xfId="298" applyFont="1" applyFill="1" applyBorder="1" applyAlignment="1">
      <alignment horizontal="center"/>
    </xf>
    <xf numFmtId="17" fontId="31" fillId="3" borderId="3" xfId="298" applyNumberFormat="1" applyFont="1" applyFill="1" applyBorder="1" applyAlignment="1">
      <alignment horizontal="center"/>
    </xf>
    <xf numFmtId="167" fontId="31" fillId="3" borderId="3" xfId="298" applyNumberFormat="1" applyFont="1" applyFill="1" applyBorder="1" applyAlignment="1">
      <alignment horizontal="center"/>
    </xf>
    <xf numFmtId="0" fontId="31" fillId="3" borderId="3" xfId="298" applyFont="1" applyFill="1" applyBorder="1" applyAlignment="1">
      <alignment horizontal="center"/>
    </xf>
    <xf numFmtId="2" fontId="31" fillId="3" borderId="3" xfId="298" applyNumberFormat="1" applyFont="1" applyFill="1" applyBorder="1" applyAlignment="1">
      <alignment horizontal="center"/>
    </xf>
    <xf numFmtId="0" fontId="31" fillId="3" borderId="33" xfId="298" applyFont="1" applyFill="1" applyBorder="1" applyAlignment="1">
      <alignment horizontal="center"/>
    </xf>
    <xf numFmtId="17" fontId="31" fillId="3" borderId="5" xfId="298" applyNumberFormat="1" applyFont="1" applyFill="1" applyBorder="1" applyAlignment="1">
      <alignment horizontal="center"/>
    </xf>
    <xf numFmtId="17" fontId="31" fillId="3" borderId="21" xfId="298" applyNumberFormat="1" applyFont="1" applyFill="1" applyBorder="1" applyAlignment="1">
      <alignment horizontal="center"/>
    </xf>
    <xf numFmtId="0" fontId="31" fillId="3" borderId="21" xfId="298" applyFont="1" applyFill="1" applyBorder="1" applyAlignment="1">
      <alignment horizontal="center"/>
    </xf>
    <xf numFmtId="0" fontId="14" fillId="3" borderId="57" xfId="264" applyFont="1" applyFill="1" applyBorder="1" applyAlignment="1">
      <alignment horizontal="center" vertical="center" wrapText="1"/>
    </xf>
    <xf numFmtId="2" fontId="23" fillId="3" borderId="18" xfId="264" applyNumberFormat="1" applyFont="1" applyFill="1" applyBorder="1" applyAlignment="1">
      <alignment horizontal="center" vertical="center"/>
    </xf>
    <xf numFmtId="2" fontId="23" fillId="3" borderId="5" xfId="264" applyNumberFormat="1" applyFont="1" applyFill="1" applyBorder="1" applyAlignment="1">
      <alignment horizontal="center" vertical="center"/>
    </xf>
    <xf numFmtId="2" fontId="23" fillId="3" borderId="21" xfId="264" applyNumberFormat="1" applyFont="1" applyFill="1" applyBorder="1" applyAlignment="1">
      <alignment horizontal="center" vertical="center"/>
    </xf>
    <xf numFmtId="0" fontId="14" fillId="3" borderId="55" xfId="264" applyFont="1" applyFill="1" applyBorder="1" applyAlignment="1">
      <alignment horizontal="center" vertical="center" wrapText="1"/>
    </xf>
    <xf numFmtId="0" fontId="14" fillId="3" borderId="56" xfId="264" applyFont="1" applyFill="1" applyBorder="1" applyAlignment="1">
      <alignment horizontal="center" vertical="center" wrapText="1"/>
    </xf>
    <xf numFmtId="0" fontId="31" fillId="3" borderId="0" xfId="264" applyFont="1" applyFill="1" applyBorder="1" applyAlignment="1">
      <alignment horizontal="center" vertical="center" wrapText="1"/>
    </xf>
    <xf numFmtId="164" fontId="31" fillId="3" borderId="18" xfId="264" applyNumberFormat="1" applyFont="1" applyFill="1" applyBorder="1" applyAlignment="1">
      <alignment horizontal="center"/>
    </xf>
    <xf numFmtId="170" fontId="31" fillId="3" borderId="18" xfId="264" applyNumberFormat="1" applyFont="1" applyFill="1" applyBorder="1" applyAlignment="1">
      <alignment horizontal="center"/>
    </xf>
    <xf numFmtId="164" fontId="31" fillId="4" borderId="18" xfId="264" applyNumberFormat="1" applyFont="1" applyFill="1" applyBorder="1" applyAlignment="1">
      <alignment horizontal="center"/>
    </xf>
    <xf numFmtId="164" fontId="31" fillId="3" borderId="5" xfId="264" applyNumberFormat="1" applyFont="1" applyFill="1" applyBorder="1" applyAlignment="1">
      <alignment horizontal="center"/>
    </xf>
    <xf numFmtId="175" fontId="31" fillId="3" borderId="18" xfId="264" applyNumberFormat="1" applyFont="1" applyFill="1" applyBorder="1" applyAlignment="1">
      <alignment horizontal="center"/>
    </xf>
    <xf numFmtId="170" fontId="31" fillId="3" borderId="5" xfId="264" applyNumberFormat="1" applyFont="1" applyFill="1" applyBorder="1" applyAlignment="1">
      <alignment horizontal="center"/>
    </xf>
    <xf numFmtId="164" fontId="31" fillId="4" borderId="5" xfId="264" applyNumberFormat="1" applyFont="1" applyFill="1" applyBorder="1" applyAlignment="1">
      <alignment horizontal="center"/>
    </xf>
    <xf numFmtId="175" fontId="31" fillId="3" borderId="5" xfId="264" applyNumberFormat="1" applyFont="1" applyFill="1" applyBorder="1" applyAlignment="1">
      <alignment horizontal="center"/>
    </xf>
    <xf numFmtId="164" fontId="31" fillId="3" borderId="21" xfId="264" applyNumberFormat="1" applyFont="1" applyFill="1" applyBorder="1" applyAlignment="1">
      <alignment horizontal="center"/>
    </xf>
    <xf numFmtId="170" fontId="31" fillId="3" borderId="21" xfId="264" applyNumberFormat="1" applyFont="1" applyFill="1" applyBorder="1" applyAlignment="1">
      <alignment horizontal="center"/>
    </xf>
    <xf numFmtId="0" fontId="31" fillId="3" borderId="1" xfId="264" applyFont="1" applyFill="1" applyBorder="1" applyAlignment="1">
      <alignment horizontal="center"/>
    </xf>
    <xf numFmtId="164" fontId="31" fillId="3" borderId="0" xfId="264" applyNumberFormat="1" applyFont="1" applyFill="1" applyBorder="1" applyAlignment="1">
      <alignment horizontal="center"/>
    </xf>
    <xf numFmtId="2" fontId="31" fillId="3" borderId="19" xfId="264" applyNumberFormat="1" applyFont="1" applyFill="1" applyBorder="1" applyAlignment="1">
      <alignment horizontal="center"/>
    </xf>
    <xf numFmtId="2" fontId="31" fillId="3" borderId="22" xfId="264" applyNumberFormat="1" applyFont="1" applyFill="1" applyBorder="1" applyAlignment="1">
      <alignment horizontal="center"/>
    </xf>
    <xf numFmtId="2" fontId="31" fillId="3" borderId="0" xfId="264" applyNumberFormat="1" applyFont="1" applyFill="1" applyBorder="1" applyAlignment="1">
      <alignment horizontal="center"/>
    </xf>
    <xf numFmtId="170" fontId="31" fillId="3" borderId="0" xfId="264" applyNumberFormat="1" applyFont="1" applyFill="1" applyBorder="1" applyAlignment="1">
      <alignment horizontal="center"/>
    </xf>
    <xf numFmtId="175" fontId="31" fillId="3" borderId="21" xfId="264" applyNumberFormat="1" applyFont="1" applyFill="1" applyBorder="1" applyAlignment="1">
      <alignment horizontal="center"/>
    </xf>
    <xf numFmtId="167" fontId="31" fillId="3" borderId="111" xfId="264" applyNumberFormat="1" applyFont="1" applyFill="1" applyBorder="1" applyAlignment="1">
      <alignment horizontal="center" vertical="center"/>
    </xf>
    <xf numFmtId="167" fontId="31" fillId="3" borderId="19" xfId="264" applyNumberFormat="1" applyFont="1" applyFill="1" applyBorder="1" applyAlignment="1">
      <alignment horizontal="center" vertical="center"/>
    </xf>
    <xf numFmtId="173" fontId="31" fillId="3" borderId="0" xfId="264" applyNumberFormat="1" applyFont="1" applyFill="1" applyBorder="1" applyAlignment="1">
      <alignment horizontal="center"/>
    </xf>
    <xf numFmtId="167" fontId="31" fillId="3" borderId="124" xfId="264" applyNumberFormat="1" applyFont="1" applyFill="1" applyBorder="1" applyAlignment="1">
      <alignment horizontal="center" vertical="center"/>
    </xf>
    <xf numFmtId="167" fontId="31" fillId="3" borderId="22" xfId="264" applyNumberFormat="1" applyFont="1" applyFill="1" applyBorder="1" applyAlignment="1">
      <alignment horizontal="center" vertical="center"/>
    </xf>
    <xf numFmtId="0" fontId="14" fillId="3" borderId="0" xfId="264" applyFont="1" applyFill="1" applyBorder="1" applyAlignment="1">
      <alignment horizontal="center"/>
    </xf>
    <xf numFmtId="0" fontId="31" fillId="3" borderId="20" xfId="264" applyFont="1" applyFill="1" applyBorder="1" applyAlignment="1">
      <alignment horizontal="left"/>
    </xf>
    <xf numFmtId="0" fontId="31" fillId="3" borderId="13" xfId="264" applyFont="1" applyFill="1" applyBorder="1" applyAlignment="1">
      <alignment horizontal="left"/>
    </xf>
    <xf numFmtId="0" fontId="31" fillId="3" borderId="47" xfId="264" applyFont="1" applyFill="1" applyBorder="1" applyAlignment="1">
      <alignment horizontal="center"/>
    </xf>
    <xf numFmtId="0" fontId="14" fillId="3" borderId="0" xfId="264" applyFont="1" applyFill="1" applyBorder="1" applyAlignment="1">
      <alignment horizontal="left"/>
    </xf>
    <xf numFmtId="170" fontId="14" fillId="3" borderId="0" xfId="264" applyNumberFormat="1" applyFont="1" applyFill="1" applyBorder="1" applyAlignment="1">
      <alignment horizontal="center"/>
    </xf>
    <xf numFmtId="0" fontId="14" fillId="3" borderId="0" xfId="264" applyFont="1" applyFill="1" applyBorder="1"/>
    <xf numFmtId="0" fontId="31" fillId="3" borderId="23" xfId="264" applyFont="1" applyFill="1" applyBorder="1" applyAlignment="1">
      <alignment horizontal="left"/>
    </xf>
    <xf numFmtId="0" fontId="31" fillId="3" borderId="13" xfId="264" applyFont="1" applyFill="1" applyBorder="1" applyAlignment="1"/>
    <xf numFmtId="0" fontId="31" fillId="3" borderId="23" xfId="264" applyFont="1" applyFill="1" applyBorder="1" applyAlignment="1"/>
    <xf numFmtId="170" fontId="31" fillId="3" borderId="22" xfId="264" applyNumberFormat="1" applyFont="1" applyFill="1" applyBorder="1" applyAlignment="1">
      <alignment horizontal="center" vertical="center"/>
    </xf>
    <xf numFmtId="0" fontId="90" fillId="3" borderId="57" xfId="264" applyFont="1" applyFill="1" applyBorder="1" applyAlignment="1">
      <alignment horizontal="center" vertical="center" wrapText="1"/>
    </xf>
    <xf numFmtId="0" fontId="23" fillId="3" borderId="11" xfId="264" applyFont="1" applyFill="1" applyBorder="1" applyAlignment="1">
      <alignment horizontal="left" vertical="center"/>
    </xf>
    <xf numFmtId="0" fontId="23" fillId="3" borderId="34" xfId="264" applyFont="1" applyFill="1" applyBorder="1" applyAlignment="1">
      <alignment horizontal="left" vertical="center"/>
    </xf>
    <xf numFmtId="0" fontId="20" fillId="3" borderId="55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20" fillId="3" borderId="57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2" fontId="89" fillId="3" borderId="3" xfId="0" applyNumberFormat="1" applyFont="1" applyFill="1" applyBorder="1" applyAlignment="1">
      <alignment horizontal="center"/>
    </xf>
    <xf numFmtId="164" fontId="31" fillId="3" borderId="0" xfId="0" applyNumberFormat="1" applyFont="1" applyFill="1" applyBorder="1" applyAlignment="1">
      <alignment horizontal="center"/>
    </xf>
    <xf numFmtId="1" fontId="89" fillId="3" borderId="0" xfId="0" applyNumberFormat="1" applyFont="1" applyFill="1" applyBorder="1" applyAlignment="1">
      <alignment horizontal="center"/>
    </xf>
    <xf numFmtId="2" fontId="31" fillId="3" borderId="106" xfId="0" applyNumberFormat="1" applyFont="1" applyFill="1" applyBorder="1" applyAlignment="1">
      <alignment horizontal="center"/>
    </xf>
    <xf numFmtId="164" fontId="44" fillId="3" borderId="0" xfId="0" applyNumberFormat="1" applyFont="1" applyFill="1" applyBorder="1" applyAlignment="1">
      <alignment horizontal="center"/>
    </xf>
    <xf numFmtId="164" fontId="31" fillId="3" borderId="0" xfId="0" applyNumberFormat="1" applyFont="1" applyFill="1" applyBorder="1" applyAlignment="1">
      <alignment horizontal="center" vertical="center"/>
    </xf>
    <xf numFmtId="0" fontId="23" fillId="3" borderId="10" xfId="0" applyFont="1" applyFill="1" applyBorder="1"/>
    <xf numFmtId="0" fontId="93" fillId="3" borderId="34" xfId="0" applyFont="1" applyFill="1" applyBorder="1" applyAlignment="1">
      <alignment vertical="center"/>
    </xf>
    <xf numFmtId="0" fontId="93" fillId="3" borderId="2" xfId="0" applyFont="1" applyFill="1" applyBorder="1" applyAlignment="1">
      <alignment vertical="center"/>
    </xf>
    <xf numFmtId="0" fontId="93" fillId="3" borderId="4" xfId="0" applyFont="1" applyFill="1" applyBorder="1" applyAlignment="1">
      <alignment vertical="center"/>
    </xf>
    <xf numFmtId="0" fontId="94" fillId="3" borderId="0" xfId="0" applyFont="1" applyFill="1" applyBorder="1" applyAlignment="1">
      <alignment horizontal="center" vertical="center"/>
    </xf>
    <xf numFmtId="164" fontId="31" fillId="3" borderId="18" xfId="264" applyNumberFormat="1" applyFont="1" applyFill="1" applyBorder="1" applyAlignment="1">
      <alignment horizontal="center" vertical="center"/>
    </xf>
    <xf numFmtId="169" fontId="31" fillId="3" borderId="0" xfId="264" applyNumberFormat="1" applyFont="1" applyFill="1" applyBorder="1" applyAlignment="1">
      <alignment horizontal="center" vertical="center"/>
    </xf>
    <xf numFmtId="0" fontId="95" fillId="0" borderId="62" xfId="0" applyFont="1" applyFill="1" applyBorder="1" applyAlignment="1">
      <alignment horizontal="center" vertical="center" wrapText="1"/>
    </xf>
    <xf numFmtId="0" fontId="95" fillId="0" borderId="67" xfId="0" applyFont="1" applyFill="1" applyBorder="1" applyAlignment="1">
      <alignment horizontal="center" vertical="center" wrapText="1"/>
    </xf>
    <xf numFmtId="0" fontId="95" fillId="0" borderId="69" xfId="0" applyFont="1" applyFill="1" applyBorder="1" applyAlignment="1">
      <alignment horizontal="center" vertical="center" wrapText="1"/>
    </xf>
    <xf numFmtId="0" fontId="31" fillId="3" borderId="101" xfId="264" applyFont="1" applyFill="1" applyBorder="1" applyAlignment="1">
      <alignment horizontal="center"/>
    </xf>
    <xf numFmtId="164" fontId="23" fillId="3" borderId="0" xfId="270" applyNumberFormat="1" applyFont="1" applyFill="1" applyBorder="1" applyAlignment="1">
      <alignment horizontal="center" vertical="center"/>
    </xf>
    <xf numFmtId="0" fontId="31" fillId="3" borderId="103" xfId="264" applyFont="1" applyFill="1" applyBorder="1" applyAlignment="1">
      <alignment horizontal="center" vertical="center"/>
    </xf>
    <xf numFmtId="0" fontId="44" fillId="3" borderId="0" xfId="0" applyFont="1" applyFill="1" applyBorder="1"/>
    <xf numFmtId="0" fontId="23" fillId="3" borderId="41" xfId="264" applyFont="1" applyFill="1" applyBorder="1" applyAlignment="1">
      <alignment horizontal="center" vertical="center"/>
    </xf>
    <xf numFmtId="0" fontId="23" fillId="3" borderId="99" xfId="264" applyFont="1" applyFill="1" applyBorder="1" applyAlignment="1">
      <alignment horizontal="center"/>
    </xf>
    <xf numFmtId="0" fontId="23" fillId="3" borderId="98" xfId="264" applyFont="1" applyFill="1" applyBorder="1" applyAlignment="1">
      <alignment horizontal="center"/>
    </xf>
    <xf numFmtId="0" fontId="20" fillId="3" borderId="98" xfId="264" applyFont="1" applyFill="1" applyBorder="1" applyAlignment="1"/>
    <xf numFmtId="0" fontId="20" fillId="3" borderId="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left" vertical="center"/>
    </xf>
    <xf numFmtId="0" fontId="20" fillId="3" borderId="1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/>
    </xf>
    <xf numFmtId="0" fontId="23" fillId="3" borderId="34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horizontal="center"/>
    </xf>
    <xf numFmtId="0" fontId="91" fillId="3" borderId="0" xfId="0" applyFont="1" applyFill="1" applyAlignment="1">
      <alignment horizont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58" xfId="264" applyFont="1" applyFill="1" applyBorder="1" applyAlignment="1">
      <alignment horizontal="center" vertical="center" wrapText="1"/>
    </xf>
    <xf numFmtId="170" fontId="23" fillId="3" borderId="59" xfId="264" applyNumberFormat="1" applyFont="1" applyFill="1" applyBorder="1" applyAlignment="1">
      <alignment horizontal="center" vertical="center"/>
    </xf>
    <xf numFmtId="164" fontId="23" fillId="3" borderId="59" xfId="264" applyNumberFormat="1" applyFont="1" applyFill="1" applyBorder="1" applyAlignment="1">
      <alignment horizontal="center" vertical="center"/>
    </xf>
    <xf numFmtId="0" fontId="23" fillId="3" borderId="59" xfId="264" applyFont="1" applyFill="1" applyBorder="1" applyAlignment="1">
      <alignment horizontal="center" vertical="center"/>
    </xf>
    <xf numFmtId="0" fontId="44" fillId="3" borderId="0" xfId="0" applyFont="1" applyFill="1" applyBorder="1" applyAlignment="1">
      <alignment vertical="center"/>
    </xf>
    <xf numFmtId="0" fontId="20" fillId="3" borderId="54" xfId="0" applyFont="1" applyFill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0" fillId="3" borderId="51" xfId="0" applyFont="1" applyFill="1" applyBorder="1" applyAlignment="1">
      <alignment horizontal="center" vertical="center" wrapText="1"/>
    </xf>
    <xf numFmtId="169" fontId="44" fillId="3" borderId="0" xfId="0" applyNumberFormat="1" applyFont="1" applyFill="1" applyBorder="1" applyAlignment="1">
      <alignment horizontal="center"/>
    </xf>
    <xf numFmtId="2" fontId="31" fillId="3" borderId="0" xfId="0" applyNumberFormat="1" applyFont="1" applyFill="1" applyBorder="1" applyAlignment="1">
      <alignment horizontal="center"/>
    </xf>
    <xf numFmtId="2" fontId="89" fillId="3" borderId="0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left" vertical="center"/>
    </xf>
    <xf numFmtId="2" fontId="89" fillId="3" borderId="5" xfId="0" applyNumberFormat="1" applyFont="1" applyFill="1" applyBorder="1" applyAlignment="1">
      <alignment horizontal="center"/>
    </xf>
    <xf numFmtId="2" fontId="89" fillId="3" borderId="18" xfId="0" applyNumberFormat="1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2" fontId="23" fillId="3" borderId="71" xfId="0" applyNumberFormat="1" applyFont="1" applyFill="1" applyBorder="1" applyAlignment="1">
      <alignment horizontal="center" vertical="center"/>
    </xf>
    <xf numFmtId="0" fontId="23" fillId="3" borderId="72" xfId="0" applyFont="1" applyFill="1" applyBorder="1" applyAlignment="1">
      <alignment horizontal="center" vertical="center"/>
    </xf>
    <xf numFmtId="2" fontId="23" fillId="0" borderId="71" xfId="0" applyNumberFormat="1" applyFont="1" applyBorder="1" applyAlignment="1">
      <alignment horizontal="center" vertical="center"/>
    </xf>
    <xf numFmtId="2" fontId="44" fillId="3" borderId="71" xfId="0" applyNumberFormat="1" applyFont="1" applyFill="1" applyBorder="1" applyAlignment="1">
      <alignment horizontal="center" vertical="center"/>
    </xf>
    <xf numFmtId="0" fontId="23" fillId="3" borderId="74" xfId="0" applyFont="1" applyFill="1" applyBorder="1" applyAlignment="1">
      <alignment horizontal="center" vertical="center"/>
    </xf>
    <xf numFmtId="2" fontId="23" fillId="0" borderId="73" xfId="0" applyNumberFormat="1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0" fontId="23" fillId="3" borderId="10" xfId="264" applyFont="1" applyFill="1" applyBorder="1" applyAlignment="1"/>
    <xf numFmtId="0" fontId="23" fillId="3" borderId="0" xfId="264" applyFont="1" applyFill="1" applyBorder="1" applyAlignment="1"/>
    <xf numFmtId="2" fontId="23" fillId="0" borderId="5" xfId="264" applyNumberFormat="1" applyFont="1" applyFill="1" applyBorder="1" applyAlignment="1">
      <alignment horizontal="center" vertical="center"/>
    </xf>
    <xf numFmtId="1" fontId="23" fillId="0" borderId="72" xfId="0" applyNumberFormat="1" applyFont="1" applyBorder="1" applyAlignment="1">
      <alignment horizontal="center" vertical="center"/>
    </xf>
    <xf numFmtId="1" fontId="23" fillId="0" borderId="74" xfId="0" applyNumberFormat="1" applyFont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104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23" fillId="3" borderId="21" xfId="264" applyFont="1" applyFill="1" applyBorder="1" applyAlignment="1">
      <alignment horizontal="center" vertical="center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64" fontId="31" fillId="2" borderId="8" xfId="0" applyNumberFormat="1" applyFont="1" applyFill="1" applyBorder="1" applyAlignment="1">
      <alignment horizontal="center" vertical="center"/>
    </xf>
    <xf numFmtId="164" fontId="31" fillId="2" borderId="4" xfId="0" applyNumberFormat="1" applyFont="1" applyFill="1" applyBorder="1" applyAlignment="1">
      <alignment horizontal="center" vertical="center"/>
    </xf>
    <xf numFmtId="17" fontId="31" fillId="2" borderId="21" xfId="0" applyNumberFormat="1" applyFont="1" applyFill="1" applyBorder="1" applyAlignment="1">
      <alignment horizontal="center" vertical="center"/>
    </xf>
    <xf numFmtId="0" fontId="20" fillId="3" borderId="109" xfId="264" applyFont="1" applyFill="1" applyBorder="1" applyAlignment="1">
      <alignment horizontal="center" vertical="center" wrapText="1"/>
    </xf>
    <xf numFmtId="0" fontId="20" fillId="3" borderId="110" xfId="264" applyFont="1" applyFill="1" applyBorder="1" applyAlignment="1">
      <alignment horizontal="center" vertical="center" wrapText="1"/>
    </xf>
    <xf numFmtId="0" fontId="20" fillId="3" borderId="111" xfId="264" applyFont="1" applyFill="1" applyBorder="1" applyAlignment="1">
      <alignment horizontal="center" vertical="center" wrapText="1"/>
    </xf>
    <xf numFmtId="164" fontId="31" fillId="2" borderId="6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4" fillId="3" borderId="0" xfId="0" applyFont="1" applyFill="1" applyAlignment="1">
      <alignment vertical="center"/>
    </xf>
    <xf numFmtId="14" fontId="23" fillId="3" borderId="0" xfId="264" applyNumberFormat="1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9" fillId="3" borderId="4" xfId="0" applyFont="1" applyFill="1" applyBorder="1" applyAlignment="1">
      <alignment vertical="center"/>
    </xf>
    <xf numFmtId="0" fontId="23" fillId="3" borderId="51" xfId="0" applyFont="1" applyFill="1" applyBorder="1" applyAlignment="1">
      <alignment horizontal="center" wrapText="1"/>
    </xf>
    <xf numFmtId="0" fontId="44" fillId="3" borderId="0" xfId="0" applyFont="1" applyFill="1" applyAlignment="1">
      <alignment horizontal="center" vertical="center"/>
    </xf>
    <xf numFmtId="0" fontId="44" fillId="3" borderId="0" xfId="0" applyFont="1" applyFill="1" applyAlignment="1">
      <alignment horizontal="center"/>
    </xf>
    <xf numFmtId="164" fontId="44" fillId="3" borderId="3" xfId="0" applyNumberFormat="1" applyFont="1" applyFill="1" applyBorder="1" applyAlignment="1">
      <alignment horizontal="center" vertical="center"/>
    </xf>
    <xf numFmtId="0" fontId="31" fillId="3" borderId="3" xfId="0" applyFont="1" applyFill="1" applyBorder="1" applyAlignment="1">
      <alignment horizontal="center" vertical="center"/>
    </xf>
    <xf numFmtId="2" fontId="31" fillId="3" borderId="3" xfId="0" applyNumberFormat="1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164" fontId="44" fillId="3" borderId="5" xfId="0" applyNumberFormat="1" applyFont="1" applyFill="1" applyBorder="1" applyAlignment="1">
      <alignment horizontal="center" vertical="center"/>
    </xf>
    <xf numFmtId="2" fontId="31" fillId="3" borderId="5" xfId="0" applyNumberFormat="1" applyFont="1" applyFill="1" applyBorder="1" applyAlignment="1">
      <alignment horizontal="center" vertical="center"/>
    </xf>
    <xf numFmtId="1" fontId="31" fillId="3" borderId="0" xfId="0" applyNumberFormat="1" applyFont="1" applyFill="1" applyBorder="1" applyAlignment="1">
      <alignment horizontal="center" vertical="center"/>
    </xf>
    <xf numFmtId="168" fontId="89" fillId="3" borderId="0" xfId="0" applyNumberFormat="1" applyFont="1" applyFill="1" applyBorder="1" applyAlignment="1">
      <alignment horizontal="center" vertical="center"/>
    </xf>
    <xf numFmtId="0" fontId="31" fillId="3" borderId="23" xfId="0" applyFont="1" applyFill="1" applyBorder="1" applyAlignment="1">
      <alignment horizontal="center" vertical="center"/>
    </xf>
    <xf numFmtId="164" fontId="44" fillId="3" borderId="21" xfId="0" applyNumberFormat="1" applyFont="1" applyFill="1" applyBorder="1" applyAlignment="1">
      <alignment horizontal="center" vertical="center"/>
    </xf>
    <xf numFmtId="2" fontId="31" fillId="3" borderId="21" xfId="0" applyNumberFormat="1" applyFont="1" applyFill="1" applyBorder="1" applyAlignment="1">
      <alignment horizontal="center" vertical="center"/>
    </xf>
    <xf numFmtId="164" fontId="44" fillId="3" borderId="0" xfId="0" applyNumberFormat="1" applyFont="1" applyFill="1" applyBorder="1" applyAlignment="1">
      <alignment horizontal="center" vertical="center"/>
    </xf>
    <xf numFmtId="2" fontId="14" fillId="3" borderId="33" xfId="0" applyNumberFormat="1" applyFont="1" applyFill="1" applyBorder="1" applyAlignment="1">
      <alignment horizontal="center" vertical="center"/>
    </xf>
    <xf numFmtId="2" fontId="14" fillId="3" borderId="22" xfId="0" applyNumberFormat="1" applyFont="1" applyFill="1" applyBorder="1" applyAlignment="1">
      <alignment horizontal="center" vertical="center"/>
    </xf>
    <xf numFmtId="2" fontId="31" fillId="3" borderId="0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3" fillId="3" borderId="10" xfId="0" applyFont="1" applyFill="1" applyBorder="1" applyAlignment="1">
      <alignment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104" xfId="264" applyFont="1" applyFill="1" applyBorder="1" applyAlignment="1">
      <alignment horizontal="center" vertical="center"/>
    </xf>
    <xf numFmtId="168" fontId="20" fillId="3" borderId="131" xfId="264" applyNumberFormat="1" applyFont="1" applyFill="1" applyBorder="1" applyAlignment="1">
      <alignment horizontal="center" vertical="center"/>
    </xf>
    <xf numFmtId="2" fontId="20" fillId="3" borderId="131" xfId="264" applyNumberFormat="1" applyFont="1" applyFill="1" applyBorder="1" applyAlignment="1">
      <alignment horizontal="center" vertical="center"/>
    </xf>
    <xf numFmtId="0" fontId="4" fillId="3" borderId="0" xfId="264" applyFont="1" applyFill="1"/>
    <xf numFmtId="0" fontId="31" fillId="3" borderId="0" xfId="264" applyFont="1" applyFill="1" applyAlignment="1">
      <alignment vertical="center"/>
    </xf>
    <xf numFmtId="0" fontId="14" fillId="3" borderId="142" xfId="264" applyFont="1" applyFill="1" applyBorder="1" applyAlignment="1">
      <alignment horizontal="center" vertical="center" wrapText="1"/>
    </xf>
    <xf numFmtId="0" fontId="14" fillId="3" borderId="143" xfId="264" applyFont="1" applyFill="1" applyBorder="1" applyAlignment="1">
      <alignment horizontal="center" vertical="center" wrapText="1"/>
    </xf>
    <xf numFmtId="0" fontId="14" fillId="3" borderId="144" xfId="264" applyFont="1" applyFill="1" applyBorder="1" applyAlignment="1">
      <alignment horizontal="center" vertical="center" wrapText="1"/>
    </xf>
    <xf numFmtId="0" fontId="14" fillId="3" borderId="0" xfId="264" applyFont="1" applyFill="1" applyAlignment="1">
      <alignment horizontal="center" vertical="center" wrapText="1"/>
    </xf>
    <xf numFmtId="0" fontId="6" fillId="3" borderId="0" xfId="264" applyFont="1" applyFill="1" applyAlignment="1">
      <alignment wrapText="1"/>
    </xf>
    <xf numFmtId="0" fontId="31" fillId="3" borderId="145" xfId="264" applyFont="1" applyFill="1" applyBorder="1" applyAlignment="1">
      <alignment horizontal="center" vertical="center"/>
    </xf>
    <xf numFmtId="164" fontId="31" fillId="3" borderId="146" xfId="264" applyNumberFormat="1" applyFont="1" applyFill="1" applyBorder="1" applyAlignment="1">
      <alignment horizontal="center" vertical="center"/>
    </xf>
    <xf numFmtId="172" fontId="31" fillId="3" borderId="146" xfId="264" applyNumberFormat="1" applyFont="1" applyFill="1" applyBorder="1" applyAlignment="1">
      <alignment horizontal="center" vertical="center"/>
    </xf>
    <xf numFmtId="0" fontId="31" fillId="3" borderId="146" xfId="264" applyFont="1" applyFill="1" applyBorder="1" applyAlignment="1">
      <alignment horizontal="center" vertical="center"/>
    </xf>
    <xf numFmtId="2" fontId="31" fillId="3" borderId="146" xfId="264" applyNumberFormat="1" applyFont="1" applyFill="1" applyBorder="1" applyAlignment="1">
      <alignment horizontal="center" vertical="center"/>
    </xf>
    <xf numFmtId="0" fontId="31" fillId="3" borderId="147" xfId="264" applyFont="1" applyFill="1" applyBorder="1" applyAlignment="1">
      <alignment horizontal="center" vertical="center"/>
    </xf>
    <xf numFmtId="0" fontId="80" fillId="3" borderId="0" xfId="264" applyFont="1" applyFill="1" applyAlignment="1">
      <alignment horizontal="left" vertical="center"/>
    </xf>
    <xf numFmtId="0" fontId="31" fillId="3" borderId="148" xfId="264" applyFont="1" applyFill="1" applyBorder="1" applyAlignment="1">
      <alignment horizontal="center" vertical="center"/>
    </xf>
    <xf numFmtId="164" fontId="31" fillId="3" borderId="149" xfId="264" applyNumberFormat="1" applyFont="1" applyFill="1" applyBorder="1" applyAlignment="1">
      <alignment horizontal="center" vertical="center"/>
    </xf>
    <xf numFmtId="172" fontId="31" fillId="3" borderId="149" xfId="264" applyNumberFormat="1" applyFont="1" applyFill="1" applyBorder="1" applyAlignment="1">
      <alignment horizontal="center" vertical="center"/>
    </xf>
    <xf numFmtId="0" fontId="31" fillId="3" borderId="149" xfId="264" applyFont="1" applyFill="1" applyBorder="1" applyAlignment="1">
      <alignment horizontal="center" vertical="center"/>
    </xf>
    <xf numFmtId="2" fontId="31" fillId="3" borderId="149" xfId="264" applyNumberFormat="1" applyFont="1" applyFill="1" applyBorder="1" applyAlignment="1">
      <alignment horizontal="center" vertical="center"/>
    </xf>
    <xf numFmtId="0" fontId="31" fillId="3" borderId="150" xfId="264" applyFont="1" applyFill="1" applyBorder="1" applyAlignment="1">
      <alignment horizontal="center" vertical="center"/>
    </xf>
    <xf numFmtId="0" fontId="31" fillId="3" borderId="151" xfId="264" applyFont="1" applyFill="1" applyBorder="1" applyAlignment="1">
      <alignment horizontal="center" vertical="center"/>
    </xf>
    <xf numFmtId="0" fontId="31" fillId="3" borderId="152" xfId="264" applyFont="1" applyFill="1" applyBorder="1" applyAlignment="1">
      <alignment horizontal="center" vertical="center"/>
    </xf>
    <xf numFmtId="164" fontId="31" fillId="3" borderId="153" xfId="264" applyNumberFormat="1" applyFont="1" applyFill="1" applyBorder="1" applyAlignment="1">
      <alignment horizontal="center" vertical="center"/>
    </xf>
    <xf numFmtId="172" fontId="31" fillId="3" borderId="153" xfId="264" applyNumberFormat="1" applyFont="1" applyFill="1" applyBorder="1" applyAlignment="1">
      <alignment horizontal="center" vertical="center"/>
    </xf>
    <xf numFmtId="0" fontId="31" fillId="3" borderId="153" xfId="264" applyFont="1" applyFill="1" applyBorder="1" applyAlignment="1">
      <alignment horizontal="center" vertical="center"/>
    </xf>
    <xf numFmtId="0" fontId="31" fillId="3" borderId="105" xfId="264" applyFont="1" applyFill="1" applyBorder="1" applyAlignment="1">
      <alignment horizontal="center" vertical="center"/>
    </xf>
    <xf numFmtId="2" fontId="14" fillId="3" borderId="156" xfId="264" applyNumberFormat="1" applyFont="1" applyFill="1" applyBorder="1" applyAlignment="1">
      <alignment horizontal="center" vertical="center"/>
    </xf>
    <xf numFmtId="2" fontId="14" fillId="3" borderId="105" xfId="264" applyNumberFormat="1" applyFont="1" applyFill="1" applyBorder="1" applyAlignment="1">
      <alignment horizontal="center" vertical="center"/>
    </xf>
    <xf numFmtId="0" fontId="31" fillId="3" borderId="157" xfId="264" applyFont="1" applyFill="1" applyBorder="1" applyAlignment="1">
      <alignment vertical="center" wrapText="1"/>
    </xf>
    <xf numFmtId="0" fontId="31" fillId="3" borderId="0" xfId="264" applyFont="1" applyFill="1" applyAlignment="1">
      <alignment vertical="center" wrapText="1"/>
    </xf>
    <xf numFmtId="0" fontId="31" fillId="3" borderId="149" xfId="264" applyFont="1" applyFill="1" applyBorder="1" applyAlignment="1">
      <alignment horizontal="left" vertical="center"/>
    </xf>
    <xf numFmtId="0" fontId="31" fillId="3" borderId="158" xfId="264" applyFont="1" applyFill="1" applyBorder="1" applyAlignment="1">
      <alignment horizontal="center" vertical="center"/>
    </xf>
    <xf numFmtId="0" fontId="31" fillId="3" borderId="159" xfId="264" applyFont="1" applyFill="1" applyBorder="1" applyAlignment="1">
      <alignment horizontal="center" vertical="center"/>
    </xf>
    <xf numFmtId="0" fontId="31" fillId="3" borderId="160" xfId="264" applyFont="1" applyFill="1" applyBorder="1" applyAlignment="1">
      <alignment vertical="center"/>
    </xf>
    <xf numFmtId="0" fontId="31" fillId="3" borderId="0" xfId="264" applyFont="1" applyFill="1" applyAlignment="1">
      <alignment horizontal="center"/>
    </xf>
    <xf numFmtId="0" fontId="31" fillId="3" borderId="160" xfId="264" applyFont="1" applyFill="1" applyBorder="1" applyAlignment="1">
      <alignment horizontal="center" vertical="center"/>
    </xf>
    <xf numFmtId="171" fontId="31" fillId="3" borderId="149" xfId="264" applyNumberFormat="1" applyFont="1" applyFill="1" applyBorder="1" applyAlignment="1">
      <alignment horizontal="center" vertical="center"/>
    </xf>
    <xf numFmtId="0" fontId="31" fillId="3" borderId="140" xfId="264" applyFont="1" applyFill="1" applyBorder="1" applyAlignment="1">
      <alignment horizontal="left" vertical="center"/>
    </xf>
    <xf numFmtId="0" fontId="15" fillId="3" borderId="100" xfId="264" applyFont="1" applyFill="1" applyBorder="1" applyAlignment="1">
      <alignment horizontal="left" vertical="center"/>
    </xf>
    <xf numFmtId="0" fontId="31" fillId="3" borderId="161" xfId="264" applyFont="1" applyFill="1" applyBorder="1" applyAlignment="1">
      <alignment horizontal="center" vertical="center"/>
    </xf>
    <xf numFmtId="0" fontId="14" fillId="3" borderId="157" xfId="264" applyFont="1" applyFill="1" applyBorder="1" applyAlignment="1">
      <alignment horizontal="center" vertical="center"/>
    </xf>
    <xf numFmtId="0" fontId="37" fillId="3" borderId="0" xfId="264" applyFont="1" applyFill="1"/>
    <xf numFmtId="0" fontId="14" fillId="3" borderId="0" xfId="264" applyFont="1" applyFill="1" applyAlignment="1">
      <alignment horizontal="center" vertical="center"/>
    </xf>
    <xf numFmtId="0" fontId="14" fillId="3" borderId="0" xfId="264" applyFont="1" applyFill="1" applyAlignment="1">
      <alignment vertical="center" wrapText="1"/>
    </xf>
    <xf numFmtId="0" fontId="31" fillId="3" borderId="160" xfId="264" applyFont="1" applyFill="1" applyBorder="1"/>
    <xf numFmtId="0" fontId="23" fillId="3" borderId="172" xfId="264" applyFont="1" applyFill="1" applyBorder="1" applyAlignment="1">
      <alignment horizontal="center" vertical="center"/>
    </xf>
    <xf numFmtId="0" fontId="23" fillId="3" borderId="168" xfId="264" applyFont="1" applyFill="1" applyBorder="1" applyAlignment="1">
      <alignment horizontal="center" vertical="center"/>
    </xf>
    <xf numFmtId="0" fontId="23" fillId="3" borderId="173" xfId="264" applyFont="1" applyFill="1" applyBorder="1" applyAlignment="1">
      <alignment horizontal="center" vertical="center"/>
    </xf>
    <xf numFmtId="164" fontId="23" fillId="3" borderId="174" xfId="264" applyNumberFormat="1" applyFont="1" applyFill="1" applyBorder="1" applyAlignment="1">
      <alignment horizontal="center" vertical="center"/>
    </xf>
    <xf numFmtId="0" fontId="23" fillId="3" borderId="174" xfId="264" applyFont="1" applyFill="1" applyBorder="1" applyAlignment="1">
      <alignment horizontal="center" vertical="center"/>
    </xf>
    <xf numFmtId="170" fontId="23" fillId="3" borderId="174" xfId="264" applyNumberFormat="1" applyFont="1" applyFill="1" applyBorder="1" applyAlignment="1">
      <alignment horizontal="center" vertical="center"/>
    </xf>
    <xf numFmtId="0" fontId="23" fillId="3" borderId="175" xfId="264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 vertical="center"/>
    </xf>
    <xf numFmtId="164" fontId="23" fillId="3" borderId="174" xfId="264" applyNumberFormat="1" applyFont="1" applyFill="1" applyBorder="1" applyAlignment="1">
      <alignment horizont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31" fillId="3" borderId="172" xfId="264" applyFont="1" applyFill="1" applyBorder="1" applyAlignment="1">
      <alignment horizontal="center"/>
    </xf>
    <xf numFmtId="0" fontId="31" fillId="3" borderId="173" xfId="264" applyFont="1" applyFill="1" applyBorder="1" applyAlignment="1">
      <alignment horizontal="center"/>
    </xf>
    <xf numFmtId="0" fontId="20" fillId="3" borderId="172" xfId="264" applyFont="1" applyFill="1" applyBorder="1" applyAlignment="1">
      <alignment horizontal="center" vertical="center" wrapText="1"/>
    </xf>
    <xf numFmtId="0" fontId="23" fillId="3" borderId="27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6" fillId="5" borderId="0" xfId="264" applyFont="1" applyFill="1" applyAlignment="1" applyProtection="1"/>
    <xf numFmtId="0" fontId="6" fillId="5" borderId="0" xfId="264" applyFont="1" applyFill="1" applyBorder="1" applyAlignment="1" applyProtection="1"/>
    <xf numFmtId="0" fontId="6" fillId="5" borderId="0" xfId="264" applyFont="1" applyFill="1" applyBorder="1" applyAlignment="1" applyProtection="1">
      <alignment horizontal="center" vertical="center"/>
    </xf>
    <xf numFmtId="0" fontId="14" fillId="5" borderId="0" xfId="264" applyFont="1" applyFill="1" applyBorder="1" applyAlignment="1" applyProtection="1">
      <alignment horizontal="center" vertical="center"/>
    </xf>
    <xf numFmtId="0" fontId="31" fillId="5" borderId="0" xfId="264" applyFont="1" applyFill="1" applyAlignment="1" applyProtection="1"/>
    <xf numFmtId="0" fontId="6" fillId="5" borderId="176" xfId="264" applyFont="1" applyFill="1" applyBorder="1" applyAlignment="1" applyProtection="1">
      <alignment horizontal="center" vertical="center"/>
    </xf>
    <xf numFmtId="0" fontId="6" fillId="5" borderId="0" xfId="264" applyFont="1" applyFill="1" applyBorder="1" applyAlignment="1" applyProtection="1">
      <alignment vertical="center"/>
    </xf>
    <xf numFmtId="1" fontId="14" fillId="5" borderId="0" xfId="264" applyNumberFormat="1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vertical="center"/>
    </xf>
    <xf numFmtId="0" fontId="31" fillId="5" borderId="176" xfId="264" applyFont="1" applyFill="1" applyBorder="1" applyAlignment="1" applyProtection="1"/>
    <xf numFmtId="0" fontId="31" fillId="5" borderId="0" xfId="264" applyFont="1" applyFill="1" applyBorder="1" applyAlignment="1" applyProtection="1"/>
    <xf numFmtId="0" fontId="31" fillId="5" borderId="99" xfId="264" applyFont="1" applyFill="1" applyBorder="1" applyAlignment="1" applyProtection="1">
      <alignment horizontal="center"/>
    </xf>
    <xf numFmtId="0" fontId="31" fillId="5" borderId="98" xfId="264" applyFont="1" applyFill="1" applyBorder="1" applyAlignment="1" applyProtection="1"/>
    <xf numFmtId="0" fontId="31" fillId="5" borderId="98" xfId="264" applyFont="1" applyFill="1" applyBorder="1" applyAlignment="1" applyProtection="1">
      <alignment horizontal="center"/>
    </xf>
    <xf numFmtId="0" fontId="6" fillId="5" borderId="98" xfId="264" applyFont="1" applyFill="1" applyBorder="1" applyAlignment="1" applyProtection="1">
      <alignment horizontal="center" vertical="center"/>
    </xf>
    <xf numFmtId="0" fontId="6" fillId="5" borderId="98" xfId="264" applyFont="1" applyFill="1" applyBorder="1" applyAlignment="1" applyProtection="1"/>
    <xf numFmtId="0" fontId="97" fillId="5" borderId="0" xfId="264" applyFont="1" applyFill="1" applyAlignment="1" applyProtection="1">
      <alignment horizontal="left" vertical="center"/>
    </xf>
    <xf numFmtId="0" fontId="31" fillId="5" borderId="0" xfId="264" applyFont="1" applyFill="1" applyBorder="1" applyAlignment="1" applyProtection="1">
      <alignment horizontal="center" vertical="center" wrapText="1"/>
    </xf>
    <xf numFmtId="0" fontId="31" fillId="5" borderId="172" xfId="264" applyFont="1" applyFill="1" applyBorder="1" applyAlignment="1" applyProtection="1">
      <alignment horizontal="center" vertical="center"/>
    </xf>
    <xf numFmtId="1" fontId="31" fillId="5" borderId="0" xfId="264" applyNumberFormat="1" applyFont="1" applyFill="1" applyBorder="1" applyAlignment="1" applyProtection="1">
      <alignment horizontal="center" vertical="center"/>
    </xf>
    <xf numFmtId="0" fontId="31" fillId="5" borderId="177" xfId="264" applyFont="1" applyFill="1" applyBorder="1" applyAlignment="1" applyProtection="1">
      <alignment horizontal="center" vertical="center"/>
    </xf>
    <xf numFmtId="0" fontId="31" fillId="5" borderId="176" xfId="264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horizontal="left" vertical="center"/>
    </xf>
    <xf numFmtId="2" fontId="31" fillId="5" borderId="0" xfId="264" applyNumberFormat="1" applyFont="1" applyFill="1" applyBorder="1" applyAlignment="1" applyProtection="1">
      <alignment horizontal="center" vertical="center"/>
    </xf>
    <xf numFmtId="1" fontId="31" fillId="5" borderId="98" xfId="264" applyNumberFormat="1" applyFont="1" applyFill="1" applyBorder="1" applyAlignment="1" applyProtection="1">
      <alignment horizontal="center" vertical="center"/>
    </xf>
    <xf numFmtId="0" fontId="31" fillId="5" borderId="179" xfId="264" applyFont="1" applyFill="1" applyBorder="1" applyAlignment="1" applyProtection="1">
      <alignment horizontal="center" vertical="center"/>
    </xf>
    <xf numFmtId="173" fontId="31" fillId="5" borderId="35" xfId="264" applyNumberFormat="1" applyFont="1" applyFill="1" applyBorder="1" applyAlignment="1" applyProtection="1">
      <alignment horizontal="center" vertical="center"/>
    </xf>
    <xf numFmtId="164" fontId="31" fillId="5" borderId="0" xfId="264" applyNumberFormat="1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horizontal="center"/>
    </xf>
    <xf numFmtId="167" fontId="31" fillId="5" borderId="0" xfId="264" applyNumberFormat="1" applyFont="1" applyFill="1" applyBorder="1" applyAlignment="1" applyProtection="1">
      <alignment horizontal="center" vertical="center"/>
    </xf>
    <xf numFmtId="0" fontId="31" fillId="5" borderId="176" xfId="264" applyFont="1" applyFill="1" applyBorder="1" applyAlignment="1" applyProtection="1">
      <alignment horizontal="center"/>
    </xf>
    <xf numFmtId="0" fontId="99" fillId="5" borderId="0" xfId="264" applyFont="1" applyFill="1" applyBorder="1" applyAlignment="1" applyProtection="1">
      <alignment horizontal="center"/>
    </xf>
    <xf numFmtId="0" fontId="95" fillId="5" borderId="0" xfId="264" applyFont="1" applyFill="1" applyBorder="1" applyAlignment="1" applyProtection="1">
      <alignment horizontal="left" vertical="center"/>
    </xf>
    <xf numFmtId="0" fontId="31" fillId="5" borderId="35" xfId="264" applyFont="1" applyFill="1" applyBorder="1" applyAlignment="1" applyProtection="1">
      <alignment horizontal="center" vertical="center"/>
    </xf>
    <xf numFmtId="0" fontId="31" fillId="5" borderId="123" xfId="264" applyFont="1" applyFill="1" applyBorder="1" applyAlignment="1" applyProtection="1">
      <alignment horizontal="center" vertical="center"/>
    </xf>
    <xf numFmtId="0" fontId="31" fillId="5" borderId="35" xfId="264" applyFont="1" applyFill="1" applyBorder="1" applyAlignment="1" applyProtection="1"/>
    <xf numFmtId="0" fontId="31" fillId="5" borderId="156" xfId="264" applyFont="1" applyFill="1" applyBorder="1" applyAlignment="1" applyProtection="1"/>
    <xf numFmtId="173" fontId="31" fillId="5" borderId="98" xfId="264" applyNumberFormat="1" applyFont="1" applyFill="1" applyBorder="1" applyAlignment="1" applyProtection="1">
      <alignment horizontal="center" vertical="center"/>
    </xf>
    <xf numFmtId="0" fontId="31" fillId="5" borderId="179" xfId="264" applyFont="1" applyFill="1" applyBorder="1" applyAlignment="1" applyProtection="1"/>
    <xf numFmtId="0" fontId="31" fillId="5" borderId="182" xfId="264" applyFont="1" applyFill="1" applyBorder="1" applyAlignment="1" applyProtection="1">
      <alignment horizontal="center" vertical="center"/>
    </xf>
    <xf numFmtId="0" fontId="31" fillId="5" borderId="183" xfId="264" applyFont="1" applyFill="1" applyBorder="1" applyAlignment="1" applyProtection="1">
      <alignment horizontal="center" vertical="center"/>
    </xf>
    <xf numFmtId="0" fontId="31" fillId="5" borderId="173" xfId="264" applyFont="1" applyFill="1" applyBorder="1" applyAlignment="1" applyProtection="1">
      <alignment horizontal="center" vertical="center"/>
    </xf>
    <xf numFmtId="2" fontId="31" fillId="5" borderId="174" xfId="264" applyNumberFormat="1" applyFont="1" applyFill="1" applyBorder="1" applyAlignment="1" applyProtection="1">
      <alignment horizontal="center" vertical="center"/>
    </xf>
    <xf numFmtId="0" fontId="31" fillId="5" borderId="174" xfId="264" applyFont="1" applyFill="1" applyBorder="1" applyAlignment="1" applyProtection="1">
      <alignment horizontal="center" vertical="center"/>
    </xf>
    <xf numFmtId="0" fontId="31" fillId="5" borderId="175" xfId="264" applyFont="1" applyFill="1" applyBorder="1" applyAlignment="1" applyProtection="1">
      <alignment horizontal="center" vertical="center"/>
    </xf>
    <xf numFmtId="1" fontId="31" fillId="5" borderId="175" xfId="264" applyNumberFormat="1" applyFont="1" applyFill="1" applyBorder="1" applyAlignment="1" applyProtection="1">
      <alignment horizontal="center" vertical="center"/>
    </xf>
    <xf numFmtId="167" fontId="31" fillId="5" borderId="175" xfId="264" applyNumberFormat="1" applyFont="1" applyFill="1" applyBorder="1" applyAlignment="1" applyProtection="1">
      <alignment horizontal="center" vertical="center"/>
    </xf>
    <xf numFmtId="0" fontId="31" fillId="5" borderId="169" xfId="264" applyFont="1" applyFill="1" applyBorder="1" applyAlignment="1" applyProtection="1">
      <alignment horizontal="left" vertical="center"/>
    </xf>
    <xf numFmtId="0" fontId="31" fillId="5" borderId="170" xfId="264" applyFont="1" applyFill="1" applyBorder="1" applyAlignment="1" applyProtection="1">
      <alignment horizontal="center" vertical="center"/>
    </xf>
    <xf numFmtId="0" fontId="31" fillId="5" borderId="171" xfId="264" applyFont="1" applyFill="1" applyBorder="1" applyAlignment="1" applyProtection="1">
      <alignment horizontal="center" vertical="center"/>
    </xf>
    <xf numFmtId="0" fontId="31" fillId="5" borderId="172" xfId="264" applyFont="1" applyFill="1" applyBorder="1" applyAlignment="1" applyProtection="1">
      <alignment horizontal="left" vertical="center"/>
    </xf>
    <xf numFmtId="170" fontId="31" fillId="5" borderId="182" xfId="264" applyNumberFormat="1" applyFont="1" applyFill="1" applyBorder="1" applyAlignment="1" applyProtection="1">
      <alignment horizontal="center" vertical="center"/>
    </xf>
    <xf numFmtId="0" fontId="31" fillId="5" borderId="173" xfId="264" applyFont="1" applyFill="1" applyBorder="1" applyAlignment="1" applyProtection="1">
      <alignment horizontal="left" vertical="center"/>
    </xf>
    <xf numFmtId="0" fontId="31" fillId="5" borderId="169" xfId="264" applyFont="1" applyFill="1" applyBorder="1" applyAlignment="1" applyProtection="1">
      <alignment horizontal="center" vertical="center"/>
    </xf>
    <xf numFmtId="0" fontId="23" fillId="3" borderId="198" xfId="264" applyFont="1" applyFill="1" applyBorder="1" applyAlignment="1">
      <alignment horizontal="center" vertical="center"/>
    </xf>
    <xf numFmtId="0" fontId="23" fillId="3" borderId="183" xfId="264" applyFont="1" applyFill="1" applyBorder="1" applyAlignment="1">
      <alignment horizontal="center" vertical="center"/>
    </xf>
    <xf numFmtId="0" fontId="23" fillId="3" borderId="196" xfId="264" applyFont="1" applyFill="1" applyBorder="1" applyAlignment="1">
      <alignment horizontal="center" vertical="center"/>
    </xf>
    <xf numFmtId="170" fontId="23" fillId="3" borderId="182" xfId="264" applyNumberFormat="1" applyFont="1" applyFill="1" applyBorder="1" applyAlignment="1">
      <alignment horizontal="center" vertical="center"/>
    </xf>
    <xf numFmtId="0" fontId="23" fillId="3" borderId="197" xfId="264" applyFont="1" applyFill="1" applyBorder="1" applyAlignment="1">
      <alignment horizontal="center" vertical="center"/>
    </xf>
    <xf numFmtId="170" fontId="23" fillId="3" borderId="197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18" fillId="3" borderId="0" xfId="264" applyNumberFormat="1" applyFont="1" applyFill="1" applyBorder="1" applyAlignment="1">
      <alignment horizontal="center" vertical="center"/>
    </xf>
    <xf numFmtId="164" fontId="23" fillId="3" borderId="182" xfId="264" applyNumberFormat="1" applyFont="1" applyFill="1" applyBorder="1" applyAlignment="1">
      <alignment horizontal="center" vertical="center"/>
    </xf>
    <xf numFmtId="0" fontId="20" fillId="3" borderId="182" xfId="264" applyFont="1" applyFill="1" applyBorder="1" applyAlignment="1">
      <alignment horizontal="center" vertical="center"/>
    </xf>
    <xf numFmtId="0" fontId="20" fillId="3" borderId="174" xfId="264" applyFont="1" applyFill="1" applyBorder="1" applyAlignment="1">
      <alignment horizontal="center" vertical="center"/>
    </xf>
    <xf numFmtId="0" fontId="31" fillId="3" borderId="182" xfId="0" applyFont="1" applyFill="1" applyBorder="1" applyAlignment="1">
      <alignment horizontal="center" vertical="center"/>
    </xf>
    <xf numFmtId="0" fontId="31" fillId="3" borderId="183" xfId="0" applyFont="1" applyFill="1" applyBorder="1" applyAlignment="1">
      <alignment horizontal="center" vertical="center"/>
    </xf>
    <xf numFmtId="0" fontId="31" fillId="3" borderId="183" xfId="0" applyFont="1" applyFill="1" applyBorder="1" applyAlignment="1">
      <alignment horizontal="center" vertical="center" wrapText="1"/>
    </xf>
    <xf numFmtId="1" fontId="89" fillId="3" borderId="183" xfId="0" applyNumberFormat="1" applyFont="1" applyFill="1" applyBorder="1" applyAlignment="1">
      <alignment horizontal="center" vertical="center"/>
    </xf>
    <xf numFmtId="0" fontId="44" fillId="3" borderId="183" xfId="0" applyFont="1" applyFill="1" applyBorder="1" applyAlignment="1">
      <alignment horizontal="center" vertical="center"/>
    </xf>
    <xf numFmtId="1" fontId="31" fillId="3" borderId="183" xfId="0" applyNumberFormat="1" applyFont="1" applyFill="1" applyBorder="1" applyAlignment="1">
      <alignment horizontal="center" vertical="center"/>
    </xf>
    <xf numFmtId="0" fontId="89" fillId="3" borderId="183" xfId="0" applyFont="1" applyFill="1" applyBorder="1" applyAlignment="1">
      <alignment horizontal="center" vertical="center"/>
    </xf>
    <xf numFmtId="0" fontId="23" fillId="3" borderId="183" xfId="0" applyFont="1" applyFill="1" applyBorder="1" applyAlignment="1">
      <alignment horizontal="center" vertical="center"/>
    </xf>
    <xf numFmtId="0" fontId="20" fillId="3" borderId="199" xfId="264" applyFont="1" applyFill="1" applyBorder="1" applyAlignment="1">
      <alignment horizontal="center" vertical="center" wrapText="1"/>
    </xf>
    <xf numFmtId="164" fontId="23" fillId="3" borderId="182" xfId="264" applyNumberFormat="1" applyFont="1" applyFill="1" applyBorder="1" applyAlignment="1">
      <alignment horizontal="center"/>
    </xf>
    <xf numFmtId="2" fontId="23" fillId="3" borderId="182" xfId="264" applyNumberFormat="1" applyFont="1" applyFill="1" applyBorder="1" applyAlignment="1">
      <alignment horizontal="center" vertical="center"/>
    </xf>
    <xf numFmtId="2" fontId="23" fillId="3" borderId="174" xfId="264" applyNumberFormat="1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01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0" fillId="3" borderId="39" xfId="264" applyFont="1" applyFill="1" applyBorder="1" applyAlignment="1">
      <alignment horizontal="center"/>
    </xf>
    <xf numFmtId="0" fontId="9" fillId="3" borderId="0" xfId="264" applyFont="1" applyFill="1" applyBorder="1" applyAlignment="1">
      <alignment horizontal="left" vertical="center"/>
    </xf>
    <xf numFmtId="0" fontId="23" fillId="3" borderId="182" xfId="264" applyFont="1" applyFill="1" applyBorder="1" applyAlignment="1">
      <alignment horizontal="center" vertical="center"/>
    </xf>
    <xf numFmtId="0" fontId="23" fillId="3" borderId="202" xfId="264" applyFont="1" applyFill="1" applyBorder="1" applyAlignment="1">
      <alignment horizontal="center" vertical="center"/>
    </xf>
    <xf numFmtId="164" fontId="23" fillId="3" borderId="201" xfId="264" applyNumberFormat="1" applyFont="1" applyFill="1" applyBorder="1" applyAlignment="1">
      <alignment horizontal="center"/>
    </xf>
    <xf numFmtId="170" fontId="23" fillId="3" borderId="201" xfId="264" applyNumberFormat="1" applyFont="1" applyFill="1" applyBorder="1" applyAlignment="1">
      <alignment horizontal="center" vertical="center"/>
    </xf>
    <xf numFmtId="0" fontId="23" fillId="3" borderId="203" xfId="264" applyFont="1" applyFill="1" applyBorder="1" applyAlignment="1">
      <alignment horizontal="center" vertical="center"/>
    </xf>
    <xf numFmtId="0" fontId="20" fillId="3" borderId="204" xfId="264" applyFont="1" applyFill="1" applyBorder="1" applyAlignment="1">
      <alignment horizontal="center" vertical="center" wrapText="1"/>
    </xf>
    <xf numFmtId="0" fontId="20" fillId="3" borderId="205" xfId="264" applyFont="1" applyFill="1" applyBorder="1" applyAlignment="1">
      <alignment horizontal="center" vertical="center" wrapText="1"/>
    </xf>
    <xf numFmtId="0" fontId="31" fillId="3" borderId="202" xfId="0" applyFont="1" applyFill="1" applyBorder="1" applyAlignment="1">
      <alignment horizontal="center"/>
    </xf>
    <xf numFmtId="164" fontId="44" fillId="3" borderId="201" xfId="0" applyNumberFormat="1" applyFont="1" applyFill="1" applyBorder="1" applyAlignment="1">
      <alignment horizontal="center"/>
    </xf>
    <xf numFmtId="0" fontId="31" fillId="3" borderId="172" xfId="0" applyFont="1" applyFill="1" applyBorder="1" applyAlignment="1">
      <alignment horizontal="center"/>
    </xf>
    <xf numFmtId="164" fontId="44" fillId="3" borderId="182" xfId="0" applyNumberFormat="1" applyFont="1" applyFill="1" applyBorder="1" applyAlignment="1">
      <alignment horizontal="center"/>
    </xf>
    <xf numFmtId="0" fontId="31" fillId="3" borderId="183" xfId="0" applyFont="1" applyFill="1" applyBorder="1" applyAlignment="1">
      <alignment horizontal="center"/>
    </xf>
    <xf numFmtId="2" fontId="31" fillId="3" borderId="182" xfId="0" applyNumberFormat="1" applyFont="1" applyFill="1" applyBorder="1" applyAlignment="1">
      <alignment horizontal="center"/>
    </xf>
    <xf numFmtId="0" fontId="31" fillId="3" borderId="182" xfId="0" applyFont="1" applyFill="1" applyBorder="1" applyAlignment="1">
      <alignment horizontal="center"/>
    </xf>
    <xf numFmtId="170" fontId="31" fillId="3" borderId="182" xfId="0" applyNumberFormat="1" applyFont="1" applyFill="1" applyBorder="1" applyAlignment="1">
      <alignment horizontal="center"/>
    </xf>
    <xf numFmtId="0" fontId="31" fillId="3" borderId="183" xfId="0" applyFont="1" applyFill="1" applyBorder="1" applyAlignment="1">
      <alignment horizontal="center" wrapText="1"/>
    </xf>
    <xf numFmtId="0" fontId="31" fillId="3" borderId="182" xfId="0" applyFont="1" applyFill="1" applyBorder="1" applyAlignment="1">
      <alignment horizontal="center" wrapText="1"/>
    </xf>
    <xf numFmtId="0" fontId="31" fillId="3" borderId="173" xfId="0" applyFont="1" applyFill="1" applyBorder="1" applyAlignment="1">
      <alignment horizontal="center"/>
    </xf>
    <xf numFmtId="164" fontId="44" fillId="3" borderId="174" xfId="0" applyNumberFormat="1" applyFont="1" applyFill="1" applyBorder="1" applyAlignment="1">
      <alignment horizontal="center"/>
    </xf>
    <xf numFmtId="0" fontId="31" fillId="3" borderId="174" xfId="0" applyFont="1" applyFill="1" applyBorder="1" applyAlignment="1">
      <alignment horizontal="center"/>
    </xf>
    <xf numFmtId="1" fontId="89" fillId="3" borderId="203" xfId="0" applyNumberFormat="1" applyFont="1" applyFill="1" applyBorder="1" applyAlignment="1">
      <alignment horizontal="center"/>
    </xf>
    <xf numFmtId="1" fontId="89" fillId="3" borderId="183" xfId="0" applyNumberFormat="1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2" fontId="89" fillId="3" borderId="174" xfId="0" applyNumberFormat="1" applyFont="1" applyFill="1" applyBorder="1" applyAlignment="1">
      <alignment horizontal="center"/>
    </xf>
    <xf numFmtId="2" fontId="31" fillId="3" borderId="174" xfId="0" applyNumberFormat="1" applyFont="1" applyFill="1" applyBorder="1" applyAlignment="1">
      <alignment horizontal="center"/>
    </xf>
    <xf numFmtId="1" fontId="89" fillId="3" borderId="175" xfId="0" applyNumberFormat="1" applyFont="1" applyFill="1" applyBorder="1" applyAlignment="1">
      <alignment horizontal="center"/>
    </xf>
    <xf numFmtId="0" fontId="89" fillId="3" borderId="182" xfId="0" applyFont="1" applyFill="1" applyBorder="1" applyAlignment="1">
      <alignment horizontal="center"/>
    </xf>
    <xf numFmtId="0" fontId="44" fillId="3" borderId="0" xfId="264" applyFont="1" applyFill="1" applyBorder="1" applyAlignment="1">
      <alignment horizontal="center" vertical="center"/>
    </xf>
    <xf numFmtId="0" fontId="44" fillId="3" borderId="0" xfId="264" applyFont="1" applyFill="1"/>
    <xf numFmtId="0" fontId="44" fillId="3" borderId="0" xfId="264" applyFont="1" applyFill="1" applyBorder="1"/>
    <xf numFmtId="0" fontId="9" fillId="3" borderId="0" xfId="264" applyFont="1" applyFill="1" applyBorder="1" applyAlignment="1"/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0" xfId="264" applyNumberFormat="1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left" vertical="center"/>
    </xf>
    <xf numFmtId="0" fontId="23" fillId="3" borderId="32" xfId="0" applyFont="1" applyFill="1" applyBorder="1" applyAlignment="1">
      <alignment horizontal="left" vertical="center"/>
    </xf>
    <xf numFmtId="0" fontId="23" fillId="3" borderId="3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40" fillId="3" borderId="0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132" xfId="298" applyFont="1" applyFill="1" applyBorder="1" applyAlignment="1">
      <alignment horizontal="center"/>
    </xf>
    <xf numFmtId="0" fontId="31" fillId="3" borderId="131" xfId="298" applyFont="1" applyFill="1" applyBorder="1" applyAlignment="1">
      <alignment horizontal="center"/>
    </xf>
    <xf numFmtId="0" fontId="20" fillId="3" borderId="205" xfId="0" applyFont="1" applyFill="1" applyBorder="1" applyAlignment="1">
      <alignment horizontal="center" vertical="center" wrapText="1"/>
    </xf>
    <xf numFmtId="0" fontId="20" fillId="3" borderId="208" xfId="0" applyFont="1" applyFill="1" applyBorder="1" applyAlignment="1">
      <alignment horizontal="center" vertical="center" wrapText="1"/>
    </xf>
    <xf numFmtId="0" fontId="20" fillId="3" borderId="204" xfId="0" applyFont="1" applyFill="1" applyBorder="1" applyAlignment="1">
      <alignment horizontal="center" vertical="center" wrapText="1"/>
    </xf>
    <xf numFmtId="0" fontId="89" fillId="3" borderId="182" xfId="0" applyFont="1" applyFill="1" applyBorder="1" applyAlignment="1">
      <alignment horizontal="center" wrapText="1"/>
    </xf>
    <xf numFmtId="0" fontId="31" fillId="3" borderId="210" xfId="0" applyFont="1" applyFill="1" applyBorder="1" applyAlignment="1">
      <alignment horizontal="center"/>
    </xf>
    <xf numFmtId="164" fontId="44" fillId="3" borderId="211" xfId="0" applyNumberFormat="1" applyFont="1" applyFill="1" applyBorder="1" applyAlignment="1">
      <alignment horizontal="center"/>
    </xf>
    <xf numFmtId="2" fontId="31" fillId="3" borderId="211" xfId="0" applyNumberFormat="1" applyFont="1" applyFill="1" applyBorder="1" applyAlignment="1">
      <alignment horizontal="center"/>
    </xf>
    <xf numFmtId="0" fontId="31" fillId="3" borderId="211" xfId="0" applyFont="1" applyFill="1" applyBorder="1" applyAlignment="1">
      <alignment horizontal="center"/>
    </xf>
    <xf numFmtId="170" fontId="31" fillId="3" borderId="211" xfId="0" applyNumberFormat="1" applyFont="1" applyFill="1" applyBorder="1" applyAlignment="1">
      <alignment horizontal="center"/>
    </xf>
    <xf numFmtId="0" fontId="31" fillId="3" borderId="212" xfId="0" applyFont="1" applyFill="1" applyBorder="1" applyAlignment="1">
      <alignment horizontal="center"/>
    </xf>
    <xf numFmtId="1" fontId="31" fillId="3" borderId="183" xfId="0" applyNumberFormat="1" applyFont="1" applyFill="1" applyBorder="1" applyAlignment="1">
      <alignment horizontal="center"/>
    </xf>
    <xf numFmtId="168" fontId="89" fillId="3" borderId="183" xfId="0" applyNumberFormat="1" applyFont="1" applyFill="1" applyBorder="1" applyAlignment="1">
      <alignment horizontal="center"/>
    </xf>
    <xf numFmtId="2" fontId="89" fillId="3" borderId="211" xfId="0" applyNumberFormat="1" applyFont="1" applyFill="1" applyBorder="1" applyAlignment="1">
      <alignment horizontal="center"/>
    </xf>
    <xf numFmtId="1" fontId="89" fillId="3" borderId="212" xfId="0" applyNumberFormat="1" applyFont="1" applyFill="1" applyBorder="1" applyAlignment="1">
      <alignment horizontal="center"/>
    </xf>
    <xf numFmtId="0" fontId="89" fillId="3" borderId="174" xfId="0" applyFont="1" applyFill="1" applyBorder="1" applyAlignment="1">
      <alignment horizontal="center"/>
    </xf>
    <xf numFmtId="0" fontId="23" fillId="3" borderId="213" xfId="0" applyFont="1" applyFill="1" applyBorder="1" applyAlignment="1">
      <alignment horizontal="left" vertical="center"/>
    </xf>
    <xf numFmtId="0" fontId="23" fillId="3" borderId="207" xfId="0" applyFont="1" applyFill="1" applyBorder="1" applyAlignment="1">
      <alignment horizontal="left" vertical="center"/>
    </xf>
    <xf numFmtId="0" fontId="23" fillId="3" borderId="115" xfId="0" applyFont="1" applyFill="1" applyBorder="1" applyAlignment="1">
      <alignment horizontal="left" vertical="center"/>
    </xf>
    <xf numFmtId="0" fontId="23" fillId="3" borderId="185" xfId="0" applyFont="1" applyFill="1" applyBorder="1" applyAlignment="1">
      <alignment horizontal="left" vertical="center"/>
    </xf>
    <xf numFmtId="0" fontId="23" fillId="3" borderId="210" xfId="264" applyFont="1" applyFill="1" applyBorder="1" applyAlignment="1">
      <alignment horizontal="center" vertical="center"/>
    </xf>
    <xf numFmtId="164" fontId="23" fillId="3" borderId="211" xfId="264" applyNumberFormat="1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18" fillId="3" borderId="177" xfId="264" applyFont="1" applyFill="1" applyBorder="1"/>
    <xf numFmtId="0" fontId="23" fillId="3" borderId="177" xfId="264" applyFont="1" applyFill="1" applyBorder="1" applyAlignment="1">
      <alignment horizontal="center" vertical="center"/>
    </xf>
    <xf numFmtId="0" fontId="23" fillId="3" borderId="176" xfId="264" applyFont="1" applyFill="1" applyBorder="1"/>
    <xf numFmtId="0" fontId="23" fillId="3" borderId="211" xfId="264" applyFont="1" applyFill="1" applyBorder="1" applyAlignment="1">
      <alignment horizontal="center" vertical="center"/>
    </xf>
    <xf numFmtId="0" fontId="23" fillId="3" borderId="177" xfId="264" applyFont="1" applyFill="1" applyBorder="1" applyAlignment="1">
      <alignment horizontal="center"/>
    </xf>
    <xf numFmtId="0" fontId="20" fillId="3" borderId="176" xfId="264" applyFont="1" applyFill="1" applyBorder="1" applyAlignment="1">
      <alignment horizontal="center" vertical="center"/>
    </xf>
    <xf numFmtId="0" fontId="23" fillId="3" borderId="177" xfId="264" applyFont="1" applyFill="1" applyBorder="1"/>
    <xf numFmtId="0" fontId="23" fillId="3" borderId="179" xfId="264" applyFont="1" applyFill="1" applyBorder="1" applyAlignment="1">
      <alignment horizontal="center"/>
    </xf>
    <xf numFmtId="0" fontId="31" fillId="3" borderId="183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31" fillId="3" borderId="182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20" fillId="3" borderId="208" xfId="264" applyFont="1" applyFill="1" applyBorder="1" applyAlignment="1">
      <alignment horizontal="center" vertical="center" wrapText="1"/>
    </xf>
    <xf numFmtId="0" fontId="23" fillId="3" borderId="174" xfId="264" applyFont="1" applyFill="1" applyBorder="1" applyAlignment="1">
      <alignment horizontal="center" vertical="center"/>
    </xf>
    <xf numFmtId="0" fontId="20" fillId="3" borderId="156" xfId="264" applyFont="1" applyFill="1" applyBorder="1" applyAlignment="1"/>
    <xf numFmtId="0" fontId="23" fillId="3" borderId="132" xfId="264" applyFont="1" applyFill="1" applyBorder="1" applyAlignment="1">
      <alignment horizontal="center" vertical="center"/>
    </xf>
    <xf numFmtId="0" fontId="23" fillId="3" borderId="218" xfId="264" applyFont="1" applyFill="1" applyBorder="1" applyAlignment="1">
      <alignment horizontal="center" vertical="center"/>
    </xf>
    <xf numFmtId="170" fontId="23" fillId="3" borderId="218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82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3" fillId="3" borderId="172" xfId="264" applyFont="1" applyFill="1" applyBorder="1" applyAlignment="1">
      <alignment horizontal="left" vertical="center"/>
    </xf>
    <xf numFmtId="0" fontId="23" fillId="3" borderId="17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34" fillId="3" borderId="0" xfId="264" applyFont="1" applyFill="1"/>
    <xf numFmtId="0" fontId="34" fillId="3" borderId="0" xfId="264" applyFont="1" applyFill="1" applyBorder="1"/>
    <xf numFmtId="0" fontId="34" fillId="3" borderId="35" xfId="264" applyFont="1" applyFill="1" applyBorder="1"/>
    <xf numFmtId="0" fontId="100" fillId="3" borderId="10" xfId="264" applyFont="1" applyFill="1" applyBorder="1" applyAlignment="1">
      <alignment horizontal="left"/>
    </xf>
    <xf numFmtId="0" fontId="100" fillId="3" borderId="0" xfId="264" applyFont="1" applyFill="1" applyBorder="1" applyAlignment="1">
      <alignment horizontal="center"/>
    </xf>
    <xf numFmtId="0" fontId="101" fillId="3" borderId="0" xfId="264" applyFont="1" applyFill="1" applyBorder="1" applyAlignment="1">
      <alignment horizontal="left" wrapText="1"/>
    </xf>
    <xf numFmtId="0" fontId="34" fillId="3" borderId="0" xfId="264" applyFont="1" applyFill="1" applyAlignment="1">
      <alignment horizontal="center" vertical="center"/>
    </xf>
    <xf numFmtId="0" fontId="100" fillId="3" borderId="0" xfId="264" applyFont="1" applyFill="1" applyBorder="1" applyAlignment="1">
      <alignment horizontal="right"/>
    </xf>
    <xf numFmtId="10" fontId="100" fillId="3" borderId="0" xfId="264" applyNumberFormat="1" applyFont="1" applyFill="1" applyBorder="1" applyAlignment="1">
      <alignment horizontal="left"/>
    </xf>
    <xf numFmtId="0" fontId="34" fillId="3" borderId="0" xfId="264" applyFont="1" applyFill="1" applyBorder="1" applyAlignment="1">
      <alignment horizontal="center" vertical="center"/>
    </xf>
    <xf numFmtId="0" fontId="34" fillId="3" borderId="0" xfId="264" applyFont="1" applyFill="1" applyBorder="1" applyAlignment="1">
      <alignment horizontal="center"/>
    </xf>
    <xf numFmtId="0" fontId="34" fillId="3" borderId="0" xfId="264" applyFont="1" applyFill="1" applyBorder="1" applyAlignment="1">
      <alignment wrapText="1"/>
    </xf>
    <xf numFmtId="0" fontId="33" fillId="3" borderId="0" xfId="264" applyFont="1" applyFill="1" applyBorder="1" applyAlignment="1">
      <alignment horizontal="center"/>
    </xf>
    <xf numFmtId="0" fontId="34" fillId="3" borderId="0" xfId="264" applyFont="1" applyFill="1" applyAlignment="1">
      <alignment horizontal="center"/>
    </xf>
    <xf numFmtId="0" fontId="34" fillId="3" borderId="0" xfId="264" applyFont="1" applyFill="1" applyAlignment="1">
      <alignment wrapText="1"/>
    </xf>
    <xf numFmtId="2" fontId="89" fillId="3" borderId="182" xfId="0" applyNumberFormat="1" applyFont="1" applyFill="1" applyBorder="1" applyAlignment="1">
      <alignment horizontal="center"/>
    </xf>
    <xf numFmtId="164" fontId="31" fillId="2" borderId="32" xfId="483" applyNumberFormat="1" applyFont="1" applyFill="1" applyBorder="1" applyAlignment="1">
      <alignment horizontal="center" vertical="center"/>
    </xf>
    <xf numFmtId="164" fontId="31" fillId="2" borderId="4" xfId="483" applyNumberFormat="1" applyFont="1" applyFill="1" applyBorder="1" applyAlignment="1">
      <alignment horizontal="center" vertical="center"/>
    </xf>
    <xf numFmtId="164" fontId="31" fillId="2" borderId="26" xfId="483" applyNumberFormat="1" applyFont="1" applyFill="1" applyBorder="1" applyAlignment="1">
      <alignment horizontal="center" vertical="center"/>
    </xf>
    <xf numFmtId="0" fontId="44" fillId="3" borderId="5" xfId="0" applyFont="1" applyFill="1" applyBorder="1"/>
    <xf numFmtId="0" fontId="44" fillId="3" borderId="12" xfId="0" applyFont="1" applyFill="1" applyBorder="1"/>
    <xf numFmtId="2" fontId="23" fillId="3" borderId="182" xfId="0" applyNumberFormat="1" applyFont="1" applyFill="1" applyBorder="1" applyAlignment="1">
      <alignment horizontal="center" vertical="center"/>
    </xf>
    <xf numFmtId="0" fontId="23" fillId="0" borderId="211" xfId="0" applyFont="1" applyBorder="1" applyAlignment="1">
      <alignment horizontal="center" vertical="center"/>
    </xf>
    <xf numFmtId="2" fontId="23" fillId="3" borderId="219" xfId="0" applyNumberFormat="1" applyFont="1" applyFill="1" applyBorder="1" applyAlignment="1">
      <alignment horizontal="center" vertical="center"/>
    </xf>
    <xf numFmtId="2" fontId="23" fillId="0" borderId="75" xfId="0" applyNumberFormat="1" applyFont="1" applyBorder="1" applyAlignment="1">
      <alignment horizontal="center" vertical="center"/>
    </xf>
    <xf numFmtId="2" fontId="23" fillId="0" borderId="182" xfId="0" applyNumberFormat="1" applyFont="1" applyBorder="1" applyAlignment="1">
      <alignment horizontal="center" vertical="center"/>
    </xf>
    <xf numFmtId="0" fontId="23" fillId="0" borderId="182" xfId="0" applyFont="1" applyBorder="1" applyAlignment="1">
      <alignment horizontal="center" vertical="center"/>
    </xf>
    <xf numFmtId="2" fontId="23" fillId="3" borderId="211" xfId="0" applyNumberFormat="1" applyFont="1" applyFill="1" applyBorder="1" applyAlignment="1">
      <alignment horizontal="center" vertical="center"/>
    </xf>
    <xf numFmtId="2" fontId="23" fillId="3" borderId="211" xfId="264" applyNumberFormat="1" applyFont="1" applyFill="1" applyBorder="1" applyAlignment="1">
      <alignment horizontal="center" vertical="center"/>
    </xf>
    <xf numFmtId="0" fontId="23" fillId="3" borderId="212" xfId="0" applyFont="1" applyFill="1" applyBorder="1" applyAlignment="1">
      <alignment horizontal="center" vertical="center"/>
    </xf>
    <xf numFmtId="0" fontId="23" fillId="0" borderId="183" xfId="0" applyFont="1" applyBorder="1" applyAlignment="1">
      <alignment horizontal="center" vertical="center"/>
    </xf>
    <xf numFmtId="0" fontId="23" fillId="0" borderId="174" xfId="0" applyFont="1" applyBorder="1" applyAlignment="1">
      <alignment horizontal="center" vertical="center"/>
    </xf>
    <xf numFmtId="0" fontId="23" fillId="3" borderId="175" xfId="0" applyFont="1" applyFill="1" applyBorder="1" applyAlignment="1">
      <alignment horizontal="center" vertical="center"/>
    </xf>
    <xf numFmtId="2" fontId="23" fillId="3" borderId="220" xfId="0" applyNumberFormat="1" applyFont="1" applyFill="1" applyBorder="1" applyAlignment="1">
      <alignment horizontal="center" vertical="center"/>
    </xf>
    <xf numFmtId="0" fontId="23" fillId="3" borderId="221" xfId="264" applyFont="1" applyFill="1" applyBorder="1" applyAlignment="1">
      <alignment horizontal="center" vertical="center"/>
    </xf>
    <xf numFmtId="2" fontId="23" fillId="3" borderId="221" xfId="264" applyNumberFormat="1" applyFont="1" applyFill="1" applyBorder="1" applyAlignment="1">
      <alignment horizontal="center" vertical="center"/>
    </xf>
    <xf numFmtId="0" fontId="23" fillId="3" borderId="222" xfId="0" applyFont="1" applyFill="1" applyBorder="1" applyAlignment="1">
      <alignment horizontal="center" vertical="center"/>
    </xf>
    <xf numFmtId="0" fontId="44" fillId="3" borderId="72" xfId="0" applyFont="1" applyFill="1" applyBorder="1" applyAlignment="1">
      <alignment horizontal="center" vertical="center"/>
    </xf>
    <xf numFmtId="2" fontId="44" fillId="3" borderId="73" xfId="0" applyNumberFormat="1" applyFont="1" applyFill="1" applyBorder="1" applyAlignment="1">
      <alignment horizontal="center" vertical="center"/>
    </xf>
    <xf numFmtId="0" fontId="23" fillId="3" borderId="223" xfId="264" applyFont="1" applyFill="1" applyBorder="1" applyAlignment="1">
      <alignment horizontal="center" vertical="center"/>
    </xf>
    <xf numFmtId="164" fontId="23" fillId="3" borderId="221" xfId="264" applyNumberFormat="1" applyFont="1" applyFill="1" applyBorder="1" applyAlignment="1">
      <alignment horizontal="center" vertical="center"/>
    </xf>
    <xf numFmtId="0" fontId="23" fillId="0" borderId="221" xfId="264" applyFont="1" applyFill="1" applyBorder="1" applyAlignment="1">
      <alignment horizontal="center" vertical="center"/>
    </xf>
    <xf numFmtId="2" fontId="23" fillId="0" borderId="221" xfId="264" applyNumberFormat="1" applyFont="1" applyFill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170" fontId="23" fillId="0" borderId="182" xfId="0" applyNumberFormat="1" applyFont="1" applyBorder="1" applyAlignment="1">
      <alignment horizontal="center" vertical="center"/>
    </xf>
    <xf numFmtId="170" fontId="23" fillId="0" borderId="174" xfId="0" applyNumberFormat="1" applyFont="1" applyBorder="1" applyAlignment="1">
      <alignment horizontal="center" vertical="center"/>
    </xf>
    <xf numFmtId="0" fontId="23" fillId="3" borderId="223" xfId="264" applyFont="1" applyFill="1" applyBorder="1" applyAlignment="1">
      <alignment horizontal="left" vertical="center"/>
    </xf>
    <xf numFmtId="0" fontId="23" fillId="0" borderId="221" xfId="0" applyFont="1" applyBorder="1" applyAlignment="1">
      <alignment horizontal="center" vertical="center"/>
    </xf>
    <xf numFmtId="0" fontId="23" fillId="3" borderId="224" xfId="264" applyFont="1" applyFill="1" applyBorder="1" applyAlignment="1">
      <alignment horizontal="center" vertical="center"/>
    </xf>
    <xf numFmtId="170" fontId="37" fillId="0" borderId="182" xfId="0" applyNumberFormat="1" applyFont="1" applyBorder="1" applyAlignment="1">
      <alignment horizontal="center" vertical="center"/>
    </xf>
    <xf numFmtId="0" fontId="37" fillId="0" borderId="182" xfId="0" applyFont="1" applyBorder="1" applyAlignment="1">
      <alignment horizontal="center" vertical="center"/>
    </xf>
    <xf numFmtId="0" fontId="23" fillId="3" borderId="225" xfId="0" applyFont="1" applyFill="1" applyBorder="1" applyAlignment="1">
      <alignment horizontal="center" vertical="center"/>
    </xf>
    <xf numFmtId="0" fontId="23" fillId="3" borderId="226" xfId="264" applyFont="1" applyFill="1" applyBorder="1" applyAlignment="1">
      <alignment horizontal="left" vertical="center"/>
    </xf>
    <xf numFmtId="0" fontId="23" fillId="0" borderId="227" xfId="0" applyFont="1" applyBorder="1" applyAlignment="1">
      <alignment horizontal="center" vertical="center"/>
    </xf>
    <xf numFmtId="0" fontId="23" fillId="3" borderId="228" xfId="264" applyFont="1" applyFill="1" applyBorder="1" applyAlignment="1">
      <alignment horizontal="center" vertical="center"/>
    </xf>
    <xf numFmtId="1" fontId="23" fillId="0" borderId="222" xfId="0" applyNumberFormat="1" applyFont="1" applyFill="1" applyBorder="1" applyAlignment="1">
      <alignment horizontal="center" vertical="center"/>
    </xf>
    <xf numFmtId="2" fontId="23" fillId="0" borderId="220" xfId="0" applyNumberFormat="1" applyFont="1" applyBorder="1" applyAlignment="1">
      <alignment horizontal="center" vertical="center"/>
    </xf>
    <xf numFmtId="1" fontId="23" fillId="0" borderId="222" xfId="0" applyNumberFormat="1" applyFont="1" applyBorder="1" applyAlignment="1">
      <alignment horizontal="center" vertical="center"/>
    </xf>
    <xf numFmtId="170" fontId="23" fillId="0" borderId="3" xfId="0" applyNumberFormat="1" applyFont="1" applyBorder="1" applyAlignment="1">
      <alignment horizontal="center" vertical="center"/>
    </xf>
    <xf numFmtId="0" fontId="95" fillId="7" borderId="62" xfId="0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0" fontId="23" fillId="3" borderId="229" xfId="264" applyFont="1" applyFill="1" applyBorder="1" applyAlignment="1">
      <alignment horizontal="center" vertical="center"/>
    </xf>
    <xf numFmtId="170" fontId="23" fillId="3" borderId="229" xfId="264" applyNumberFormat="1" applyFont="1" applyFill="1" applyBorder="1" applyAlignment="1">
      <alignment horizontal="center" vertical="center"/>
    </xf>
    <xf numFmtId="170" fontId="23" fillId="3" borderId="221" xfId="264" applyNumberFormat="1" applyFont="1" applyFill="1" applyBorder="1" applyAlignment="1">
      <alignment horizontal="center" vertical="center"/>
    </xf>
    <xf numFmtId="0" fontId="23" fillId="3" borderId="226" xfId="264" applyFont="1" applyFill="1" applyBorder="1" applyAlignment="1">
      <alignment horizontal="center" vertical="center"/>
    </xf>
    <xf numFmtId="164" fontId="23" fillId="3" borderId="218" xfId="264" applyNumberFormat="1" applyFont="1" applyFill="1" applyBorder="1" applyAlignment="1">
      <alignment horizontal="center" vertical="center"/>
    </xf>
    <xf numFmtId="0" fontId="23" fillId="3" borderId="227" xfId="264" applyFont="1" applyFill="1" applyBorder="1" applyAlignment="1">
      <alignment horizontal="center" vertical="center"/>
    </xf>
    <xf numFmtId="0" fontId="31" fillId="3" borderId="224" xfId="264" applyFont="1" applyFill="1" applyBorder="1" applyAlignment="1">
      <alignment horizontal="center"/>
    </xf>
    <xf numFmtId="0" fontId="31" fillId="3" borderId="228" xfId="264" applyFont="1" applyFill="1" applyBorder="1" applyAlignment="1">
      <alignment horizontal="center"/>
    </xf>
    <xf numFmtId="0" fontId="23" fillId="3" borderId="100" xfId="264" applyFont="1" applyFill="1" applyBorder="1" applyAlignment="1">
      <alignment horizontal="center" vertical="center"/>
    </xf>
    <xf numFmtId="0" fontId="20" fillId="3" borderId="101" xfId="264" applyFont="1" applyFill="1" applyBorder="1" applyAlignment="1">
      <alignment horizontal="center" vertical="center" wrapText="1"/>
    </xf>
    <xf numFmtId="164" fontId="23" fillId="3" borderId="229" xfId="264" applyNumberFormat="1" applyFont="1" applyFill="1" applyBorder="1" applyAlignment="1">
      <alignment horizontal="center"/>
    </xf>
    <xf numFmtId="164" fontId="23" fillId="3" borderId="227" xfId="264" applyNumberFormat="1" applyFont="1" applyFill="1" applyBorder="1" applyAlignment="1">
      <alignment horizontal="center"/>
    </xf>
    <xf numFmtId="170" fontId="23" fillId="3" borderId="227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3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44" fillId="3" borderId="2" xfId="0" applyFont="1" applyFill="1" applyBorder="1" applyAlignment="1">
      <alignment horizontal="center"/>
    </xf>
    <xf numFmtId="0" fontId="44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44" fillId="3" borderId="2" xfId="0" applyFont="1" applyFill="1" applyBorder="1" applyAlignment="1">
      <alignment horizontal="center" vertical="center"/>
    </xf>
    <xf numFmtId="2" fontId="89" fillId="3" borderId="0" xfId="0" applyNumberFormat="1" applyFont="1" applyFill="1" applyBorder="1" applyAlignment="1">
      <alignment horizontal="center" vertical="center"/>
    </xf>
    <xf numFmtId="0" fontId="89" fillId="3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vertical="center"/>
    </xf>
    <xf numFmtId="0" fontId="31" fillId="3" borderId="223" xfId="0" applyFont="1" applyFill="1" applyBorder="1" applyAlignment="1">
      <alignment horizontal="center" vertical="center"/>
    </xf>
    <xf numFmtId="164" fontId="44" fillId="3" borderId="221" xfId="0" applyNumberFormat="1" applyFont="1" applyFill="1" applyBorder="1" applyAlignment="1">
      <alignment horizontal="center" vertical="center"/>
    </xf>
    <xf numFmtId="0" fontId="31" fillId="3" borderId="221" xfId="0" applyFont="1" applyFill="1" applyBorder="1" applyAlignment="1">
      <alignment horizontal="center" vertical="center"/>
    </xf>
    <xf numFmtId="2" fontId="31" fillId="3" borderId="221" xfId="0" applyNumberFormat="1" applyFont="1" applyFill="1" applyBorder="1" applyAlignment="1">
      <alignment horizontal="center" vertical="center"/>
    </xf>
    <xf numFmtId="0" fontId="31" fillId="3" borderId="224" xfId="0" applyFont="1" applyFill="1" applyBorder="1" applyAlignment="1">
      <alignment horizontal="center" vertical="center"/>
    </xf>
    <xf numFmtId="0" fontId="31" fillId="3" borderId="21" xfId="0" applyFont="1" applyFill="1" applyBorder="1" applyAlignment="1">
      <alignment horizontal="center" vertical="center"/>
    </xf>
    <xf numFmtId="2" fontId="89" fillId="3" borderId="221" xfId="0" applyNumberFormat="1" applyFont="1" applyFill="1" applyBorder="1" applyAlignment="1">
      <alignment horizontal="center" vertical="center"/>
    </xf>
    <xf numFmtId="1" fontId="89" fillId="3" borderId="224" xfId="0" applyNumberFormat="1" applyFont="1" applyFill="1" applyBorder="1" applyAlignment="1">
      <alignment horizontal="center" vertical="center"/>
    </xf>
    <xf numFmtId="0" fontId="31" fillId="3" borderId="12" xfId="0" applyFont="1" applyFill="1" applyBorder="1" applyAlignment="1">
      <alignment horizontal="center" vertical="center" wrapText="1"/>
    </xf>
    <xf numFmtId="0" fontId="31" fillId="3" borderId="5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22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23" fillId="3" borderId="229" xfId="264" applyNumberFormat="1" applyFont="1" applyFill="1" applyBorder="1" applyAlignment="1">
      <alignment horizontal="center" vertical="center"/>
    </xf>
    <xf numFmtId="0" fontId="23" fillId="3" borderId="229" xfId="264" applyFont="1" applyFill="1" applyBorder="1" applyAlignment="1">
      <alignment horizontal="center"/>
    </xf>
    <xf numFmtId="164" fontId="23" fillId="3" borderId="227" xfId="264" applyNumberFormat="1" applyFont="1" applyFill="1" applyBorder="1" applyAlignment="1">
      <alignment horizontal="center" vertical="center"/>
    </xf>
    <xf numFmtId="164" fontId="31" fillId="2" borderId="229" xfId="0" applyNumberFormat="1" applyFont="1" applyFill="1" applyBorder="1" applyAlignment="1">
      <alignment horizontal="center" vertical="center" wrapText="1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229" xfId="270" applyNumberFormat="1" applyFont="1" applyFill="1" applyBorder="1" applyAlignment="1">
      <alignment horizontal="center" vertical="center"/>
    </xf>
    <xf numFmtId="164" fontId="23" fillId="3" borderId="227" xfId="270" applyNumberFormat="1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31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8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164" fontId="23" fillId="3" borderId="0" xfId="264" applyNumberFormat="1" applyFont="1" applyFill="1" applyBorder="1" applyAlignment="1">
      <alignment horizontal="center" vertical="center"/>
    </xf>
    <xf numFmtId="0" fontId="20" fillId="3" borderId="39" xfId="264" applyFont="1" applyFill="1" applyBorder="1" applyAlignment="1">
      <alignment horizontal="center"/>
    </xf>
    <xf numFmtId="0" fontId="23" fillId="3" borderId="176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" fontId="14" fillId="3" borderId="0" xfId="264" applyNumberFormat="1" applyFont="1" applyFill="1" applyBorder="1" applyAlignment="1">
      <alignment horizontal="center"/>
    </xf>
    <xf numFmtId="2" fontId="14" fillId="3" borderId="131" xfId="264" applyNumberFormat="1" applyFont="1" applyFill="1" applyBorder="1" applyAlignment="1">
      <alignment horizontal="center"/>
    </xf>
    <xf numFmtId="0" fontId="31" fillId="3" borderId="223" xfId="264" applyFont="1" applyFill="1" applyBorder="1" applyAlignment="1">
      <alignment horizontal="center"/>
    </xf>
    <xf numFmtId="17" fontId="31" fillId="3" borderId="216" xfId="264" applyNumberFormat="1" applyFont="1" applyFill="1" applyBorder="1" applyAlignment="1">
      <alignment horizontal="center"/>
    </xf>
    <xf numFmtId="2" fontId="31" fillId="3" borderId="221" xfId="264" applyNumberFormat="1" applyFont="1" applyFill="1" applyBorder="1" applyAlignment="1">
      <alignment horizontal="center"/>
    </xf>
    <xf numFmtId="0" fontId="31" fillId="3" borderId="221" xfId="264" applyFont="1" applyFill="1" applyBorder="1" applyAlignment="1">
      <alignment horizontal="center"/>
    </xf>
    <xf numFmtId="17" fontId="31" fillId="3" borderId="185" xfId="264" applyNumberFormat="1" applyFont="1" applyFill="1" applyBorder="1" applyAlignment="1">
      <alignment horizontal="center"/>
    </xf>
    <xf numFmtId="2" fontId="31" fillId="3" borderId="229" xfId="264" applyNumberFormat="1" applyFont="1" applyFill="1" applyBorder="1" applyAlignment="1">
      <alignment horizontal="center"/>
    </xf>
    <xf numFmtId="0" fontId="31" fillId="3" borderId="229" xfId="264" applyFont="1" applyFill="1" applyBorder="1" applyAlignment="1">
      <alignment horizontal="center"/>
    </xf>
    <xf numFmtId="0" fontId="31" fillId="3" borderId="226" xfId="264" applyFont="1" applyFill="1" applyBorder="1" applyAlignment="1">
      <alignment horizontal="center"/>
    </xf>
    <xf numFmtId="17" fontId="31" fillId="3" borderId="108" xfId="264" applyNumberFormat="1" applyFont="1" applyFill="1" applyBorder="1" applyAlignment="1">
      <alignment horizontal="center"/>
    </xf>
    <xf numFmtId="2" fontId="31" fillId="3" borderId="227" xfId="264" applyNumberFormat="1" applyFont="1" applyFill="1" applyBorder="1" applyAlignment="1">
      <alignment horizontal="center"/>
    </xf>
    <xf numFmtId="0" fontId="31" fillId="3" borderId="227" xfId="264" applyFont="1" applyFill="1" applyBorder="1" applyAlignment="1">
      <alignment horizontal="center"/>
    </xf>
    <xf numFmtId="164" fontId="23" fillId="3" borderId="221" xfId="264" applyNumberFormat="1" applyFont="1" applyFill="1" applyBorder="1" applyAlignment="1">
      <alignment horizontal="center"/>
    </xf>
    <xf numFmtId="0" fontId="20" fillId="3" borderId="183" xfId="264" applyFont="1" applyFill="1" applyBorder="1" applyAlignment="1">
      <alignment horizontal="center" vertical="center" wrapText="1"/>
    </xf>
    <xf numFmtId="2" fontId="20" fillId="3" borderId="229" xfId="264" applyNumberFormat="1" applyFont="1" applyFill="1" applyBorder="1" applyAlignment="1">
      <alignment horizontal="center" vertical="center"/>
    </xf>
    <xf numFmtId="0" fontId="23" fillId="3" borderId="176" xfId="264" applyFont="1" applyFill="1" applyBorder="1" applyAlignment="1">
      <alignment vertical="center"/>
    </xf>
    <xf numFmtId="0" fontId="23" fillId="3" borderId="179" xfId="264" applyFont="1" applyFill="1" applyBorder="1"/>
    <xf numFmtId="0" fontId="20" fillId="3" borderId="177" xfId="264" applyFont="1" applyFill="1" applyBorder="1" applyAlignment="1">
      <alignment horizontal="center" vertical="center" wrapText="1"/>
    </xf>
    <xf numFmtId="164" fontId="31" fillId="2" borderId="229" xfId="483" applyNumberFormat="1" applyFont="1" applyFill="1" applyBorder="1" applyAlignment="1">
      <alignment horizontal="center" vertical="center"/>
    </xf>
    <xf numFmtId="0" fontId="23" fillId="3" borderId="229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223" xfId="264" applyFont="1" applyFill="1" applyBorder="1" applyAlignment="1">
      <alignment horizontal="left" vertical="center"/>
    </xf>
    <xf numFmtId="0" fontId="23" fillId="3" borderId="226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85" xfId="264" applyFont="1" applyFill="1" applyBorder="1" applyAlignment="1">
      <alignment horizontal="center" vertical="center"/>
    </xf>
    <xf numFmtId="0" fontId="23" fillId="3" borderId="108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18" fillId="3" borderId="0" xfId="264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8" fillId="3" borderId="0" xfId="264" applyFont="1" applyFill="1" applyBorder="1" applyAlignment="1">
      <alignment horizontal="center"/>
    </xf>
    <xf numFmtId="0" fontId="23" fillId="3" borderId="216" xfId="264" applyFont="1" applyFill="1" applyBorder="1" applyAlignment="1">
      <alignment horizontal="center" vertical="center"/>
    </xf>
    <xf numFmtId="0" fontId="18" fillId="3" borderId="10" xfId="264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20" fillId="3" borderId="10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2" fontId="31" fillId="3" borderId="0" xfId="0" applyNumberFormat="1" applyFont="1" applyFill="1" applyBorder="1" applyAlignment="1">
      <alignment horizontal="center" vertical="center"/>
    </xf>
    <xf numFmtId="0" fontId="20" fillId="3" borderId="39" xfId="264" applyFont="1" applyFill="1" applyBorder="1" applyAlignment="1">
      <alignment horizontal="center"/>
    </xf>
    <xf numFmtId="0" fontId="17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44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left" vertical="center"/>
    </xf>
    <xf numFmtId="0" fontId="44" fillId="3" borderId="180" xfId="0" applyFont="1" applyFill="1" applyBorder="1" applyAlignment="1">
      <alignment horizontal="center" vertical="center"/>
    </xf>
    <xf numFmtId="0" fontId="31" fillId="3" borderId="223" xfId="0" applyFont="1" applyFill="1" applyBorder="1" applyAlignment="1">
      <alignment horizontal="center"/>
    </xf>
    <xf numFmtId="164" fontId="44" fillId="3" borderId="221" xfId="0" applyNumberFormat="1" applyFont="1" applyFill="1" applyBorder="1" applyAlignment="1">
      <alignment horizontal="center"/>
    </xf>
    <xf numFmtId="2" fontId="31" fillId="3" borderId="221" xfId="0" applyNumberFormat="1" applyFont="1" applyFill="1" applyBorder="1" applyAlignment="1">
      <alignment horizontal="center"/>
    </xf>
    <xf numFmtId="0" fontId="31" fillId="3" borderId="221" xfId="0" applyFont="1" applyFill="1" applyBorder="1" applyAlignment="1">
      <alignment horizontal="center"/>
    </xf>
    <xf numFmtId="0" fontId="31" fillId="3" borderId="224" xfId="0" applyFont="1" applyFill="1" applyBorder="1" applyAlignment="1">
      <alignment horizontal="center"/>
    </xf>
    <xf numFmtId="164" fontId="44" fillId="3" borderId="229" xfId="0" applyNumberFormat="1" applyFont="1" applyFill="1" applyBorder="1" applyAlignment="1">
      <alignment horizontal="center"/>
    </xf>
    <xf numFmtId="2" fontId="31" fillId="3" borderId="229" xfId="0" applyNumberFormat="1" applyFont="1" applyFill="1" applyBorder="1" applyAlignment="1">
      <alignment horizontal="center"/>
    </xf>
    <xf numFmtId="164" fontId="44" fillId="3" borderId="227" xfId="0" applyNumberFormat="1" applyFont="1" applyFill="1" applyBorder="1" applyAlignment="1">
      <alignment horizontal="center"/>
    </xf>
    <xf numFmtId="0" fontId="31" fillId="3" borderId="228" xfId="0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20" fillId="3" borderId="39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1" fillId="3" borderId="0" xfId="264" applyFont="1" applyFill="1" applyBorder="1" applyAlignment="1">
      <alignment horizontal="center"/>
    </xf>
    <xf numFmtId="0" fontId="18" fillId="3" borderId="0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26" xfId="264" applyFont="1" applyFill="1" applyBorder="1" applyAlignment="1">
      <alignment horizontal="center" vertical="center"/>
    </xf>
    <xf numFmtId="0" fontId="22" fillId="3" borderId="156" xfId="264" applyFont="1" applyFill="1" applyBorder="1" applyAlignment="1"/>
    <xf numFmtId="0" fontId="20" fillId="3" borderId="184" xfId="264" applyFont="1" applyFill="1" applyBorder="1" applyAlignment="1">
      <alignment vertical="center"/>
    </xf>
    <xf numFmtId="0" fontId="20" fillId="3" borderId="180" xfId="264" applyFont="1" applyFill="1" applyBorder="1" applyAlignment="1">
      <alignment vertical="center"/>
    </xf>
    <xf numFmtId="0" fontId="20" fillId="3" borderId="181" xfId="264" applyFont="1" applyFill="1" applyBorder="1" applyAlignment="1">
      <alignment vertical="center"/>
    </xf>
    <xf numFmtId="0" fontId="20" fillId="3" borderId="232" xfId="264" applyFont="1" applyFill="1" applyBorder="1" applyAlignment="1">
      <alignment horizontal="center" vertical="center" wrapText="1"/>
    </xf>
    <xf numFmtId="0" fontId="20" fillId="3" borderId="233" xfId="264" applyFont="1" applyFill="1" applyBorder="1" applyAlignment="1">
      <alignment horizontal="center" vertical="center" wrapText="1"/>
    </xf>
    <xf numFmtId="0" fontId="20" fillId="3" borderId="234" xfId="264" applyFont="1" applyFill="1" applyBorder="1" applyAlignment="1">
      <alignment horizontal="center" vertical="center" wrapText="1"/>
    </xf>
    <xf numFmtId="164" fontId="31" fillId="3" borderId="221" xfId="264" applyNumberFormat="1" applyFont="1" applyFill="1" applyBorder="1" applyAlignment="1">
      <alignment horizontal="center" vertical="center"/>
    </xf>
    <xf numFmtId="164" fontId="31" fillId="3" borderId="229" xfId="264" applyNumberFormat="1" applyFont="1" applyFill="1" applyBorder="1" applyAlignment="1">
      <alignment horizontal="center" vertical="center"/>
    </xf>
    <xf numFmtId="164" fontId="31" fillId="3" borderId="227" xfId="264" applyNumberFormat="1" applyFont="1" applyFill="1" applyBorder="1" applyAlignment="1">
      <alignment horizontal="center" vertical="center"/>
    </xf>
    <xf numFmtId="2" fontId="20" fillId="3" borderId="224" xfId="264" applyNumberFormat="1" applyFont="1" applyFill="1" applyBorder="1" applyAlignment="1">
      <alignment horizontal="center" vertical="center"/>
    </xf>
    <xf numFmtId="2" fontId="20" fillId="3" borderId="228" xfId="264" applyNumberFormat="1" applyFont="1" applyFill="1" applyBorder="1" applyAlignment="1">
      <alignment horizontal="center" vertical="center"/>
    </xf>
    <xf numFmtId="164" fontId="31" fillId="3" borderId="229" xfId="270" applyNumberFormat="1" applyFont="1" applyFill="1" applyBorder="1" applyAlignment="1">
      <alignment horizontal="center" vertical="center"/>
    </xf>
    <xf numFmtId="0" fontId="44" fillId="3" borderId="0" xfId="510" applyFont="1" applyFill="1"/>
    <xf numFmtId="0" fontId="102" fillId="3" borderId="0" xfId="510" applyFill="1"/>
    <xf numFmtId="0" fontId="9" fillId="3" borderId="115" xfId="0" applyFont="1" applyFill="1" applyBorder="1" applyAlignment="1">
      <alignment vertical="center"/>
    </xf>
    <xf numFmtId="0" fontId="9" fillId="3" borderId="180" xfId="0" applyFont="1" applyFill="1" applyBorder="1" applyAlignment="1">
      <alignment vertical="center"/>
    </xf>
    <xf numFmtId="0" fontId="9" fillId="3" borderId="180" xfId="0" applyFont="1" applyFill="1" applyBorder="1" applyAlignment="1">
      <alignment horizontal="center" vertical="center"/>
    </xf>
    <xf numFmtId="0" fontId="9" fillId="3" borderId="185" xfId="0" applyFont="1" applyFill="1" applyBorder="1" applyAlignment="1">
      <alignment vertical="center"/>
    </xf>
    <xf numFmtId="0" fontId="44" fillId="3" borderId="180" xfId="0" applyFont="1" applyFill="1" applyBorder="1" applyAlignment="1">
      <alignment horizontal="center"/>
    </xf>
    <xf numFmtId="0" fontId="20" fillId="3" borderId="232" xfId="0" applyFont="1" applyFill="1" applyBorder="1" applyAlignment="1">
      <alignment horizontal="center" vertical="center" wrapText="1"/>
    </xf>
    <xf numFmtId="0" fontId="20" fillId="3" borderId="233" xfId="0" applyFont="1" applyFill="1" applyBorder="1" applyAlignment="1">
      <alignment horizontal="center" vertical="center" wrapText="1"/>
    </xf>
    <xf numFmtId="0" fontId="23" fillId="3" borderId="234" xfId="0" applyFont="1" applyFill="1" applyBorder="1" applyAlignment="1">
      <alignment horizontal="center" vertical="center" wrapText="1"/>
    </xf>
    <xf numFmtId="0" fontId="23" fillId="3" borderId="204" xfId="0" applyFont="1" applyFill="1" applyBorder="1" applyAlignment="1">
      <alignment horizontal="center" wrapText="1"/>
    </xf>
    <xf numFmtId="164" fontId="44" fillId="3" borderId="229" xfId="0" applyNumberFormat="1" applyFont="1" applyFill="1" applyBorder="1" applyAlignment="1">
      <alignment horizontal="center" vertical="center"/>
    </xf>
    <xf numFmtId="0" fontId="31" fillId="3" borderId="132" xfId="0" applyFont="1" applyFill="1" applyBorder="1" applyAlignment="1">
      <alignment horizontal="center" vertical="center"/>
    </xf>
    <xf numFmtId="0" fontId="31" fillId="3" borderId="131" xfId="0" applyFont="1" applyFill="1" applyBorder="1" applyAlignment="1">
      <alignment horizontal="center" vertical="center"/>
    </xf>
    <xf numFmtId="0" fontId="31" fillId="3" borderId="101" xfId="0" applyFont="1" applyFill="1" applyBorder="1" applyAlignment="1">
      <alignment horizontal="center" vertical="center"/>
    </xf>
    <xf numFmtId="2" fontId="31" fillId="3" borderId="229" xfId="0" applyNumberFormat="1" applyFont="1" applyFill="1" applyBorder="1" applyAlignment="1">
      <alignment horizontal="center" vertical="center"/>
    </xf>
    <xf numFmtId="0" fontId="31" fillId="3" borderId="229" xfId="0" applyFont="1" applyFill="1" applyBorder="1" applyAlignment="1">
      <alignment horizontal="center" vertical="center"/>
    </xf>
    <xf numFmtId="2" fontId="89" fillId="3" borderId="229" xfId="0" applyNumberFormat="1" applyFont="1" applyFill="1" applyBorder="1" applyAlignment="1">
      <alignment horizontal="center" vertical="center"/>
    </xf>
    <xf numFmtId="0" fontId="44" fillId="3" borderId="229" xfId="0" applyFont="1" applyFill="1" applyBorder="1" applyAlignment="1">
      <alignment horizontal="center" vertical="center"/>
    </xf>
    <xf numFmtId="0" fontId="44" fillId="3" borderId="229" xfId="0" applyFont="1" applyFill="1" applyBorder="1" applyAlignment="1">
      <alignment vertical="center"/>
    </xf>
    <xf numFmtId="0" fontId="89" fillId="3" borderId="229" xfId="0" applyFont="1" applyFill="1" applyBorder="1" applyAlignment="1">
      <alignment horizontal="center" vertical="center"/>
    </xf>
    <xf numFmtId="0" fontId="31" fillId="3" borderId="229" xfId="0" applyFont="1" applyFill="1" applyBorder="1" applyAlignment="1">
      <alignment horizontal="center" vertical="center" wrapText="1"/>
    </xf>
    <xf numFmtId="168" fontId="89" fillId="3" borderId="183" xfId="0" applyNumberFormat="1" applyFont="1" applyFill="1" applyBorder="1" applyAlignment="1">
      <alignment horizontal="center" vertical="center"/>
    </xf>
    <xf numFmtId="0" fontId="31" fillId="3" borderId="226" xfId="0" applyFont="1" applyFill="1" applyBorder="1" applyAlignment="1">
      <alignment horizontal="center" vertical="center"/>
    </xf>
    <xf numFmtId="0" fontId="31" fillId="3" borderId="227" xfId="0" applyFont="1" applyFill="1" applyBorder="1" applyAlignment="1">
      <alignment horizontal="center" vertical="center"/>
    </xf>
    <xf numFmtId="2" fontId="31" fillId="3" borderId="227" xfId="0" applyNumberFormat="1" applyFont="1" applyFill="1" applyBorder="1" applyAlignment="1">
      <alignment horizontal="center" vertical="center"/>
    </xf>
    <xf numFmtId="0" fontId="31" fillId="3" borderId="228" xfId="0" applyFont="1" applyFill="1" applyBorder="1" applyAlignment="1">
      <alignment horizontal="center" vertical="center"/>
    </xf>
    <xf numFmtId="2" fontId="14" fillId="3" borderId="131" xfId="0" applyNumberFormat="1" applyFont="1" applyFill="1" applyBorder="1" applyAlignment="1">
      <alignment horizontal="center" vertical="center"/>
    </xf>
    <xf numFmtId="2" fontId="14" fillId="3" borderId="228" xfId="0" applyNumberFormat="1" applyFont="1" applyFill="1" applyBorder="1" applyAlignment="1">
      <alignment horizontal="center" vertical="center"/>
    </xf>
    <xf numFmtId="0" fontId="89" fillId="3" borderId="229" xfId="0" applyFont="1" applyFill="1" applyBorder="1" applyAlignment="1">
      <alignment horizontal="center" vertical="center" wrapText="1"/>
    </xf>
    <xf numFmtId="0" fontId="14" fillId="3" borderId="229" xfId="0" applyFont="1" applyFill="1" applyBorder="1" applyAlignment="1">
      <alignment vertical="center"/>
    </xf>
    <xf numFmtId="0" fontId="14" fillId="3" borderId="229" xfId="0" applyFont="1" applyFill="1" applyBorder="1" applyAlignment="1">
      <alignment horizontal="center" vertical="center"/>
    </xf>
    <xf numFmtId="0" fontId="23" fillId="3" borderId="229" xfId="0" applyFont="1" applyFill="1" applyBorder="1" applyAlignment="1">
      <alignment horizontal="center" vertical="center"/>
    </xf>
    <xf numFmtId="0" fontId="23" fillId="3" borderId="229" xfId="0" applyFont="1" applyFill="1" applyBorder="1" applyAlignment="1">
      <alignment vertical="center"/>
    </xf>
    <xf numFmtId="0" fontId="20" fillId="3" borderId="229" xfId="0" applyFont="1" applyFill="1" applyBorder="1" applyAlignment="1">
      <alignment vertical="center"/>
    </xf>
    <xf numFmtId="164" fontId="44" fillId="3" borderId="227" xfId="0" applyNumberFormat="1" applyFont="1" applyFill="1" applyBorder="1" applyAlignment="1">
      <alignment horizontal="center" vertical="center"/>
    </xf>
    <xf numFmtId="0" fontId="44" fillId="3" borderId="227" xfId="0" applyFont="1" applyFill="1" applyBorder="1" applyAlignment="1">
      <alignment horizontal="center" vertical="center"/>
    </xf>
    <xf numFmtId="0" fontId="44" fillId="3" borderId="227" xfId="0" applyFont="1" applyFill="1" applyBorder="1" applyAlignment="1">
      <alignment vertical="center"/>
    </xf>
    <xf numFmtId="0" fontId="44" fillId="3" borderId="228" xfId="0" applyFont="1" applyFill="1" applyBorder="1" applyAlignment="1">
      <alignment horizontal="center" vertical="center"/>
    </xf>
    <xf numFmtId="2" fontId="14" fillId="3" borderId="131" xfId="0" applyNumberFormat="1" applyFont="1" applyFill="1" applyBorder="1" applyAlignment="1">
      <alignment horizontal="center"/>
    </xf>
    <xf numFmtId="2" fontId="14" fillId="3" borderId="228" xfId="0" applyNumberFormat="1" applyFont="1" applyFill="1" applyBorder="1" applyAlignment="1">
      <alignment horizontal="center"/>
    </xf>
    <xf numFmtId="0" fontId="23" fillId="3" borderId="221" xfId="0" applyFont="1" applyFill="1" applyBorder="1" applyAlignment="1">
      <alignment horizontal="center" vertical="center"/>
    </xf>
    <xf numFmtId="0" fontId="23" fillId="3" borderId="224" xfId="0" applyFont="1" applyFill="1" applyBorder="1" applyAlignment="1">
      <alignment horizontal="center" vertical="center"/>
    </xf>
    <xf numFmtId="0" fontId="23" fillId="3" borderId="227" xfId="0" applyFont="1" applyFill="1" applyBorder="1" applyAlignment="1">
      <alignment horizontal="center" vertical="center"/>
    </xf>
    <xf numFmtId="0" fontId="23" fillId="3" borderId="228" xfId="0" applyFont="1" applyFill="1" applyBorder="1" applyAlignment="1">
      <alignment horizontal="center" vertical="center"/>
    </xf>
    <xf numFmtId="0" fontId="23" fillId="3" borderId="227" xfId="264" applyFont="1" applyFill="1" applyBorder="1" applyAlignment="1">
      <alignment horizontal="center"/>
    </xf>
    <xf numFmtId="168" fontId="20" fillId="3" borderId="224" xfId="264" applyNumberFormat="1" applyFont="1" applyFill="1" applyBorder="1" applyAlignment="1">
      <alignment horizontal="center" vertical="center"/>
    </xf>
    <xf numFmtId="167" fontId="20" fillId="3" borderId="228" xfId="264" applyNumberFormat="1" applyFont="1" applyFill="1" applyBorder="1" applyAlignment="1">
      <alignment horizontal="center" vertical="center"/>
    </xf>
    <xf numFmtId="0" fontId="14" fillId="3" borderId="204" xfId="264" applyFont="1" applyFill="1" applyBorder="1" applyAlignment="1">
      <alignment horizontal="center" vertical="center" wrapText="1"/>
    </xf>
    <xf numFmtId="2" fontId="23" fillId="3" borderId="229" xfId="264" applyNumberFormat="1" applyFont="1" applyFill="1" applyBorder="1" applyAlignment="1">
      <alignment horizontal="center" vertical="center"/>
    </xf>
    <xf numFmtId="2" fontId="23" fillId="3" borderId="227" xfId="264" applyNumberFormat="1" applyFont="1" applyFill="1" applyBorder="1" applyAlignment="1">
      <alignment horizontal="center" vertical="center"/>
    </xf>
    <xf numFmtId="0" fontId="31" fillId="3" borderId="210" xfId="264" applyFont="1" applyFill="1" applyBorder="1" applyAlignment="1">
      <alignment horizontal="center"/>
    </xf>
    <xf numFmtId="164" fontId="31" fillId="3" borderId="221" xfId="264" applyNumberFormat="1" applyFont="1" applyFill="1" applyBorder="1" applyAlignment="1">
      <alignment horizontal="center"/>
    </xf>
    <xf numFmtId="164" fontId="31" fillId="3" borderId="227" xfId="264" applyNumberFormat="1" applyFont="1" applyFill="1" applyBorder="1" applyAlignment="1">
      <alignment horizontal="center"/>
    </xf>
    <xf numFmtId="170" fontId="31" fillId="3" borderId="227" xfId="264" applyNumberFormat="1" applyFont="1" applyFill="1" applyBorder="1" applyAlignment="1">
      <alignment horizontal="center"/>
    </xf>
    <xf numFmtId="0" fontId="31" fillId="3" borderId="227" xfId="0" applyFont="1" applyFill="1" applyBorder="1" applyAlignment="1">
      <alignment horizontal="center"/>
    </xf>
    <xf numFmtId="0" fontId="20" fillId="3" borderId="223" xfId="264" applyFont="1" applyFill="1" applyBorder="1" applyAlignment="1">
      <alignment horizontal="center" vertical="center" wrapText="1"/>
    </xf>
    <xf numFmtId="0" fontId="20" fillId="3" borderId="221" xfId="264" applyFont="1" applyFill="1" applyBorder="1" applyAlignment="1">
      <alignment horizontal="center" vertical="center" wrapText="1"/>
    </xf>
    <xf numFmtId="0" fontId="20" fillId="3" borderId="224" xfId="264" applyFont="1" applyFill="1" applyBorder="1" applyAlignment="1">
      <alignment horizontal="center" vertical="center" wrapText="1"/>
    </xf>
    <xf numFmtId="0" fontId="23" fillId="3" borderId="100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 wrapText="1"/>
    </xf>
    <xf numFmtId="2" fontId="31" fillId="3" borderId="214" xfId="0" applyNumberFormat="1" applyFont="1" applyFill="1" applyBorder="1" applyAlignment="1">
      <alignment horizontal="center"/>
    </xf>
    <xf numFmtId="2" fontId="31" fillId="3" borderId="184" xfId="0" applyNumberFormat="1" applyFont="1" applyFill="1" applyBorder="1" applyAlignment="1">
      <alignment horizontal="center"/>
    </xf>
    <xf numFmtId="0" fontId="89" fillId="3" borderId="227" xfId="0" applyFont="1" applyFill="1" applyBorder="1" applyAlignment="1">
      <alignment horizontal="center"/>
    </xf>
    <xf numFmtId="2" fontId="89" fillId="3" borderId="221" xfId="0" applyNumberFormat="1" applyFont="1" applyFill="1" applyBorder="1" applyAlignment="1">
      <alignment horizontal="center"/>
    </xf>
    <xf numFmtId="1" fontId="89" fillId="3" borderId="224" xfId="0" applyNumberFormat="1" applyFont="1" applyFill="1" applyBorder="1" applyAlignment="1">
      <alignment horizontal="center"/>
    </xf>
    <xf numFmtId="2" fontId="31" fillId="3" borderId="227" xfId="0" applyNumberFormat="1" applyFont="1" applyFill="1" applyBorder="1" applyAlignment="1">
      <alignment horizontal="center"/>
    </xf>
    <xf numFmtId="1" fontId="89" fillId="3" borderId="228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0" fillId="3" borderId="234" xfId="0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0" xfId="264" applyFont="1" applyFill="1" applyBorder="1" applyAlignment="1">
      <alignment horizontal="center"/>
    </xf>
    <xf numFmtId="0" fontId="31" fillId="3" borderId="0" xfId="398" applyFont="1" applyFill="1" applyBorder="1" applyAlignment="1">
      <alignment horizontal="center"/>
    </xf>
    <xf numFmtId="0" fontId="31" fillId="3" borderId="13" xfId="398" applyFont="1" applyFill="1" applyBorder="1" applyAlignment="1">
      <alignment horizontal="center"/>
    </xf>
    <xf numFmtId="164" fontId="31" fillId="3" borderId="5" xfId="398" applyNumberFormat="1" applyFont="1" applyFill="1" applyBorder="1" applyAlignment="1">
      <alignment horizontal="center"/>
    </xf>
    <xf numFmtId="2" fontId="31" fillId="3" borderId="5" xfId="398" applyNumberFormat="1" applyFont="1" applyFill="1" applyBorder="1" applyAlignment="1">
      <alignment horizontal="center"/>
    </xf>
    <xf numFmtId="0" fontId="31" fillId="3" borderId="5" xfId="398" applyFont="1" applyFill="1" applyBorder="1" applyAlignment="1">
      <alignment horizontal="center"/>
    </xf>
    <xf numFmtId="1" fontId="31" fillId="3" borderId="5" xfId="398" applyNumberFormat="1" applyFont="1" applyFill="1" applyBorder="1" applyAlignment="1">
      <alignment horizontal="center"/>
    </xf>
    <xf numFmtId="0" fontId="31" fillId="3" borderId="12" xfId="398" applyFont="1" applyFill="1" applyBorder="1" applyAlignment="1">
      <alignment horizontal="center"/>
    </xf>
    <xf numFmtId="2" fontId="31" fillId="3" borderId="0" xfId="398" applyNumberFormat="1" applyFont="1" applyFill="1" applyBorder="1" applyAlignment="1">
      <alignment horizontal="center"/>
    </xf>
    <xf numFmtId="0" fontId="31" fillId="3" borderId="23" xfId="398" applyFont="1" applyFill="1" applyBorder="1" applyAlignment="1">
      <alignment horizontal="center"/>
    </xf>
    <xf numFmtId="164" fontId="31" fillId="3" borderId="21" xfId="398" applyNumberFormat="1" applyFont="1" applyFill="1" applyBorder="1" applyAlignment="1">
      <alignment horizontal="center"/>
    </xf>
    <xf numFmtId="2" fontId="31" fillId="3" borderId="21" xfId="398" applyNumberFormat="1" applyFont="1" applyFill="1" applyBorder="1" applyAlignment="1">
      <alignment horizontal="center"/>
    </xf>
    <xf numFmtId="0" fontId="31" fillId="3" borderId="21" xfId="398" applyFont="1" applyFill="1" applyBorder="1" applyAlignment="1">
      <alignment horizontal="center"/>
    </xf>
    <xf numFmtId="1" fontId="31" fillId="3" borderId="21" xfId="398" applyNumberFormat="1" applyFont="1" applyFill="1" applyBorder="1" applyAlignment="1">
      <alignment horizontal="center"/>
    </xf>
    <xf numFmtId="0" fontId="31" fillId="3" borderId="22" xfId="398" applyFont="1" applyFill="1" applyBorder="1" applyAlignment="1">
      <alignment horizontal="center"/>
    </xf>
    <xf numFmtId="0" fontId="31" fillId="3" borderId="10" xfId="398" applyFont="1" applyFill="1" applyBorder="1" applyAlignment="1">
      <alignment horizontal="center"/>
    </xf>
    <xf numFmtId="1" fontId="14" fillId="3" borderId="24" xfId="398" applyNumberFormat="1" applyFont="1" applyFill="1" applyBorder="1" applyAlignment="1">
      <alignment horizontal="center"/>
    </xf>
    <xf numFmtId="2" fontId="103" fillId="3" borderId="0" xfId="398" applyNumberFormat="1" applyFont="1" applyFill="1" applyBorder="1" applyAlignment="1"/>
    <xf numFmtId="2" fontId="103" fillId="3" borderId="0" xfId="398" applyNumberFormat="1" applyFont="1" applyFill="1" applyBorder="1" applyAlignment="1">
      <alignment horizontal="center"/>
    </xf>
    <xf numFmtId="0" fontId="31" fillId="3" borderId="0" xfId="398" applyFont="1" applyFill="1" applyBorder="1" applyAlignment="1"/>
    <xf numFmtId="0" fontId="31" fillId="3" borderId="10" xfId="398" applyFont="1" applyFill="1" applyBorder="1" applyAlignment="1"/>
    <xf numFmtId="1" fontId="14" fillId="3" borderId="22" xfId="398" applyNumberFormat="1" applyFont="1" applyFill="1" applyBorder="1" applyAlignment="1">
      <alignment horizontal="center"/>
    </xf>
    <xf numFmtId="1" fontId="14" fillId="3" borderId="33" xfId="398" applyNumberFormat="1" applyFont="1" applyFill="1" applyBorder="1" applyAlignment="1">
      <alignment horizontal="center"/>
    </xf>
    <xf numFmtId="0" fontId="31" fillId="3" borderId="0" xfId="398" applyFont="1" applyFill="1" applyAlignment="1"/>
    <xf numFmtId="0" fontId="31" fillId="3" borderId="20" xfId="398" applyFont="1" applyFill="1" applyBorder="1" applyAlignment="1">
      <alignment vertical="center"/>
    </xf>
    <xf numFmtId="0" fontId="31" fillId="3" borderId="18" xfId="398" applyFont="1" applyFill="1" applyBorder="1" applyAlignment="1">
      <alignment horizontal="center" vertical="center"/>
    </xf>
    <xf numFmtId="0" fontId="31" fillId="3" borderId="19" xfId="398" applyFont="1" applyFill="1" applyBorder="1" applyAlignment="1">
      <alignment horizontal="center" vertical="center"/>
    </xf>
    <xf numFmtId="0" fontId="103" fillId="3" borderId="0" xfId="398" applyFont="1" applyFill="1" applyBorder="1" applyAlignment="1">
      <alignment horizontal="right"/>
    </xf>
    <xf numFmtId="0" fontId="31" fillId="3" borderId="13" xfId="398" applyFont="1" applyFill="1" applyBorder="1" applyAlignment="1">
      <alignment vertical="center"/>
    </xf>
    <xf numFmtId="170" fontId="31" fillId="3" borderId="5" xfId="398" applyNumberFormat="1" applyFont="1" applyFill="1" applyBorder="1" applyAlignment="1">
      <alignment horizontal="center" vertical="center"/>
    </xf>
    <xf numFmtId="0" fontId="31" fillId="3" borderId="12" xfId="398" applyFont="1" applyFill="1" applyBorder="1" applyAlignment="1">
      <alignment horizontal="center" vertical="center"/>
    </xf>
    <xf numFmtId="0" fontId="103" fillId="3" borderId="0" xfId="398" applyFont="1" applyFill="1" applyBorder="1" applyAlignment="1">
      <alignment horizontal="left"/>
    </xf>
    <xf numFmtId="0" fontId="31" fillId="3" borderId="5" xfId="398" applyFont="1" applyFill="1" applyBorder="1" applyAlignment="1">
      <alignment horizontal="center" vertical="center"/>
    </xf>
    <xf numFmtId="0" fontId="37" fillId="3" borderId="0" xfId="398" applyFont="1" applyFill="1">
      <alignment vertical="center"/>
    </xf>
    <xf numFmtId="0" fontId="31" fillId="3" borderId="12" xfId="398" quotePrefix="1" applyFont="1" applyFill="1" applyBorder="1" applyAlignment="1">
      <alignment horizontal="center" vertical="center"/>
    </xf>
    <xf numFmtId="0" fontId="31" fillId="3" borderId="23" xfId="398" applyFont="1" applyFill="1" applyBorder="1" applyAlignment="1">
      <alignment vertical="center"/>
    </xf>
    <xf numFmtId="0" fontId="31" fillId="3" borderId="21" xfId="398" applyFont="1" applyFill="1" applyBorder="1" applyAlignment="1">
      <alignment horizontal="center" vertical="center"/>
    </xf>
    <xf numFmtId="0" fontId="31" fillId="3" borderId="22" xfId="398" applyFont="1" applyFill="1" applyBorder="1" applyAlignment="1">
      <alignment horizontal="center" vertical="center"/>
    </xf>
    <xf numFmtId="0" fontId="14" fillId="3" borderId="54" xfId="398" applyFont="1" applyFill="1" applyBorder="1" applyAlignment="1">
      <alignment horizontal="center" vertical="center" wrapText="1"/>
    </xf>
    <xf numFmtId="0" fontId="14" fillId="3" borderId="17" xfId="398" applyFont="1" applyFill="1" applyBorder="1" applyAlignment="1">
      <alignment horizontal="center" vertical="center" wrapText="1"/>
    </xf>
    <xf numFmtId="0" fontId="14" fillId="3" borderId="51" xfId="398" applyFont="1" applyFill="1" applyBorder="1" applyAlignment="1">
      <alignment horizontal="center" vertical="center" wrapText="1"/>
    </xf>
    <xf numFmtId="0" fontId="31" fillId="3" borderId="0" xfId="398" applyFont="1" applyFill="1" applyBorder="1" applyAlignment="1">
      <alignment horizontal="center" vertical="center" wrapText="1"/>
    </xf>
    <xf numFmtId="0" fontId="14" fillId="3" borderId="205" xfId="398" applyFont="1" applyFill="1" applyBorder="1" applyAlignment="1">
      <alignment horizontal="center" vertical="center" wrapText="1"/>
    </xf>
    <xf numFmtId="0" fontId="14" fillId="3" borderId="123" xfId="398" applyFont="1" applyFill="1" applyBorder="1" applyAlignment="1">
      <alignment horizontal="center" vertical="center" wrapText="1"/>
    </xf>
    <xf numFmtId="0" fontId="14" fillId="3" borderId="208" xfId="398" applyFont="1" applyFill="1" applyBorder="1" applyAlignment="1">
      <alignment horizontal="center" vertical="center" wrapText="1"/>
    </xf>
    <xf numFmtId="0" fontId="14" fillId="3" borderId="204" xfId="398" applyFont="1" applyFill="1" applyBorder="1" applyAlignment="1">
      <alignment horizontal="center" vertical="center" wrapText="1"/>
    </xf>
    <xf numFmtId="0" fontId="31" fillId="3" borderId="0" xfId="398" applyFont="1" applyFill="1" applyBorder="1" applyAlignment="1">
      <alignment horizontal="center" vertical="center"/>
    </xf>
    <xf numFmtId="167" fontId="31" fillId="3" borderId="131" xfId="264" applyNumberFormat="1" applyFont="1" applyFill="1" applyBorder="1" applyAlignment="1">
      <alignment horizontal="center" vertical="center"/>
    </xf>
    <xf numFmtId="2" fontId="31" fillId="3" borderId="182" xfId="264" applyNumberFormat="1" applyFont="1" applyFill="1" applyBorder="1" applyAlignment="1">
      <alignment horizontal="center"/>
    </xf>
    <xf numFmtId="0" fontId="31" fillId="3" borderId="182" xfId="264" applyFont="1" applyFill="1" applyBorder="1" applyAlignment="1">
      <alignment horizontal="center"/>
    </xf>
    <xf numFmtId="170" fontId="31" fillId="3" borderId="182" xfId="264" applyNumberFormat="1" applyFont="1" applyFill="1" applyBorder="1" applyAlignment="1">
      <alignment horizontal="center"/>
    </xf>
    <xf numFmtId="164" fontId="31" fillId="3" borderId="182" xfId="264" applyNumberFormat="1" applyFont="1" applyFill="1" applyBorder="1" applyAlignment="1">
      <alignment horizontal="center"/>
    </xf>
    <xf numFmtId="0" fontId="31" fillId="3" borderId="184" xfId="264" applyFont="1" applyFill="1" applyBorder="1" applyAlignment="1">
      <alignment horizontal="center"/>
    </xf>
    <xf numFmtId="1" fontId="31" fillId="3" borderId="183" xfId="264" applyNumberFormat="1" applyFont="1" applyFill="1" applyBorder="1" applyAlignment="1">
      <alignment horizontal="center"/>
    </xf>
    <xf numFmtId="0" fontId="31" fillId="3" borderId="106" xfId="264" applyFont="1" applyFill="1" applyBorder="1" applyAlignment="1">
      <alignment horizontal="center"/>
    </xf>
    <xf numFmtId="175" fontId="31" fillId="3" borderId="221" xfId="264" applyNumberFormat="1" applyFont="1" applyFill="1" applyBorder="1" applyAlignment="1">
      <alignment horizontal="center"/>
    </xf>
    <xf numFmtId="175" fontId="31" fillId="3" borderId="182" xfId="264" applyNumberFormat="1" applyFont="1" applyFill="1" applyBorder="1" applyAlignment="1">
      <alignment horizontal="center"/>
    </xf>
    <xf numFmtId="175" fontId="31" fillId="3" borderId="227" xfId="264" applyNumberFormat="1" applyFont="1" applyFill="1" applyBorder="1" applyAlignment="1">
      <alignment horizontal="center"/>
    </xf>
    <xf numFmtId="164" fontId="31" fillId="0" borderId="221" xfId="264" applyNumberFormat="1" applyFont="1" applyFill="1" applyBorder="1" applyAlignment="1">
      <alignment horizontal="center"/>
    </xf>
    <xf numFmtId="164" fontId="31" fillId="0" borderId="182" xfId="264" applyNumberFormat="1" applyFont="1" applyFill="1" applyBorder="1" applyAlignment="1">
      <alignment horizontal="center"/>
    </xf>
    <xf numFmtId="0" fontId="20" fillId="3" borderId="5" xfId="264" applyFont="1" applyFill="1" applyBorder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31" fillId="3" borderId="172" xfId="0" applyFont="1" applyFill="1" applyBorder="1" applyAlignment="1">
      <alignment horizontal="center" vertical="center"/>
    </xf>
    <xf numFmtId="0" fontId="20" fillId="3" borderId="112" xfId="0" applyFont="1" applyFill="1" applyBorder="1" applyAlignment="1">
      <alignment horizontal="center" vertical="center" wrapText="1"/>
    </xf>
    <xf numFmtId="2" fontId="89" fillId="3" borderId="229" xfId="0" applyNumberFormat="1" applyFont="1" applyFill="1" applyBorder="1" applyAlignment="1">
      <alignment horizontal="center"/>
    </xf>
    <xf numFmtId="0" fontId="89" fillId="3" borderId="229" xfId="0" applyFont="1" applyFill="1" applyBorder="1" applyAlignment="1">
      <alignment horizontal="center"/>
    </xf>
    <xf numFmtId="0" fontId="89" fillId="3" borderId="229" xfId="0" applyFont="1" applyFill="1" applyBorder="1" applyAlignment="1">
      <alignment horizontal="center" wrapText="1"/>
    </xf>
    <xf numFmtId="164" fontId="23" fillId="3" borderId="108" xfId="264" applyNumberFormat="1" applyFont="1" applyFill="1" applyBorder="1" applyAlignment="1">
      <alignment horizontal="center"/>
    </xf>
    <xf numFmtId="2" fontId="23" fillId="0" borderId="237" xfId="0" applyNumberFormat="1" applyFont="1" applyFill="1" applyBorder="1" applyAlignment="1">
      <alignment horizontal="center" vertical="center"/>
    </xf>
    <xf numFmtId="0" fontId="23" fillId="3" borderId="238" xfId="264" applyFont="1" applyFill="1" applyBorder="1" applyAlignment="1">
      <alignment horizontal="center" vertical="center"/>
    </xf>
    <xf numFmtId="2" fontId="23" fillId="3" borderId="238" xfId="264" applyNumberFormat="1" applyFont="1" applyFill="1" applyBorder="1" applyAlignment="1">
      <alignment horizontal="center" vertical="center"/>
    </xf>
    <xf numFmtId="1" fontId="23" fillId="0" borderId="239" xfId="0" applyNumberFormat="1" applyFont="1" applyFill="1" applyBorder="1" applyAlignment="1">
      <alignment horizontal="center" vertical="center"/>
    </xf>
    <xf numFmtId="0" fontId="23" fillId="3" borderId="240" xfId="264" applyFont="1" applyFill="1" applyBorder="1" applyAlignment="1">
      <alignment horizontal="center" vertical="center"/>
    </xf>
    <xf numFmtId="164" fontId="23" fillId="3" borderId="238" xfId="264" applyNumberFormat="1" applyFont="1" applyFill="1" applyBorder="1" applyAlignment="1">
      <alignment horizontal="center" vertical="center"/>
    </xf>
    <xf numFmtId="0" fontId="23" fillId="3" borderId="241" xfId="264" applyFont="1" applyFill="1" applyBorder="1" applyAlignment="1">
      <alignment horizontal="center" vertical="center"/>
    </xf>
    <xf numFmtId="164" fontId="23" fillId="3" borderId="242" xfId="264" applyNumberFormat="1" applyFont="1" applyFill="1" applyBorder="1" applyAlignment="1">
      <alignment horizontal="center" vertical="center"/>
    </xf>
    <xf numFmtId="2" fontId="23" fillId="0" borderId="243" xfId="0" applyNumberFormat="1" applyFont="1" applyFill="1" applyBorder="1" applyAlignment="1">
      <alignment horizontal="center" vertical="center"/>
    </xf>
    <xf numFmtId="0" fontId="23" fillId="3" borderId="242" xfId="264" applyFont="1" applyFill="1" applyBorder="1" applyAlignment="1">
      <alignment horizontal="center" vertical="center"/>
    </xf>
    <xf numFmtId="2" fontId="23" fillId="3" borderId="242" xfId="264" applyNumberFormat="1" applyFont="1" applyFill="1" applyBorder="1" applyAlignment="1">
      <alignment horizontal="center" vertical="center"/>
    </xf>
    <xf numFmtId="1" fontId="23" fillId="0" borderId="244" xfId="0" applyNumberFormat="1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2" fontId="23" fillId="0" borderId="220" xfId="0" applyNumberFormat="1" applyFont="1" applyFill="1" applyBorder="1" applyAlignment="1">
      <alignment horizontal="center" vertical="center"/>
    </xf>
    <xf numFmtId="0" fontId="23" fillId="3" borderId="246" xfId="264" applyFont="1" applyFill="1" applyBorder="1" applyAlignment="1">
      <alignment horizontal="center" vertical="center"/>
    </xf>
    <xf numFmtId="170" fontId="23" fillId="3" borderId="238" xfId="264" applyNumberFormat="1" applyFont="1" applyFill="1" applyBorder="1" applyAlignment="1">
      <alignment horizontal="center" vertical="center"/>
    </xf>
    <xf numFmtId="170" fontId="23" fillId="3" borderId="242" xfId="264" applyNumberFormat="1" applyFont="1" applyFill="1" applyBorder="1" applyAlignment="1">
      <alignment horizontal="center" vertical="center"/>
    </xf>
    <xf numFmtId="0" fontId="23" fillId="3" borderId="247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0" fontId="21" fillId="3" borderId="0" xfId="264" applyFont="1" applyFill="1" applyBorder="1" applyAlignment="1">
      <alignment horizontal="center"/>
    </xf>
    <xf numFmtId="0" fontId="24" fillId="3" borderId="39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31" fillId="3" borderId="229" xfId="0" applyFont="1" applyFill="1" applyBorder="1" applyAlignment="1">
      <alignment horizontal="center"/>
    </xf>
    <xf numFmtId="0" fontId="17" fillId="3" borderId="0" xfId="264" applyFont="1" applyFill="1" applyBorder="1" applyAlignment="1">
      <alignment horizontal="center" vertical="center"/>
    </xf>
    <xf numFmtId="0" fontId="23" fillId="3" borderId="227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4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2" fontId="20" fillId="3" borderId="247" xfId="264" applyNumberFormat="1" applyFont="1" applyFill="1" applyBorder="1" applyAlignment="1">
      <alignment horizontal="center" vertical="center"/>
    </xf>
    <xf numFmtId="164" fontId="23" fillId="3" borderId="249" xfId="264" applyNumberFormat="1" applyFont="1" applyFill="1" applyBorder="1" applyAlignment="1">
      <alignment horizontal="center"/>
    </xf>
    <xf numFmtId="0" fontId="20" fillId="3" borderId="246" xfId="264" applyFont="1" applyFill="1" applyBorder="1" applyAlignment="1">
      <alignment horizontal="center" vertical="center" wrapText="1"/>
    </xf>
    <xf numFmtId="0" fontId="31" fillId="3" borderId="246" xfId="0" applyFont="1" applyFill="1" applyBorder="1" applyAlignment="1">
      <alignment horizontal="center"/>
    </xf>
    <xf numFmtId="1" fontId="31" fillId="3" borderId="246" xfId="0" applyNumberFormat="1" applyFont="1" applyFill="1" applyBorder="1" applyAlignment="1">
      <alignment horizontal="center"/>
    </xf>
    <xf numFmtId="168" fontId="89" fillId="3" borderId="246" xfId="0" applyNumberFormat="1" applyFont="1" applyFill="1" applyBorder="1" applyAlignment="1">
      <alignment horizontal="center"/>
    </xf>
    <xf numFmtId="0" fontId="31" fillId="3" borderId="226" xfId="0" applyFont="1" applyFill="1" applyBorder="1" applyAlignment="1">
      <alignment horizontal="center"/>
    </xf>
    <xf numFmtId="0" fontId="89" fillId="3" borderId="227" xfId="0" applyFont="1" applyFill="1" applyBorder="1" applyAlignment="1">
      <alignment horizontal="center" wrapText="1"/>
    </xf>
    <xf numFmtId="0" fontId="31" fillId="3" borderId="247" xfId="0" applyFont="1" applyFill="1" applyBorder="1" applyAlignment="1">
      <alignment horizontal="center"/>
    </xf>
    <xf numFmtId="0" fontId="23" fillId="3" borderId="227" xfId="264" applyFont="1" applyFill="1" applyBorder="1" applyAlignment="1">
      <alignment horizontal="center" vertical="center"/>
    </xf>
    <xf numFmtId="0" fontId="31" fillId="3" borderId="247" xfId="264" applyFont="1" applyFill="1" applyBorder="1" applyAlignment="1">
      <alignment horizontal="center"/>
    </xf>
    <xf numFmtId="0" fontId="95" fillId="7" borderId="69" xfId="0" applyFont="1" applyFill="1" applyBorder="1" applyAlignment="1">
      <alignment horizontal="center" vertical="center"/>
    </xf>
    <xf numFmtId="0" fontId="95" fillId="7" borderId="67" xfId="0" applyFont="1" applyFill="1" applyBorder="1" applyAlignment="1">
      <alignment horizontal="center" vertical="center"/>
    </xf>
    <xf numFmtId="0" fontId="95" fillId="7" borderId="127" xfId="0" applyFont="1" applyFill="1" applyBorder="1" applyAlignment="1">
      <alignment horizontal="center" vertical="center"/>
    </xf>
    <xf numFmtId="0" fontId="95" fillId="7" borderId="66" xfId="0" applyFont="1" applyFill="1" applyBorder="1" applyAlignment="1">
      <alignment horizontal="center" vertical="center"/>
    </xf>
    <xf numFmtId="0" fontId="95" fillId="7" borderId="128" xfId="0" applyFont="1" applyFill="1" applyBorder="1" applyAlignment="1">
      <alignment horizontal="center" vertical="center"/>
    </xf>
    <xf numFmtId="0" fontId="95" fillId="7" borderId="68" xfId="0" applyFont="1" applyFill="1" applyBorder="1" applyAlignment="1">
      <alignment horizontal="center" vertical="center"/>
    </xf>
    <xf numFmtId="0" fontId="23" fillId="3" borderId="100" xfId="264" applyFont="1" applyFill="1" applyBorder="1" applyAlignment="1">
      <alignment horizontal="center" vertical="center"/>
    </xf>
    <xf numFmtId="0" fontId="14" fillId="3" borderId="173" xfId="264" applyFont="1" applyFill="1" applyBorder="1" applyAlignment="1">
      <alignment horizontal="center" vertical="center"/>
    </xf>
    <xf numFmtId="0" fontId="31" fillId="3" borderId="238" xfId="264" applyFont="1" applyFill="1" applyBorder="1" applyAlignment="1">
      <alignment horizontal="center" vertical="center"/>
    </xf>
    <xf numFmtId="0" fontId="49" fillId="3" borderId="238" xfId="264" applyFont="1" applyFill="1" applyBorder="1" applyAlignment="1">
      <alignment horizontal="center" vertical="center"/>
    </xf>
    <xf numFmtId="14" fontId="31" fillId="3" borderId="238" xfId="264" applyNumberFormat="1" applyFont="1" applyFill="1" applyBorder="1" applyAlignment="1">
      <alignment horizontal="center" vertical="center"/>
    </xf>
    <xf numFmtId="14" fontId="31" fillId="4" borderId="238" xfId="264" applyNumberFormat="1" applyFont="1" applyFill="1" applyBorder="1" applyAlignment="1">
      <alignment horizontal="center" vertical="center"/>
    </xf>
    <xf numFmtId="14" fontId="31" fillId="62" borderId="238" xfId="264" applyNumberFormat="1" applyFont="1" applyFill="1" applyBorder="1" applyAlignment="1">
      <alignment horizontal="center" vertical="center"/>
    </xf>
    <xf numFmtId="0" fontId="14" fillId="61" borderId="112" xfId="264" applyFont="1" applyFill="1" applyBorder="1" applyAlignment="1">
      <alignment horizontal="center" vertical="center"/>
    </xf>
    <xf numFmtId="0" fontId="14" fillId="61" borderId="37" xfId="264" applyFont="1" applyFill="1" applyBorder="1" applyAlignment="1">
      <alignment horizontal="center" vertical="center"/>
    </xf>
    <xf numFmtId="0" fontId="14" fillId="61" borderId="95" xfId="264" applyFont="1" applyFill="1" applyBorder="1" applyAlignment="1">
      <alignment horizontal="center" vertical="center" wrapText="1"/>
    </xf>
    <xf numFmtId="0" fontId="14" fillId="61" borderId="35" xfId="264" applyFont="1" applyFill="1" applyBorder="1" applyAlignment="1">
      <alignment horizontal="center" vertical="center"/>
    </xf>
    <xf numFmtId="0" fontId="14" fillId="61" borderId="95" xfId="264" applyFont="1" applyFill="1" applyBorder="1" applyAlignment="1">
      <alignment horizontal="center" vertical="center"/>
    </xf>
    <xf numFmtId="0" fontId="14" fillId="61" borderId="46" xfId="264" applyFont="1" applyFill="1" applyBorder="1" applyAlignment="1">
      <alignment horizontal="center" vertical="center"/>
    </xf>
    <xf numFmtId="0" fontId="14" fillId="61" borderId="123" xfId="264" applyFont="1" applyFill="1" applyBorder="1" applyAlignment="1">
      <alignment horizontal="center" vertical="center"/>
    </xf>
    <xf numFmtId="0" fontId="104" fillId="3" borderId="238" xfId="9" applyFont="1" applyFill="1" applyBorder="1" applyAlignment="1" applyProtection="1">
      <alignment horizontal="center" vertical="center"/>
    </xf>
    <xf numFmtId="164" fontId="23" fillId="3" borderId="238" xfId="264" applyNumberFormat="1" applyFont="1" applyFill="1" applyBorder="1" applyAlignment="1">
      <alignment horizontal="center"/>
    </xf>
    <xf numFmtId="0" fontId="23" fillId="3" borderId="256" xfId="264" applyFont="1" applyFill="1" applyBorder="1" applyAlignment="1">
      <alignment horizontal="center" vertical="center"/>
    </xf>
    <xf numFmtId="0" fontId="23" fillId="3" borderId="241" xfId="264" applyFont="1" applyFill="1" applyBorder="1" applyAlignment="1">
      <alignment horizontal="left" vertical="center"/>
    </xf>
    <xf numFmtId="0" fontId="14" fillId="3" borderId="240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18" fillId="3" borderId="35" xfId="511" applyFont="1" applyFill="1" applyBorder="1" applyAlignment="1">
      <alignment horizontal="center" vertical="center"/>
    </xf>
    <xf numFmtId="0" fontId="16" fillId="3" borderId="35" xfId="511" applyFont="1" applyFill="1" applyBorder="1" applyAlignment="1">
      <alignment vertical="center"/>
    </xf>
    <xf numFmtId="0" fontId="18" fillId="3" borderId="35" xfId="511" applyFont="1" applyFill="1" applyBorder="1" applyAlignment="1">
      <alignment horizontal="center"/>
    </xf>
    <xf numFmtId="0" fontId="2" fillId="3" borderId="0" xfId="511" applyFill="1"/>
    <xf numFmtId="0" fontId="18" fillId="3" borderId="0" xfId="511" applyFont="1" applyFill="1" applyBorder="1" applyAlignment="1">
      <alignment horizontal="center" vertical="center"/>
    </xf>
    <xf numFmtId="0" fontId="16" fillId="3" borderId="0" xfId="511" applyFont="1" applyFill="1" applyBorder="1" applyAlignment="1">
      <alignment vertical="center"/>
    </xf>
    <xf numFmtId="0" fontId="18" fillId="3" borderId="0" xfId="511" applyFont="1" applyFill="1" applyBorder="1" applyAlignment="1">
      <alignment horizontal="center"/>
    </xf>
    <xf numFmtId="0" fontId="9" fillId="3" borderId="252" xfId="511" applyFont="1" applyFill="1" applyBorder="1" applyAlignment="1">
      <alignment vertical="center"/>
    </xf>
    <xf numFmtId="0" fontId="9" fillId="3" borderId="253" xfId="511" applyFont="1" applyFill="1" applyBorder="1" applyAlignment="1">
      <alignment vertical="center"/>
    </xf>
    <xf numFmtId="0" fontId="9" fillId="3" borderId="253" xfId="511" applyFont="1" applyFill="1" applyBorder="1" applyAlignment="1">
      <alignment horizontal="center" vertical="center"/>
    </xf>
    <xf numFmtId="0" fontId="9" fillId="3" borderId="249" xfId="511" applyFont="1" applyFill="1" applyBorder="1" applyAlignment="1">
      <alignment vertical="center"/>
    </xf>
    <xf numFmtId="0" fontId="44" fillId="3" borderId="253" xfId="511" applyFont="1" applyFill="1" applyBorder="1" applyAlignment="1">
      <alignment horizontal="center" vertical="center"/>
    </xf>
    <xf numFmtId="0" fontId="44" fillId="3" borderId="253" xfId="511" applyFont="1" applyFill="1" applyBorder="1" applyAlignment="1">
      <alignment horizontal="center"/>
    </xf>
    <xf numFmtId="0" fontId="23" fillId="3" borderId="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horizontal="center" vertical="center"/>
    </xf>
    <xf numFmtId="0" fontId="20" fillId="3" borderId="54" xfId="511" applyFont="1" applyFill="1" applyBorder="1" applyAlignment="1">
      <alignment horizontal="center" vertical="center" wrapText="1"/>
    </xf>
    <xf numFmtId="0" fontId="20" fillId="3" borderId="255" xfId="511" applyFont="1" applyFill="1" applyBorder="1" applyAlignment="1">
      <alignment horizontal="center" vertical="center" wrapText="1"/>
    </xf>
    <xf numFmtId="0" fontId="20" fillId="3" borderId="112" xfId="511" applyFont="1" applyFill="1" applyBorder="1" applyAlignment="1">
      <alignment horizontal="center" vertical="center" wrapText="1"/>
    </xf>
    <xf numFmtId="0" fontId="20" fillId="3" borderId="0" xfId="511" applyFont="1" applyFill="1" applyBorder="1" applyAlignment="1">
      <alignment horizontal="center" vertical="center" wrapText="1"/>
    </xf>
    <xf numFmtId="0" fontId="20" fillId="3" borderId="232" xfId="511" applyFont="1" applyFill="1" applyBorder="1" applyAlignment="1">
      <alignment horizontal="center" vertical="center" wrapText="1"/>
    </xf>
    <xf numFmtId="0" fontId="20" fillId="3" borderId="233" xfId="511" applyFont="1" applyFill="1" applyBorder="1" applyAlignment="1">
      <alignment horizontal="center" vertical="center" wrapText="1"/>
    </xf>
    <xf numFmtId="0" fontId="23" fillId="3" borderId="234" xfId="511" applyFont="1" applyFill="1" applyBorder="1" applyAlignment="1">
      <alignment horizontal="center" vertical="center" wrapText="1"/>
    </xf>
    <xf numFmtId="0" fontId="23" fillId="3" borderId="112" xfId="511" applyFont="1" applyFill="1" applyBorder="1" applyAlignment="1">
      <alignment horizontal="center" wrapText="1"/>
    </xf>
    <xf numFmtId="0" fontId="31" fillId="3" borderId="223" xfId="511" applyFont="1" applyFill="1" applyBorder="1" applyAlignment="1">
      <alignment horizontal="center" vertical="center"/>
    </xf>
    <xf numFmtId="164" fontId="44" fillId="3" borderId="221" xfId="511" applyNumberFormat="1" applyFont="1" applyFill="1" applyBorder="1" applyAlignment="1">
      <alignment horizontal="center" vertical="center"/>
    </xf>
    <xf numFmtId="2" fontId="31" fillId="3" borderId="221" xfId="511" applyNumberFormat="1" applyFont="1" applyFill="1" applyBorder="1" applyAlignment="1">
      <alignment horizontal="center" vertical="center"/>
    </xf>
    <xf numFmtId="0" fontId="31" fillId="3" borderId="221" xfId="511" applyFont="1" applyFill="1" applyBorder="1" applyAlignment="1">
      <alignment horizontal="center" vertical="center"/>
    </xf>
    <xf numFmtId="0" fontId="31" fillId="3" borderId="224" xfId="511" applyFont="1" applyFill="1" applyBorder="1" applyAlignment="1">
      <alignment horizontal="center" vertical="center"/>
    </xf>
    <xf numFmtId="0" fontId="31" fillId="3" borderId="0" xfId="511" applyFont="1" applyFill="1" applyBorder="1" applyAlignment="1">
      <alignment horizontal="center" vertical="center"/>
    </xf>
    <xf numFmtId="2" fontId="89" fillId="3" borderId="221" xfId="511" applyNumberFormat="1" applyFont="1" applyFill="1" applyBorder="1" applyAlignment="1">
      <alignment horizontal="center" vertical="center"/>
    </xf>
    <xf numFmtId="1" fontId="89" fillId="3" borderId="224" xfId="511" applyNumberFormat="1" applyFont="1" applyFill="1" applyBorder="1" applyAlignment="1">
      <alignment horizontal="center" vertical="center"/>
    </xf>
    <xf numFmtId="0" fontId="2" fillId="3" borderId="0" xfId="511" applyFill="1" applyAlignment="1">
      <alignment vertical="center"/>
    </xf>
    <xf numFmtId="0" fontId="31" fillId="3" borderId="240" xfId="511" applyFont="1" applyFill="1" applyBorder="1" applyAlignment="1">
      <alignment horizontal="center" vertical="center"/>
    </xf>
    <xf numFmtId="164" fontId="44" fillId="3" borderId="238" xfId="511" applyNumberFormat="1" applyFont="1" applyFill="1" applyBorder="1" applyAlignment="1">
      <alignment horizontal="center" vertical="center"/>
    </xf>
    <xf numFmtId="2" fontId="31" fillId="3" borderId="238" xfId="511" applyNumberFormat="1" applyFont="1" applyFill="1" applyBorder="1" applyAlignment="1">
      <alignment horizontal="center" vertical="center"/>
    </xf>
    <xf numFmtId="0" fontId="31" fillId="3" borderId="238" xfId="511" applyFont="1" applyFill="1" applyBorder="1" applyAlignment="1">
      <alignment horizontal="center" vertical="center"/>
    </xf>
    <xf numFmtId="0" fontId="31" fillId="3" borderId="256" xfId="511" applyFont="1" applyFill="1" applyBorder="1" applyAlignment="1">
      <alignment horizontal="center" vertical="center"/>
    </xf>
    <xf numFmtId="2" fontId="89" fillId="3" borderId="238" xfId="511" applyNumberFormat="1" applyFont="1" applyFill="1" applyBorder="1" applyAlignment="1">
      <alignment horizontal="center" vertical="center"/>
    </xf>
    <xf numFmtId="1" fontId="89" fillId="3" borderId="256" xfId="511" applyNumberFormat="1" applyFont="1" applyFill="1" applyBorder="1" applyAlignment="1">
      <alignment horizontal="center" vertical="center"/>
    </xf>
    <xf numFmtId="1" fontId="31" fillId="3" borderId="256" xfId="511" applyNumberFormat="1" applyFont="1" applyFill="1" applyBorder="1" applyAlignment="1">
      <alignment horizontal="center" vertical="center"/>
    </xf>
    <xf numFmtId="0" fontId="44" fillId="3" borderId="238" xfId="511" applyFont="1" applyFill="1" applyBorder="1" applyAlignment="1">
      <alignment horizontal="center" vertical="center"/>
    </xf>
    <xf numFmtId="0" fontId="44" fillId="3" borderId="238" xfId="511" applyFont="1" applyFill="1" applyBorder="1" applyAlignment="1">
      <alignment vertical="center"/>
    </xf>
    <xf numFmtId="0" fontId="44" fillId="3" borderId="256" xfId="511" applyFont="1" applyFill="1" applyBorder="1" applyAlignment="1">
      <alignment horizontal="center" vertical="center"/>
    </xf>
    <xf numFmtId="1" fontId="31" fillId="3" borderId="0" xfId="511" applyNumberFormat="1" applyFont="1" applyFill="1" applyBorder="1" applyAlignment="1">
      <alignment horizontal="center" vertical="center"/>
    </xf>
    <xf numFmtId="0" fontId="31" fillId="3" borderId="256" xfId="511" applyFont="1" applyFill="1" applyBorder="1" applyAlignment="1">
      <alignment horizontal="center" vertical="center" wrapText="1"/>
    </xf>
    <xf numFmtId="168" fontId="89" fillId="3" borderId="0" xfId="511" applyNumberFormat="1" applyFont="1" applyFill="1" applyBorder="1" applyAlignment="1">
      <alignment horizontal="center" vertical="center"/>
    </xf>
    <xf numFmtId="0" fontId="89" fillId="3" borderId="238" xfId="511" applyFont="1" applyFill="1" applyBorder="1" applyAlignment="1">
      <alignment horizontal="center" vertical="center"/>
    </xf>
    <xf numFmtId="0" fontId="31" fillId="3" borderId="241" xfId="511" applyFont="1" applyFill="1" applyBorder="1" applyAlignment="1">
      <alignment horizontal="center" vertical="center"/>
    </xf>
    <xf numFmtId="164" fontId="44" fillId="3" borderId="242" xfId="511" applyNumberFormat="1" applyFont="1" applyFill="1" applyBorder="1" applyAlignment="1">
      <alignment horizontal="center" vertical="center"/>
    </xf>
    <xf numFmtId="2" fontId="89" fillId="3" borderId="242" xfId="511" applyNumberFormat="1" applyFont="1" applyFill="1" applyBorder="1" applyAlignment="1">
      <alignment horizontal="center" vertical="center"/>
    </xf>
    <xf numFmtId="0" fontId="31" fillId="3" borderId="242" xfId="511" applyFont="1" applyFill="1" applyBorder="1" applyAlignment="1">
      <alignment horizontal="center" vertical="center"/>
    </xf>
    <xf numFmtId="2" fontId="31" fillId="3" borderId="242" xfId="511" applyNumberFormat="1" applyFont="1" applyFill="1" applyBorder="1" applyAlignment="1">
      <alignment horizontal="center" vertical="center"/>
    </xf>
    <xf numFmtId="1" fontId="31" fillId="3" borderId="247" xfId="511" applyNumberFormat="1" applyFont="1" applyFill="1" applyBorder="1" applyAlignment="1">
      <alignment horizontal="center" vertical="center"/>
    </xf>
    <xf numFmtId="164" fontId="44" fillId="3" borderId="0" xfId="511" applyNumberFormat="1" applyFont="1" applyFill="1" applyBorder="1" applyAlignment="1">
      <alignment horizontal="center" vertical="center"/>
    </xf>
    <xf numFmtId="2" fontId="14" fillId="3" borderId="131" xfId="511" applyNumberFormat="1" applyFont="1" applyFill="1" applyBorder="1" applyAlignment="1">
      <alignment horizontal="center"/>
    </xf>
    <xf numFmtId="0" fontId="31" fillId="3" borderId="238" xfId="511" applyFont="1" applyFill="1" applyBorder="1" applyAlignment="1">
      <alignment horizontal="center" vertical="center" wrapText="1"/>
    </xf>
    <xf numFmtId="2" fontId="14" fillId="3" borderId="247" xfId="511" applyNumberFormat="1" applyFont="1" applyFill="1" applyBorder="1" applyAlignment="1">
      <alignment horizontal="center"/>
    </xf>
    <xf numFmtId="2" fontId="89" fillId="3" borderId="0" xfId="511" applyNumberFormat="1" applyFont="1" applyFill="1" applyBorder="1" applyAlignment="1">
      <alignment horizontal="center" vertical="center"/>
    </xf>
    <xf numFmtId="2" fontId="31" fillId="3" borderId="0" xfId="511" applyNumberFormat="1" applyFont="1" applyFill="1" applyBorder="1" applyAlignment="1">
      <alignment horizontal="center" vertical="center"/>
    </xf>
    <xf numFmtId="0" fontId="44" fillId="3" borderId="0" xfId="511" applyFont="1" applyFill="1" applyBorder="1" applyAlignment="1">
      <alignment vertical="center"/>
    </xf>
    <xf numFmtId="0" fontId="89" fillId="3" borderId="0" xfId="511" applyFont="1" applyFill="1" applyBorder="1" applyAlignment="1">
      <alignment horizontal="center" vertical="center"/>
    </xf>
    <xf numFmtId="0" fontId="23" fillId="3" borderId="0" xfId="511" applyFont="1" applyFill="1" applyBorder="1" applyAlignment="1">
      <alignment vertical="center"/>
    </xf>
    <xf numFmtId="0" fontId="31" fillId="3" borderId="242" xfId="511" applyFont="1" applyFill="1" applyBorder="1" applyAlignment="1">
      <alignment horizontal="center" vertical="center" wrapText="1"/>
    </xf>
    <xf numFmtId="0" fontId="31" fillId="3" borderId="247" xfId="511" applyFont="1" applyFill="1" applyBorder="1" applyAlignment="1">
      <alignment horizontal="center" vertical="center"/>
    </xf>
    <xf numFmtId="0" fontId="89" fillId="3" borderId="0" xfId="511" applyFont="1" applyFill="1" applyBorder="1" applyAlignment="1">
      <alignment horizontal="center" vertical="center" wrapText="1"/>
    </xf>
    <xf numFmtId="0" fontId="14" fillId="3" borderId="0" xfId="511" applyFont="1" applyFill="1" applyBorder="1" applyAlignment="1">
      <alignment vertical="center"/>
    </xf>
    <xf numFmtId="2" fontId="14" fillId="3" borderId="131" xfId="511" applyNumberFormat="1" applyFont="1" applyFill="1" applyBorder="1" applyAlignment="1">
      <alignment horizontal="center" vertical="center"/>
    </xf>
    <xf numFmtId="0" fontId="23" fillId="3" borderId="0" xfId="511" applyFont="1" applyFill="1" applyAlignment="1">
      <alignment vertical="center"/>
    </xf>
    <xf numFmtId="0" fontId="14" fillId="3" borderId="238" xfId="511" applyFont="1" applyFill="1" applyBorder="1" applyAlignment="1">
      <alignment vertical="center"/>
    </xf>
    <xf numFmtId="0" fontId="89" fillId="3" borderId="256" xfId="511" applyFont="1" applyFill="1" applyBorder="1" applyAlignment="1">
      <alignment horizontal="center" vertical="center"/>
    </xf>
    <xf numFmtId="2" fontId="14" fillId="3" borderId="247" xfId="511" applyNumberFormat="1" applyFont="1" applyFill="1" applyBorder="1" applyAlignment="1">
      <alignment horizontal="center" vertical="center"/>
    </xf>
    <xf numFmtId="0" fontId="14" fillId="3" borderId="0" xfId="511" applyFont="1" applyFill="1" applyBorder="1" applyAlignment="1">
      <alignment horizontal="center" vertical="center"/>
    </xf>
    <xf numFmtId="0" fontId="14" fillId="3" borderId="238" xfId="511" applyFont="1" applyFill="1" applyBorder="1" applyAlignment="1">
      <alignment horizontal="center" vertical="center"/>
    </xf>
    <xf numFmtId="0" fontId="23" fillId="3" borderId="256" xfId="511" applyFont="1" applyFill="1" applyBorder="1" applyAlignment="1">
      <alignment horizontal="center" vertical="center"/>
    </xf>
    <xf numFmtId="164" fontId="31" fillId="3" borderId="0" xfId="511" applyNumberFormat="1" applyFont="1" applyFill="1" applyBorder="1" applyAlignment="1">
      <alignment horizontal="center" vertical="center"/>
    </xf>
    <xf numFmtId="0" fontId="23" fillId="3" borderId="10" xfId="511" applyFont="1" applyFill="1" applyBorder="1" applyAlignment="1">
      <alignment vertical="center"/>
    </xf>
    <xf numFmtId="0" fontId="9" fillId="3" borderId="0" xfId="511" applyFont="1" applyFill="1" applyBorder="1" applyAlignment="1">
      <alignment horizontal="left" vertical="center"/>
    </xf>
    <xf numFmtId="0" fontId="44" fillId="3" borderId="0" xfId="511" applyFont="1" applyFill="1" applyAlignment="1">
      <alignment vertical="center"/>
    </xf>
    <xf numFmtId="0" fontId="20" fillId="3" borderId="1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horizontal="left" vertical="center"/>
    </xf>
    <xf numFmtId="0" fontId="44" fillId="3" borderId="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vertical="center"/>
    </xf>
    <xf numFmtId="0" fontId="23" fillId="3" borderId="238" xfId="511" applyFont="1" applyFill="1" applyBorder="1" applyAlignment="1">
      <alignment horizontal="center" vertical="center"/>
    </xf>
    <xf numFmtId="0" fontId="23" fillId="3" borderId="238" xfId="511" applyFont="1" applyFill="1" applyBorder="1" applyAlignment="1">
      <alignment vertical="center"/>
    </xf>
    <xf numFmtId="0" fontId="9" fillId="3" borderId="0" xfId="511" applyFont="1" applyFill="1" applyAlignment="1">
      <alignment horizontal="left" vertical="center"/>
    </xf>
    <xf numFmtId="0" fontId="20" fillId="3" borderId="238" xfId="511" applyFont="1" applyFill="1" applyBorder="1" applyAlignment="1">
      <alignment vertical="center"/>
    </xf>
    <xf numFmtId="0" fontId="44" fillId="3" borderId="242" xfId="511" applyFont="1" applyFill="1" applyBorder="1" applyAlignment="1">
      <alignment horizontal="center" vertical="center"/>
    </xf>
    <xf numFmtId="0" fontId="44" fillId="3" borderId="242" xfId="511" applyFont="1" applyFill="1" applyBorder="1" applyAlignment="1">
      <alignment vertical="center"/>
    </xf>
    <xf numFmtId="0" fontId="44" fillId="3" borderId="247" xfId="511" applyFont="1" applyFill="1" applyBorder="1" applyAlignment="1">
      <alignment horizontal="center" vertical="center"/>
    </xf>
    <xf numFmtId="0" fontId="44" fillId="3" borderId="0" xfId="511" applyFont="1" applyFill="1"/>
    <xf numFmtId="0" fontId="2" fillId="3" borderId="0" xfId="511" applyFill="1" applyAlignment="1">
      <alignment horizontal="center"/>
    </xf>
    <xf numFmtId="0" fontId="44" fillId="3" borderId="0" xfId="511" applyFont="1" applyFill="1" applyAlignment="1">
      <alignment horizontal="center" vertical="center"/>
    </xf>
    <xf numFmtId="0" fontId="44" fillId="3" borderId="0" xfId="511" applyFont="1" applyFill="1" applyAlignment="1">
      <alignment horizontal="center"/>
    </xf>
    <xf numFmtId="0" fontId="23" fillId="3" borderId="221" xfId="511" applyFont="1" applyFill="1" applyBorder="1" applyAlignment="1">
      <alignment horizontal="center" vertical="center"/>
    </xf>
    <xf numFmtId="0" fontId="23" fillId="3" borderId="224" xfId="511" applyFont="1" applyFill="1" applyBorder="1" applyAlignment="1">
      <alignment horizontal="center" vertical="center"/>
    </xf>
    <xf numFmtId="0" fontId="23" fillId="3" borderId="242" xfId="511" applyFont="1" applyFill="1" applyBorder="1" applyAlignment="1">
      <alignment horizontal="center" vertical="center"/>
    </xf>
    <xf numFmtId="0" fontId="23" fillId="3" borderId="247" xfId="511" applyFont="1" applyFill="1" applyBorder="1" applyAlignment="1">
      <alignment horizontal="center" vertical="center"/>
    </xf>
    <xf numFmtId="0" fontId="2" fillId="3" borderId="0" xfId="511" applyFont="1" applyFill="1" applyAlignment="1">
      <alignment horizontal="center" vertical="center"/>
    </xf>
    <xf numFmtId="0" fontId="2" fillId="3" borderId="0" xfId="511" applyFont="1" applyFill="1" applyAlignment="1">
      <alignment horizontal="center"/>
    </xf>
    <xf numFmtId="0" fontId="20" fillId="3" borderId="255" xfId="0" applyFont="1" applyFill="1" applyBorder="1" applyAlignment="1">
      <alignment horizontal="center" vertical="center" wrapText="1"/>
    </xf>
    <xf numFmtId="0" fontId="23" fillId="3" borderId="112" xfId="0" applyFont="1" applyFill="1" applyBorder="1" applyAlignment="1">
      <alignment horizontal="center" vertical="center" wrapText="1"/>
    </xf>
    <xf numFmtId="0" fontId="31" fillId="3" borderId="238" xfId="0" applyFont="1" applyFill="1" applyBorder="1" applyAlignment="1">
      <alignment horizontal="center" vertical="center"/>
    </xf>
    <xf numFmtId="164" fontId="44" fillId="3" borderId="238" xfId="0" applyNumberFormat="1" applyFont="1" applyFill="1" applyBorder="1" applyAlignment="1">
      <alignment horizontal="center" vertical="center"/>
    </xf>
    <xf numFmtId="2" fontId="31" fillId="3" borderId="238" xfId="0" applyNumberFormat="1" applyFont="1" applyFill="1" applyBorder="1" applyAlignment="1">
      <alignment horizontal="center" vertical="center"/>
    </xf>
    <xf numFmtId="2" fontId="89" fillId="3" borderId="238" xfId="0" applyNumberFormat="1" applyFont="1" applyFill="1" applyBorder="1" applyAlignment="1">
      <alignment horizontal="center" vertical="center"/>
    </xf>
    <xf numFmtId="0" fontId="31" fillId="3" borderId="240" xfId="0" applyFont="1" applyFill="1" applyBorder="1" applyAlignment="1">
      <alignment horizontal="center" vertical="center"/>
    </xf>
    <xf numFmtId="0" fontId="31" fillId="3" borderId="256" xfId="0" applyFont="1" applyFill="1" applyBorder="1" applyAlignment="1">
      <alignment horizontal="center" vertical="center"/>
    </xf>
    <xf numFmtId="1" fontId="31" fillId="3" borderId="256" xfId="0" applyNumberFormat="1" applyFont="1" applyFill="1" applyBorder="1" applyAlignment="1">
      <alignment horizontal="center" vertical="center"/>
    </xf>
    <xf numFmtId="0" fontId="31" fillId="3" borderId="241" xfId="0" applyFont="1" applyFill="1" applyBorder="1" applyAlignment="1">
      <alignment horizontal="center" vertical="center"/>
    </xf>
    <xf numFmtId="164" fontId="44" fillId="3" borderId="242" xfId="0" applyNumberFormat="1" applyFont="1" applyFill="1" applyBorder="1" applyAlignment="1">
      <alignment horizontal="center" vertical="center"/>
    </xf>
    <xf numFmtId="2" fontId="89" fillId="3" borderId="242" xfId="0" applyNumberFormat="1" applyFont="1" applyFill="1" applyBorder="1" applyAlignment="1">
      <alignment horizontal="center" vertical="center"/>
    </xf>
    <xf numFmtId="0" fontId="31" fillId="3" borderId="242" xfId="0" applyFont="1" applyFill="1" applyBorder="1" applyAlignment="1">
      <alignment horizontal="center" vertical="center"/>
    </xf>
    <xf numFmtId="2" fontId="31" fillId="3" borderId="242" xfId="0" applyNumberFormat="1" applyFont="1" applyFill="1" applyBorder="1" applyAlignment="1">
      <alignment horizontal="center" vertical="center"/>
    </xf>
    <xf numFmtId="0" fontId="31" fillId="3" borderId="247" xfId="0" applyFont="1" applyFill="1" applyBorder="1" applyAlignment="1">
      <alignment horizontal="center" vertical="center"/>
    </xf>
    <xf numFmtId="0" fontId="44" fillId="3" borderId="238" xfId="0" applyFont="1" applyFill="1" applyBorder="1" applyAlignment="1">
      <alignment horizontal="center" vertical="center"/>
    </xf>
    <xf numFmtId="0" fontId="44" fillId="3" borderId="238" xfId="0" applyFont="1" applyFill="1" applyBorder="1" applyAlignment="1">
      <alignment vertical="center"/>
    </xf>
    <xf numFmtId="0" fontId="89" fillId="3" borderId="238" xfId="0" applyFont="1" applyFill="1" applyBorder="1" applyAlignment="1">
      <alignment horizontal="center" vertical="center"/>
    </xf>
    <xf numFmtId="0" fontId="14" fillId="3" borderId="238" xfId="0" applyFont="1" applyFill="1" applyBorder="1" applyAlignment="1">
      <alignment vertical="center"/>
    </xf>
    <xf numFmtId="0" fontId="14" fillId="3" borderId="238" xfId="0" applyFont="1" applyFill="1" applyBorder="1" applyAlignment="1">
      <alignment horizontal="center" vertical="center"/>
    </xf>
    <xf numFmtId="0" fontId="23" fillId="3" borderId="238" xfId="0" applyFont="1" applyFill="1" applyBorder="1" applyAlignment="1">
      <alignment horizontal="center" vertical="center"/>
    </xf>
    <xf numFmtId="0" fontId="23" fillId="3" borderId="238" xfId="0" applyFont="1" applyFill="1" applyBorder="1" applyAlignment="1">
      <alignment vertical="center"/>
    </xf>
    <xf numFmtId="0" fontId="20" fillId="3" borderId="238" xfId="0" applyFont="1" applyFill="1" applyBorder="1" applyAlignment="1">
      <alignment vertical="center"/>
    </xf>
    <xf numFmtId="1" fontId="89" fillId="3" borderId="256" xfId="0" applyNumberFormat="1" applyFont="1" applyFill="1" applyBorder="1" applyAlignment="1">
      <alignment horizontal="center" vertical="center"/>
    </xf>
    <xf numFmtId="0" fontId="44" fillId="3" borderId="256" xfId="0" applyFont="1" applyFill="1" applyBorder="1" applyAlignment="1">
      <alignment horizontal="center" vertical="center"/>
    </xf>
    <xf numFmtId="0" fontId="89" fillId="3" borderId="256" xfId="0" applyFont="1" applyFill="1" applyBorder="1" applyAlignment="1">
      <alignment horizontal="center" vertical="center"/>
    </xf>
    <xf numFmtId="0" fontId="23" fillId="3" borderId="256" xfId="0" applyFont="1" applyFill="1" applyBorder="1" applyAlignment="1">
      <alignment horizontal="center" vertical="center"/>
    </xf>
    <xf numFmtId="0" fontId="44" fillId="3" borderId="247" xfId="0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18" fillId="3" borderId="0" xfId="264" applyFont="1" applyFill="1" applyBorder="1" applyAlignment="1">
      <alignment horizontal="center" vertical="center"/>
    </xf>
    <xf numFmtId="0" fontId="20" fillId="3" borderId="221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/>
    </xf>
    <xf numFmtId="0" fontId="20" fillId="3" borderId="197" xfId="264" applyFont="1" applyFill="1" applyBorder="1" applyAlignment="1">
      <alignment horizontal="center" vertical="center"/>
    </xf>
    <xf numFmtId="0" fontId="17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left" vertical="center"/>
    </xf>
    <xf numFmtId="0" fontId="20" fillId="3" borderId="238" xfId="264" applyFont="1" applyFill="1" applyBorder="1" applyAlignment="1">
      <alignment horizontal="center" vertical="center"/>
    </xf>
    <xf numFmtId="0" fontId="20" fillId="3" borderId="242" xfId="264" applyFont="1" applyFill="1" applyBorder="1" applyAlignment="1">
      <alignment horizontal="center" vertical="center"/>
    </xf>
    <xf numFmtId="0" fontId="104" fillId="3" borderId="242" xfId="9" applyFont="1" applyFill="1" applyBorder="1" applyAlignment="1" applyProtection="1">
      <alignment horizontal="center" vertical="center"/>
    </xf>
    <xf numFmtId="14" fontId="31" fillId="3" borderId="242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164" fontId="44" fillId="3" borderId="238" xfId="0" applyNumberFormat="1" applyFont="1" applyFill="1" applyBorder="1" applyAlignment="1">
      <alignment horizontal="center"/>
    </xf>
    <xf numFmtId="2" fontId="31" fillId="3" borderId="238" xfId="0" applyNumberFormat="1" applyFont="1" applyFill="1" applyBorder="1" applyAlignment="1">
      <alignment horizontal="center"/>
    </xf>
    <xf numFmtId="170" fontId="31" fillId="3" borderId="238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 wrapText="1"/>
    </xf>
    <xf numFmtId="0" fontId="31" fillId="3" borderId="252" xfId="0" applyFont="1" applyFill="1" applyBorder="1" applyAlignment="1">
      <alignment horizontal="center"/>
    </xf>
    <xf numFmtId="164" fontId="44" fillId="3" borderId="223" xfId="0" applyNumberFormat="1" applyFont="1" applyFill="1" applyBorder="1" applyAlignment="1">
      <alignment horizontal="center"/>
    </xf>
    <xf numFmtId="164" fontId="44" fillId="3" borderId="240" xfId="0" applyNumberFormat="1" applyFont="1" applyFill="1" applyBorder="1" applyAlignment="1">
      <alignment horizontal="center"/>
    </xf>
    <xf numFmtId="0" fontId="31" fillId="3" borderId="256" xfId="0" applyFont="1" applyFill="1" applyBorder="1" applyAlignment="1">
      <alignment horizontal="center"/>
    </xf>
    <xf numFmtId="0" fontId="31" fillId="3" borderId="256" xfId="0" applyFont="1" applyFill="1" applyBorder="1" applyAlignment="1">
      <alignment horizontal="center" wrapText="1"/>
    </xf>
    <xf numFmtId="0" fontId="31" fillId="3" borderId="242" xfId="0" applyFont="1" applyFill="1" applyBorder="1" applyAlignment="1">
      <alignment horizontal="center"/>
    </xf>
    <xf numFmtId="2" fontId="89" fillId="3" borderId="238" xfId="0" applyNumberFormat="1" applyFont="1" applyFill="1" applyBorder="1" applyAlignment="1">
      <alignment horizontal="center"/>
    </xf>
    <xf numFmtId="0" fontId="89" fillId="3" borderId="238" xfId="0" applyFont="1" applyFill="1" applyBorder="1" applyAlignment="1">
      <alignment horizontal="center"/>
    </xf>
    <xf numFmtId="0" fontId="31" fillId="3" borderId="240" xfId="0" applyFont="1" applyFill="1" applyBorder="1" applyAlignment="1">
      <alignment horizontal="center"/>
    </xf>
    <xf numFmtId="164" fontId="44" fillId="3" borderId="242" xfId="0" applyNumberFormat="1" applyFont="1" applyFill="1" applyBorder="1" applyAlignment="1">
      <alignment horizontal="center"/>
    </xf>
    <xf numFmtId="0" fontId="89" fillId="3" borderId="242" xfId="0" applyFont="1" applyFill="1" applyBorder="1" applyAlignment="1">
      <alignment horizontal="center"/>
    </xf>
    <xf numFmtId="2" fontId="31" fillId="3" borderId="242" xfId="0" applyNumberFormat="1" applyFont="1" applyFill="1" applyBorder="1" applyAlignment="1">
      <alignment horizontal="center"/>
    </xf>
    <xf numFmtId="1" fontId="89" fillId="3" borderId="247" xfId="0" applyNumberFormat="1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05" fillId="3" borderId="238" xfId="9" applyFont="1" applyFill="1" applyBorder="1" applyAlignment="1" applyProtection="1">
      <alignment horizontal="center" vertical="center"/>
    </xf>
    <xf numFmtId="0" fontId="12" fillId="3" borderId="165" xfId="264" applyFont="1" applyFill="1" applyBorder="1" applyAlignment="1">
      <alignment horizontal="center" vertical="center"/>
    </xf>
    <xf numFmtId="0" fontId="108" fillId="3" borderId="58" xfId="264" applyFont="1" applyFill="1" applyBorder="1" applyAlignment="1">
      <alignment horizontal="center" vertical="center"/>
    </xf>
    <xf numFmtId="0" fontId="23" fillId="3" borderId="0" xfId="0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left" vertical="center"/>
    </xf>
    <xf numFmtId="164" fontId="44" fillId="3" borderId="18" xfId="0" applyNumberFormat="1" applyFont="1" applyFill="1" applyBorder="1" applyAlignment="1">
      <alignment horizontal="center"/>
    </xf>
    <xf numFmtId="0" fontId="31" fillId="3" borderId="42" xfId="0" applyFont="1" applyFill="1" applyBorder="1" applyAlignment="1">
      <alignment horizontal="center"/>
    </xf>
    <xf numFmtId="164" fontId="44" fillId="3" borderId="3" xfId="0" applyNumberFormat="1" applyFont="1" applyFill="1" applyBorder="1" applyAlignment="1">
      <alignment horizontal="center"/>
    </xf>
    <xf numFmtId="0" fontId="31" fillId="3" borderId="3" xfId="0" applyFont="1" applyFill="1" applyBorder="1" applyAlignment="1">
      <alignment horizontal="center"/>
    </xf>
    <xf numFmtId="2" fontId="31" fillId="3" borderId="3" xfId="0" applyNumberFormat="1" applyFont="1" applyFill="1" applyBorder="1" applyAlignment="1">
      <alignment horizontal="center"/>
    </xf>
    <xf numFmtId="0" fontId="31" fillId="3" borderId="33" xfId="0" applyFont="1" applyFill="1" applyBorder="1" applyAlignment="1">
      <alignment horizontal="center"/>
    </xf>
    <xf numFmtId="164" fontId="44" fillId="3" borderId="5" xfId="0" applyNumberFormat="1" applyFont="1" applyFill="1" applyBorder="1" applyAlignment="1">
      <alignment horizontal="center"/>
    </xf>
    <xf numFmtId="1" fontId="31" fillId="3" borderId="12" xfId="0" applyNumberFormat="1" applyFont="1" applyFill="1" applyBorder="1" applyAlignment="1">
      <alignment horizontal="center" vertical="center"/>
    </xf>
    <xf numFmtId="164" fontId="44" fillId="3" borderId="21" xfId="0" applyNumberFormat="1" applyFont="1" applyFill="1" applyBorder="1" applyAlignment="1">
      <alignment horizontal="center"/>
    </xf>
    <xf numFmtId="0" fontId="89" fillId="3" borderId="21" xfId="0" applyFont="1" applyFill="1" applyBorder="1" applyAlignment="1">
      <alignment horizontal="center" wrapText="1"/>
    </xf>
    <xf numFmtId="0" fontId="20" fillId="3" borderId="255" xfId="264" applyFont="1" applyFill="1" applyBorder="1" applyAlignment="1">
      <alignment horizontal="center" vertical="center" wrapText="1"/>
    </xf>
    <xf numFmtId="0" fontId="23" fillId="3" borderId="100" xfId="264" applyFont="1" applyFill="1" applyBorder="1" applyAlignment="1">
      <alignment horizontal="center" vertical="center"/>
    </xf>
    <xf numFmtId="167" fontId="20" fillId="3" borderId="247" xfId="264" applyNumberFormat="1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170" fontId="23" fillId="3" borderId="258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90" fillId="3" borderId="232" xfId="0" applyFont="1" applyFill="1" applyBorder="1" applyAlignment="1">
      <alignment horizontal="center" vertical="center" wrapText="1"/>
    </xf>
    <xf numFmtId="0" fontId="90" fillId="3" borderId="233" xfId="0" applyFont="1" applyFill="1" applyBorder="1" applyAlignment="1">
      <alignment horizontal="center" vertical="center" wrapText="1"/>
    </xf>
    <xf numFmtId="0" fontId="90" fillId="3" borderId="234" xfId="0" applyFont="1" applyFill="1" applyBorder="1" applyAlignment="1">
      <alignment horizontal="center" vertical="center" wrapText="1"/>
    </xf>
    <xf numFmtId="0" fontId="23" fillId="3" borderId="259" xfId="264" applyFont="1" applyFill="1" applyBorder="1" applyAlignment="1">
      <alignment horizontal="center" vertical="center"/>
    </xf>
    <xf numFmtId="2" fontId="20" fillId="3" borderId="259" xfId="264" applyNumberFormat="1" applyFont="1" applyFill="1" applyBorder="1" applyAlignment="1">
      <alignment horizontal="center" vertical="center"/>
    </xf>
    <xf numFmtId="168" fontId="20" fillId="3" borderId="259" xfId="264" applyNumberFormat="1" applyFont="1" applyFill="1" applyBorder="1" applyAlignment="1">
      <alignment horizontal="center" vertical="center"/>
    </xf>
    <xf numFmtId="0" fontId="9" fillId="3" borderId="234" xfId="264" applyFont="1" applyFill="1" applyBorder="1" applyAlignment="1">
      <alignment horizontal="center" vertical="center" wrapText="1"/>
    </xf>
    <xf numFmtId="164" fontId="23" fillId="3" borderId="258" xfId="264" applyNumberFormat="1" applyFont="1" applyFill="1" applyBorder="1" applyAlignment="1">
      <alignment horizontal="center" vertical="center"/>
    </xf>
    <xf numFmtId="0" fontId="23" fillId="3" borderId="238" xfId="264" applyFont="1" applyFill="1" applyBorder="1" applyAlignment="1">
      <alignment horizontal="center" vertical="center"/>
    </xf>
    <xf numFmtId="2" fontId="31" fillId="3" borderId="62" xfId="471" applyNumberFormat="1" applyFont="1" applyFill="1" applyBorder="1" applyAlignment="1">
      <alignment horizontal="center"/>
    </xf>
    <xf numFmtId="2" fontId="31" fillId="6" borderId="62" xfId="471" applyNumberFormat="1" applyFont="1" applyFill="1" applyBorder="1" applyAlignment="1">
      <alignment horizontal="center"/>
    </xf>
    <xf numFmtId="2" fontId="31" fillId="3" borderId="238" xfId="471" applyNumberFormat="1" applyFont="1" applyFill="1" applyBorder="1" applyAlignment="1">
      <alignment horizontal="center"/>
    </xf>
    <xf numFmtId="0" fontId="31" fillId="3" borderId="256" xfId="471" applyFont="1" applyFill="1" applyBorder="1" applyAlignment="1">
      <alignment horizontal="center"/>
    </xf>
    <xf numFmtId="0" fontId="49" fillId="3" borderId="256" xfId="471" applyFont="1" applyFill="1" applyBorder="1" applyAlignment="1">
      <alignment horizontal="center"/>
    </xf>
    <xf numFmtId="1" fontId="31" fillId="3" borderId="256" xfId="471" applyNumberFormat="1" applyFont="1" applyFill="1" applyBorder="1" applyAlignment="1">
      <alignment horizontal="center"/>
    </xf>
    <xf numFmtId="0" fontId="31" fillId="3" borderId="247" xfId="471" applyFont="1" applyFill="1" applyBorder="1" applyAlignment="1">
      <alignment horizontal="center"/>
    </xf>
    <xf numFmtId="2" fontId="31" fillId="3" borderId="127" xfId="471" applyNumberFormat="1" applyFont="1" applyFill="1" applyBorder="1" applyAlignment="1">
      <alignment horizontal="center"/>
    </xf>
    <xf numFmtId="0" fontId="31" fillId="3" borderId="66" xfId="471" applyFont="1" applyFill="1" applyBorder="1" applyAlignment="1">
      <alignment horizontal="center"/>
    </xf>
    <xf numFmtId="0" fontId="31" fillId="3" borderId="128" xfId="471" applyFont="1" applyFill="1" applyBorder="1" applyAlignment="1">
      <alignment horizontal="center"/>
    </xf>
    <xf numFmtId="0" fontId="31" fillId="0" borderId="69" xfId="471" applyFont="1" applyBorder="1" applyAlignment="1">
      <alignment horizontal="center"/>
    </xf>
    <xf numFmtId="0" fontId="31" fillId="0" borderId="62" xfId="471" applyFont="1" applyBorder="1" applyAlignment="1">
      <alignment horizontal="center"/>
    </xf>
    <xf numFmtId="0" fontId="31" fillId="0" borderId="127" xfId="471" applyFont="1" applyBorder="1" applyAlignment="1">
      <alignment horizontal="center"/>
    </xf>
    <xf numFmtId="0" fontId="31" fillId="0" borderId="67" xfId="471" applyFont="1" applyBorder="1" applyAlignment="1">
      <alignment horizontal="center"/>
    </xf>
    <xf numFmtId="170" fontId="31" fillId="0" borderId="69" xfId="471" applyNumberFormat="1" applyFont="1" applyBorder="1" applyAlignment="1">
      <alignment horizontal="center"/>
    </xf>
    <xf numFmtId="170" fontId="31" fillId="0" borderId="62" xfId="471" applyNumberFormat="1" applyFont="1" applyBorder="1" applyAlignment="1">
      <alignment horizontal="center"/>
    </xf>
    <xf numFmtId="170" fontId="31" fillId="0" borderId="67" xfId="471" applyNumberFormat="1" applyFont="1" applyBorder="1" applyAlignment="1">
      <alignment horizontal="center"/>
    </xf>
    <xf numFmtId="0" fontId="23" fillId="3" borderId="238" xfId="264" applyFont="1" applyFill="1" applyBorder="1" applyAlignment="1">
      <alignment horizontal="center"/>
    </xf>
    <xf numFmtId="0" fontId="23" fillId="3" borderId="238" xfId="264" applyFont="1" applyFill="1" applyBorder="1" applyAlignment="1">
      <alignment horizontal="center" vertical="center"/>
    </xf>
    <xf numFmtId="0" fontId="23" fillId="3" borderId="258" xfId="264" applyFont="1" applyFill="1" applyBorder="1" applyAlignment="1">
      <alignment horizontal="center" vertical="center"/>
    </xf>
    <xf numFmtId="0" fontId="23" fillId="3" borderId="238" xfId="264" applyFont="1" applyFill="1" applyBorder="1"/>
    <xf numFmtId="0" fontId="23" fillId="3" borderId="242" xfId="264" applyFont="1" applyFill="1" applyBorder="1"/>
    <xf numFmtId="0" fontId="23" fillId="3" borderId="238" xfId="264" applyFont="1" applyFill="1" applyBorder="1" applyAlignment="1">
      <alignment horizontal="center" vertical="center"/>
    </xf>
    <xf numFmtId="0" fontId="23" fillId="3" borderId="263" xfId="264" applyFont="1" applyFill="1" applyBorder="1" applyAlignment="1">
      <alignment horizontal="center" vertical="center"/>
    </xf>
    <xf numFmtId="0" fontId="23" fillId="3" borderId="264" xfId="264" applyFont="1" applyFill="1" applyBorder="1" applyAlignment="1">
      <alignment horizontal="center" vertical="center"/>
    </xf>
    <xf numFmtId="170" fontId="23" fillId="3" borderId="264" xfId="264" applyNumberFormat="1" applyFont="1" applyFill="1" applyBorder="1" applyAlignment="1">
      <alignment horizontal="center" vertical="center"/>
    </xf>
    <xf numFmtId="0" fontId="20" fillId="3" borderId="264" xfId="264" applyFont="1" applyFill="1" applyBorder="1" applyAlignment="1">
      <alignment horizontal="center" vertical="center" wrapText="1"/>
    </xf>
    <xf numFmtId="0" fontId="20" fillId="3" borderId="265" xfId="264" applyFont="1" applyFill="1" applyBorder="1" applyAlignment="1">
      <alignment horizontal="center" vertical="center" wrapText="1"/>
    </xf>
    <xf numFmtId="164" fontId="23" fillId="3" borderId="264" xfId="264" applyNumberFormat="1" applyFont="1" applyFill="1" applyBorder="1" applyAlignment="1">
      <alignment horizontal="center" vertical="center"/>
    </xf>
    <xf numFmtId="0" fontId="23" fillId="3" borderId="265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14" fillId="3" borderId="238" xfId="264" applyFont="1" applyFill="1" applyBorder="1" applyAlignment="1">
      <alignment horizontal="center" vertical="center"/>
    </xf>
    <xf numFmtId="0" fontId="14" fillId="3" borderId="242" xfId="264" applyFont="1" applyFill="1" applyBorder="1" applyAlignment="1">
      <alignment horizontal="center" vertical="center"/>
    </xf>
    <xf numFmtId="0" fontId="14" fillId="3" borderId="256" xfId="264" applyFont="1" applyFill="1" applyBorder="1" applyAlignment="1">
      <alignment horizontal="center" vertical="center"/>
    </xf>
    <xf numFmtId="0" fontId="14" fillId="3" borderId="247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240" xfId="264" applyFont="1" applyFill="1" applyBorder="1" applyAlignment="1">
      <alignment horizontal="left" vertical="center"/>
    </xf>
    <xf numFmtId="0" fontId="23" fillId="3" borderId="173" xfId="264" applyFont="1" applyFill="1" applyBorder="1" applyAlignment="1">
      <alignment horizontal="left" vertical="center"/>
    </xf>
    <xf numFmtId="0" fontId="23" fillId="3" borderId="210" xfId="264" applyFont="1" applyFill="1" applyBorder="1" applyAlignment="1">
      <alignment horizontal="left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176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left" vertical="center"/>
    </xf>
    <xf numFmtId="0" fontId="23" fillId="3" borderId="0" xfId="264" applyFont="1" applyFill="1" applyBorder="1" applyAlignment="1">
      <alignment horizontal="center"/>
    </xf>
    <xf numFmtId="0" fontId="20" fillId="3" borderId="10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left" vertical="center"/>
    </xf>
    <xf numFmtId="0" fontId="14" fillId="3" borderId="223" xfId="264" applyFont="1" applyFill="1" applyBorder="1" applyAlignment="1">
      <alignment horizontal="center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/>
    </xf>
    <xf numFmtId="0" fontId="14" fillId="3" borderId="242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0" fontId="20" fillId="3" borderId="242" xfId="264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240" xfId="264" applyFont="1" applyFill="1" applyBorder="1" applyAlignment="1">
      <alignment horizontal="left" vertical="center"/>
    </xf>
    <xf numFmtId="0" fontId="23" fillId="3" borderId="176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170" fontId="23" fillId="3" borderId="0" xfId="264" applyNumberFormat="1" applyFont="1" applyFill="1" applyBorder="1" applyAlignment="1">
      <alignment horizontal="center" vertical="center"/>
    </xf>
    <xf numFmtId="0" fontId="23" fillId="3" borderId="131" xfId="264" applyFont="1" applyFill="1" applyBorder="1" applyAlignment="1">
      <alignment horizontal="center" vertical="center"/>
    </xf>
    <xf numFmtId="164" fontId="31" fillId="3" borderId="238" xfId="264" applyNumberFormat="1" applyFont="1" applyFill="1" applyBorder="1" applyAlignment="1">
      <alignment horizontal="center" vertical="center"/>
    </xf>
    <xf numFmtId="0" fontId="31" fillId="3" borderId="62" xfId="471" applyFont="1" applyFill="1" applyBorder="1" applyAlignment="1">
      <alignment horizontal="center"/>
    </xf>
    <xf numFmtId="0" fontId="23" fillId="3" borderId="266" xfId="264" applyFont="1" applyFill="1" applyBorder="1" applyAlignment="1">
      <alignment horizontal="center" vertical="center"/>
    </xf>
    <xf numFmtId="170" fontId="23" fillId="3" borderId="266" xfId="264" applyNumberFormat="1" applyFont="1" applyFill="1" applyBorder="1" applyAlignment="1">
      <alignment horizontal="center" vertical="center"/>
    </xf>
    <xf numFmtId="0" fontId="31" fillId="3" borderId="127" xfId="471" applyFont="1" applyFill="1" applyBorder="1" applyAlignment="1">
      <alignment horizontal="center"/>
    </xf>
    <xf numFmtId="0" fontId="31" fillId="3" borderId="0" xfId="471" applyFont="1" applyFill="1" applyBorder="1" applyAlignment="1">
      <alignment horizontal="center"/>
    </xf>
    <xf numFmtId="2" fontId="20" fillId="3" borderId="238" xfId="264" applyNumberFormat="1" applyFont="1" applyFill="1" applyBorder="1" applyAlignment="1">
      <alignment horizontal="center" vertical="center"/>
    </xf>
    <xf numFmtId="2" fontId="31" fillId="0" borderId="69" xfId="471" applyNumberFormat="1" applyFont="1" applyBorder="1" applyAlignment="1">
      <alignment horizontal="center"/>
    </xf>
    <xf numFmtId="2" fontId="31" fillId="0" borderId="62" xfId="471" applyNumberFormat="1" applyFont="1" applyBorder="1" applyAlignment="1">
      <alignment horizontal="center"/>
    </xf>
    <xf numFmtId="2" fontId="31" fillId="0" borderId="67" xfId="471" applyNumberFormat="1" applyFont="1" applyBorder="1" applyAlignment="1">
      <alignment horizontal="center"/>
    </xf>
    <xf numFmtId="0" fontId="49" fillId="3" borderId="66" xfId="471" applyFont="1" applyFill="1" applyBorder="1" applyAlignment="1">
      <alignment horizontal="center"/>
    </xf>
    <xf numFmtId="0" fontId="49" fillId="3" borderId="68" xfId="471" applyFont="1" applyFill="1" applyBorder="1" applyAlignment="1">
      <alignment horizontal="center"/>
    </xf>
    <xf numFmtId="0" fontId="31" fillId="3" borderId="238" xfId="264" applyFont="1" applyFill="1" applyBorder="1" applyAlignment="1">
      <alignment horizontal="left" vertical="center"/>
    </xf>
    <xf numFmtId="0" fontId="49" fillId="4" borderId="238" xfId="264" applyFont="1" applyFill="1" applyBorder="1" applyAlignment="1">
      <alignment horizontal="center" vertical="center"/>
    </xf>
    <xf numFmtId="0" fontId="49" fillId="0" borderId="238" xfId="264" quotePrefix="1" applyFont="1" applyFill="1" applyBorder="1" applyAlignment="1">
      <alignment horizontal="center" vertical="center"/>
    </xf>
    <xf numFmtId="0" fontId="44" fillId="0" borderId="238" xfId="0" applyFont="1" applyBorder="1" applyAlignment="1">
      <alignment horizontal="center"/>
    </xf>
    <xf numFmtId="0" fontId="106" fillId="3" borderId="238" xfId="9" applyFont="1" applyFill="1" applyBorder="1" applyAlignment="1" applyProtection="1">
      <alignment horizontal="center" vertical="center"/>
    </xf>
    <xf numFmtId="0" fontId="23" fillId="3" borderId="238" xfId="9" applyFont="1" applyFill="1" applyBorder="1" applyAlignment="1" applyProtection="1">
      <alignment horizontal="center" vertical="center"/>
    </xf>
    <xf numFmtId="0" fontId="23" fillId="0" borderId="238" xfId="0" applyFont="1" applyBorder="1" applyAlignment="1">
      <alignment horizontal="center"/>
    </xf>
    <xf numFmtId="0" fontId="104" fillId="0" borderId="238" xfId="9" applyFont="1" applyBorder="1" applyAlignment="1" applyProtection="1">
      <alignment horizontal="center" vertical="center"/>
    </xf>
    <xf numFmtId="0" fontId="49" fillId="3" borderId="238" xfId="264" applyFont="1" applyFill="1" applyBorder="1" applyAlignment="1">
      <alignment horizontal="center" vertical="center" wrapText="1"/>
    </xf>
    <xf numFmtId="0" fontId="31" fillId="3" borderId="238" xfId="264" applyFont="1" applyFill="1" applyBorder="1" applyAlignment="1">
      <alignment vertical="center"/>
    </xf>
    <xf numFmtId="0" fontId="31" fillId="3" borderId="258" xfId="264" applyFont="1" applyFill="1" applyBorder="1" applyAlignment="1">
      <alignment horizontal="center" vertical="center"/>
    </xf>
    <xf numFmtId="0" fontId="31" fillId="3" borderId="258" xfId="264" applyFont="1" applyFill="1" applyBorder="1" applyAlignment="1">
      <alignment horizontal="left" vertical="center"/>
    </xf>
    <xf numFmtId="0" fontId="49" fillId="3" borderId="258" xfId="264" applyFont="1" applyFill="1" applyBorder="1" applyAlignment="1">
      <alignment horizontal="center" vertical="center"/>
    </xf>
    <xf numFmtId="14" fontId="31" fillId="3" borderId="258" xfId="264" applyNumberFormat="1" applyFont="1" applyFill="1" applyBorder="1" applyAlignment="1">
      <alignment horizontal="center" vertical="center"/>
    </xf>
    <xf numFmtId="0" fontId="49" fillId="3" borderId="242" xfId="264" applyFont="1" applyFill="1" applyBorder="1" applyAlignment="1">
      <alignment horizontal="center" vertical="center"/>
    </xf>
    <xf numFmtId="0" fontId="104" fillId="3" borderId="258" xfId="9" applyFont="1" applyFill="1" applyBorder="1" applyAlignment="1" applyProtection="1">
      <alignment horizontal="center" vertical="center"/>
    </xf>
    <xf numFmtId="0" fontId="31" fillId="3" borderId="242" xfId="264" applyFont="1" applyFill="1" applyBorder="1" applyAlignment="1">
      <alignment horizontal="left" vertical="center"/>
    </xf>
    <xf numFmtId="0" fontId="49" fillId="4" borderId="258" xfId="264" applyFont="1" applyFill="1" applyBorder="1" applyAlignment="1">
      <alignment horizontal="center" vertical="center"/>
    </xf>
    <xf numFmtId="0" fontId="31" fillId="0" borderId="258" xfId="264" applyFont="1" applyFill="1" applyBorder="1" applyAlignment="1">
      <alignment horizontal="center" vertical="center"/>
    </xf>
    <xf numFmtId="0" fontId="31" fillId="3" borderId="242" xfId="264" applyFont="1" applyFill="1" applyBorder="1" applyAlignment="1">
      <alignment horizontal="center" vertical="center"/>
    </xf>
    <xf numFmtId="0" fontId="31" fillId="3" borderId="242" xfId="264" applyFont="1" applyFill="1" applyBorder="1" applyAlignment="1">
      <alignment vertical="center"/>
    </xf>
    <xf numFmtId="14" fontId="31" fillId="62" borderId="242" xfId="264" applyNumberFormat="1" applyFont="1" applyFill="1" applyBorder="1" applyAlignment="1">
      <alignment horizontal="center" vertical="center"/>
    </xf>
    <xf numFmtId="164" fontId="31" fillId="3" borderId="242" xfId="264" applyNumberFormat="1" applyFont="1" applyFill="1" applyBorder="1" applyAlignment="1">
      <alignment horizontal="center" vertical="center"/>
    </xf>
    <xf numFmtId="2" fontId="31" fillId="3" borderId="67" xfId="471" applyNumberFormat="1" applyFont="1" applyFill="1" applyBorder="1" applyAlignment="1">
      <alignment horizontal="center"/>
    </xf>
    <xf numFmtId="2" fontId="31" fillId="3" borderId="242" xfId="471" applyNumberFormat="1" applyFont="1" applyFill="1" applyBorder="1" applyAlignment="1">
      <alignment horizontal="center"/>
    </xf>
    <xf numFmtId="2" fontId="20" fillId="3" borderId="265" xfId="264" applyNumberFormat="1" applyFont="1" applyFill="1" applyBorder="1" applyAlignment="1">
      <alignment horizontal="center" vertical="center"/>
    </xf>
    <xf numFmtId="0" fontId="23" fillId="3" borderId="267" xfId="264" applyFont="1" applyFill="1" applyBorder="1" applyAlignment="1">
      <alignment horizontal="center" vertical="center"/>
    </xf>
    <xf numFmtId="168" fontId="20" fillId="3" borderId="265" xfId="264" applyNumberFormat="1" applyFont="1" applyFill="1" applyBorder="1" applyAlignment="1">
      <alignment horizontal="center" vertical="center"/>
    </xf>
    <xf numFmtId="164" fontId="31" fillId="3" borderId="3" xfId="264" applyNumberFormat="1" applyFont="1" applyFill="1" applyBorder="1" applyAlignment="1">
      <alignment horizontal="center" vertical="center"/>
    </xf>
    <xf numFmtId="2" fontId="31" fillId="3" borderId="206" xfId="471" applyNumberFormat="1" applyFont="1" applyFill="1" applyBorder="1" applyAlignment="1">
      <alignment horizontal="center"/>
    </xf>
    <xf numFmtId="0" fontId="31" fillId="3" borderId="251" xfId="471" applyFont="1" applyFill="1" applyBorder="1" applyAlignment="1">
      <alignment horizontal="center"/>
    </xf>
    <xf numFmtId="0" fontId="20" fillId="3" borderId="241" xfId="264" applyFont="1" applyFill="1" applyBorder="1" applyAlignment="1">
      <alignment horizontal="center" vertical="center" wrapText="1"/>
    </xf>
    <xf numFmtId="0" fontId="20" fillId="3" borderId="247" xfId="264" applyFont="1" applyFill="1" applyBorder="1" applyAlignment="1">
      <alignment horizontal="center" vertical="center" wrapText="1"/>
    </xf>
    <xf numFmtId="2" fontId="31" fillId="3" borderId="3" xfId="471" applyNumberFormat="1" applyFont="1" applyFill="1" applyBorder="1" applyAlignment="1">
      <alignment horizontal="center"/>
    </xf>
    <xf numFmtId="0" fontId="31" fillId="3" borderId="131" xfId="471" applyFont="1" applyFill="1" applyBorder="1" applyAlignment="1">
      <alignment horizontal="center"/>
    </xf>
    <xf numFmtId="0" fontId="49" fillId="3" borderId="251" xfId="471" applyFont="1" applyFill="1" applyBorder="1" applyAlignment="1">
      <alignment horizontal="center"/>
    </xf>
    <xf numFmtId="0" fontId="9" fillId="3" borderId="247" xfId="264" applyFont="1" applyFill="1" applyBorder="1" applyAlignment="1">
      <alignment horizontal="center" vertical="center" wrapText="1"/>
    </xf>
    <xf numFmtId="0" fontId="31" fillId="3" borderId="177" xfId="471" applyFont="1" applyFill="1" applyBorder="1" applyAlignment="1">
      <alignment horizontal="center"/>
    </xf>
    <xf numFmtId="0" fontId="23" fillId="3" borderId="263" xfId="264" applyFont="1" applyFill="1" applyBorder="1" applyAlignment="1">
      <alignment horizontal="left" vertical="center"/>
    </xf>
    <xf numFmtId="0" fontId="31" fillId="3" borderId="132" xfId="398" applyFont="1" applyFill="1" applyBorder="1" applyAlignment="1">
      <alignment horizontal="center"/>
    </xf>
    <xf numFmtId="164" fontId="31" fillId="3" borderId="3" xfId="398" applyNumberFormat="1" applyFont="1" applyFill="1" applyBorder="1" applyAlignment="1">
      <alignment horizontal="center"/>
    </xf>
    <xf numFmtId="2" fontId="31" fillId="3" borderId="3" xfId="398" applyNumberFormat="1" applyFont="1" applyFill="1" applyBorder="1" applyAlignment="1">
      <alignment horizontal="center"/>
    </xf>
    <xf numFmtId="0" fontId="31" fillId="3" borderId="3" xfId="398" applyFont="1" applyFill="1" applyBorder="1" applyAlignment="1">
      <alignment horizontal="center"/>
    </xf>
    <xf numFmtId="1" fontId="31" fillId="3" borderId="3" xfId="398" applyNumberFormat="1" applyFont="1" applyFill="1" applyBorder="1" applyAlignment="1">
      <alignment horizontal="center"/>
    </xf>
    <xf numFmtId="0" fontId="31" fillId="3" borderId="131" xfId="398" applyFont="1" applyFill="1" applyBorder="1" applyAlignment="1">
      <alignment horizontal="center"/>
    </xf>
    <xf numFmtId="0" fontId="14" fillId="3" borderId="232" xfId="398" applyFont="1" applyFill="1" applyBorder="1" applyAlignment="1">
      <alignment horizontal="center" vertical="center" wrapText="1"/>
    </xf>
    <xf numFmtId="0" fontId="14" fillId="3" borderId="61" xfId="398" applyFont="1" applyFill="1" applyBorder="1" applyAlignment="1">
      <alignment horizontal="center" vertical="center" wrapText="1"/>
    </xf>
    <xf numFmtId="0" fontId="14" fillId="3" borderId="233" xfId="398" applyFont="1" applyFill="1" applyBorder="1" applyAlignment="1">
      <alignment horizontal="center" vertical="center" wrapText="1"/>
    </xf>
    <xf numFmtId="0" fontId="14" fillId="3" borderId="234" xfId="398" applyFont="1" applyFill="1" applyBorder="1" applyAlignment="1">
      <alignment horizontal="center" vertical="center" wrapText="1"/>
    </xf>
    <xf numFmtId="0" fontId="23" fillId="3" borderId="5" xfId="264" applyFont="1" applyFill="1" applyBorder="1" applyAlignment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31" fillId="3" borderId="238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164" fontId="44" fillId="3" borderId="264" xfId="0" applyNumberFormat="1" applyFont="1" applyFill="1" applyBorder="1" applyAlignment="1">
      <alignment horizontal="center"/>
    </xf>
    <xf numFmtId="2" fontId="89" fillId="3" borderId="264" xfId="0" applyNumberFormat="1" applyFont="1" applyFill="1" applyBorder="1" applyAlignment="1">
      <alignment horizontal="center"/>
    </xf>
    <xf numFmtId="0" fontId="31" fillId="3" borderId="264" xfId="0" applyFont="1" applyFill="1" applyBorder="1" applyAlignment="1">
      <alignment horizontal="center"/>
    </xf>
    <xf numFmtId="2" fontId="31" fillId="3" borderId="264" xfId="0" applyNumberFormat="1" applyFont="1" applyFill="1" applyBorder="1" applyAlignment="1">
      <alignment horizontal="center"/>
    </xf>
    <xf numFmtId="0" fontId="31" fillId="3" borderId="265" xfId="0" applyFont="1" applyFill="1" applyBorder="1" applyAlignment="1">
      <alignment horizontal="center"/>
    </xf>
    <xf numFmtId="1" fontId="31" fillId="3" borderId="256" xfId="0" applyNumberFormat="1" applyFont="1" applyFill="1" applyBorder="1" applyAlignment="1">
      <alignment horizontal="center"/>
    </xf>
    <xf numFmtId="168" fontId="89" fillId="3" borderId="256" xfId="0" applyNumberFormat="1" applyFont="1" applyFill="1" applyBorder="1" applyAlignment="1">
      <alignment horizontal="center"/>
    </xf>
    <xf numFmtId="0" fontId="89" fillId="3" borderId="238" xfId="0" applyFont="1" applyFill="1" applyBorder="1" applyAlignment="1">
      <alignment horizontal="center" wrapText="1"/>
    </xf>
    <xf numFmtId="0" fontId="31" fillId="3" borderId="270" xfId="0" applyFont="1" applyFill="1" applyBorder="1" applyAlignment="1">
      <alignment horizontal="center"/>
    </xf>
    <xf numFmtId="170" fontId="31" fillId="3" borderId="264" xfId="0" applyNumberFormat="1" applyFont="1" applyFill="1" applyBorder="1" applyAlignment="1">
      <alignment horizontal="center"/>
    </xf>
    <xf numFmtId="0" fontId="31" fillId="3" borderId="257" xfId="0" applyFont="1" applyFill="1" applyBorder="1" applyAlignment="1">
      <alignment horizontal="center"/>
    </xf>
    <xf numFmtId="164" fontId="44" fillId="3" borderId="241" xfId="0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center" vertical="center" wrapText="1"/>
    </xf>
    <xf numFmtId="164" fontId="23" fillId="3" borderId="264" xfId="264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164" fontId="31" fillId="3" borderId="264" xfId="398" applyNumberFormat="1" applyFont="1" applyFill="1" applyBorder="1" applyAlignment="1">
      <alignment vertical="center"/>
    </xf>
    <xf numFmtId="2" fontId="31" fillId="3" borderId="264" xfId="398" applyNumberFormat="1" applyFont="1" applyFill="1" applyBorder="1" applyAlignment="1">
      <alignment horizontal="center"/>
    </xf>
    <xf numFmtId="0" fontId="31" fillId="3" borderId="264" xfId="398" applyFont="1" applyFill="1" applyBorder="1" applyAlignment="1">
      <alignment horizontal="center"/>
    </xf>
    <xf numFmtId="1" fontId="31" fillId="3" borderId="264" xfId="398" applyNumberFormat="1" applyFont="1" applyFill="1" applyBorder="1" applyAlignment="1">
      <alignment horizontal="center"/>
    </xf>
    <xf numFmtId="0" fontId="31" fillId="3" borderId="265" xfId="398" applyFont="1" applyFill="1" applyBorder="1" applyAlignment="1">
      <alignment horizontal="center"/>
    </xf>
    <xf numFmtId="164" fontId="31" fillId="3" borderId="264" xfId="398" applyNumberFormat="1" applyFont="1" applyFill="1" applyBorder="1" applyAlignment="1">
      <alignment horizont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2" fontId="23" fillId="3" borderId="264" xfId="264" applyNumberFormat="1" applyFont="1" applyFill="1" applyBorder="1" applyAlignment="1">
      <alignment horizontal="center" vertical="center"/>
    </xf>
    <xf numFmtId="164" fontId="31" fillId="3" borderId="264" xfId="304" applyNumberFormat="1" applyFont="1" applyFill="1" applyBorder="1" applyAlignment="1">
      <alignment horizontal="center"/>
    </xf>
    <xf numFmtId="0" fontId="20" fillId="3" borderId="5" xfId="264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73" xfId="264" applyFont="1" applyFill="1" applyBorder="1" applyAlignment="1">
      <alignment horizontal="center" vertical="center"/>
    </xf>
    <xf numFmtId="164" fontId="23" fillId="3" borderId="274" xfId="264" applyNumberFormat="1" applyFont="1" applyFill="1" applyBorder="1" applyAlignment="1">
      <alignment horizontal="center" vertical="center"/>
    </xf>
    <xf numFmtId="0" fontId="23" fillId="3" borderId="274" xfId="264" applyFont="1" applyFill="1" applyBorder="1" applyAlignment="1">
      <alignment horizontal="center" vertical="center"/>
    </xf>
    <xf numFmtId="2" fontId="23" fillId="3" borderId="274" xfId="264" applyNumberFormat="1" applyFont="1" applyFill="1" applyBorder="1" applyAlignment="1">
      <alignment horizontal="center" vertical="center"/>
    </xf>
    <xf numFmtId="0" fontId="31" fillId="3" borderId="276" xfId="471" applyFont="1" applyFill="1" applyBorder="1" applyAlignment="1">
      <alignment horizontal="center"/>
    </xf>
    <xf numFmtId="0" fontId="23" fillId="3" borderId="276" xfId="264" applyFont="1" applyFill="1" applyBorder="1" applyAlignment="1">
      <alignment horizontal="center" vertical="center"/>
    </xf>
    <xf numFmtId="0" fontId="23" fillId="3" borderId="277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left" vertical="center"/>
    </xf>
    <xf numFmtId="0" fontId="20" fillId="3" borderId="264" xfId="264" applyFont="1" applyFill="1" applyBorder="1" applyAlignment="1">
      <alignment horizontal="center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275" xfId="264" applyFont="1" applyFill="1" applyBorder="1" applyAlignment="1">
      <alignment horizontal="center" vertical="center"/>
    </xf>
    <xf numFmtId="164" fontId="23" fillId="3" borderId="276" xfId="264" applyNumberFormat="1" applyFont="1" applyFill="1" applyBorder="1" applyAlignment="1">
      <alignment horizontal="center" vertical="center"/>
    </xf>
    <xf numFmtId="170" fontId="23" fillId="3" borderId="276" xfId="264" applyNumberFormat="1" applyFont="1" applyFill="1" applyBorder="1" applyAlignment="1">
      <alignment horizontal="center" vertical="center"/>
    </xf>
    <xf numFmtId="0" fontId="20" fillId="3" borderId="276" xfId="264" applyFont="1" applyFill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164" fontId="44" fillId="0" borderId="264" xfId="0" applyNumberFormat="1" applyFont="1" applyBorder="1" applyAlignment="1">
      <alignment horizontal="center" vertical="center"/>
    </xf>
    <xf numFmtId="2" fontId="31" fillId="3" borderId="69" xfId="471" applyNumberFormat="1" applyFont="1" applyFill="1" applyBorder="1" applyAlignment="1">
      <alignment horizontal="center"/>
    </xf>
    <xf numFmtId="0" fontId="49" fillId="3" borderId="70" xfId="471" applyFont="1" applyFill="1" applyBorder="1" applyAlignment="1">
      <alignment horizontal="center"/>
    </xf>
    <xf numFmtId="164" fontId="44" fillId="0" borderId="276" xfId="0" applyNumberFormat="1" applyFont="1" applyBorder="1" applyAlignment="1">
      <alignment horizontal="center" vertical="center"/>
    </xf>
    <xf numFmtId="164" fontId="44" fillId="0" borderId="227" xfId="0" applyNumberFormat="1" applyFont="1" applyBorder="1" applyAlignment="1">
      <alignment horizontal="center" vertical="center"/>
    </xf>
    <xf numFmtId="0" fontId="31" fillId="3" borderId="67" xfId="471" applyFont="1" applyFill="1" applyBorder="1" applyAlignment="1">
      <alignment horizontal="center"/>
    </xf>
    <xf numFmtId="0" fontId="31" fillId="3" borderId="264" xfId="471" applyFont="1" applyFill="1" applyBorder="1" applyAlignment="1">
      <alignment horizontal="center"/>
    </xf>
    <xf numFmtId="0" fontId="31" fillId="3" borderId="265" xfId="471" applyFont="1" applyFill="1" applyBorder="1" applyAlignment="1">
      <alignment horizontal="center"/>
    </xf>
    <xf numFmtId="0" fontId="31" fillId="3" borderId="277" xfId="471" applyFont="1" applyFill="1" applyBorder="1" applyAlignment="1">
      <alignment horizontal="center"/>
    </xf>
    <xf numFmtId="0" fontId="49" fillId="3" borderId="277" xfId="471" applyFont="1" applyFill="1" applyBorder="1" applyAlignment="1">
      <alignment horizontal="center"/>
    </xf>
    <xf numFmtId="1" fontId="31" fillId="3" borderId="277" xfId="471" applyNumberFormat="1" applyFont="1" applyFill="1" applyBorder="1" applyAlignment="1">
      <alignment horizontal="center"/>
    </xf>
    <xf numFmtId="0" fontId="31" fillId="3" borderId="227" xfId="471" applyFont="1" applyFill="1" applyBorder="1" applyAlignment="1">
      <alignment horizontal="center"/>
    </xf>
    <xf numFmtId="0" fontId="31" fillId="3" borderId="228" xfId="471" applyFont="1" applyFill="1" applyBorder="1" applyAlignment="1">
      <alignment horizontal="center"/>
    </xf>
    <xf numFmtId="0" fontId="31" fillId="3" borderId="69" xfId="471" applyFont="1" applyFill="1" applyBorder="1" applyAlignment="1">
      <alignment horizontal="center"/>
    </xf>
    <xf numFmtId="0" fontId="31" fillId="3" borderId="70" xfId="471" applyFont="1" applyFill="1" applyBorder="1" applyAlignment="1">
      <alignment horizontal="center"/>
    </xf>
    <xf numFmtId="14" fontId="44" fillId="0" borderId="276" xfId="0" applyNumberFormat="1" applyFont="1" applyBorder="1" applyAlignment="1">
      <alignment horizontal="center" vertical="center"/>
    </xf>
    <xf numFmtId="2" fontId="89" fillId="3" borderId="182" xfId="0" applyNumberFormat="1" applyFont="1" applyFill="1" applyBorder="1" applyAlignment="1">
      <alignment horizontal="center"/>
    </xf>
    <xf numFmtId="0" fontId="23" fillId="3" borderId="274" xfId="264" applyFont="1" applyFill="1" applyBorder="1" applyAlignment="1">
      <alignment horizontal="center"/>
    </xf>
    <xf numFmtId="170" fontId="23" fillId="3" borderId="274" xfId="264" applyNumberFormat="1" applyFont="1" applyFill="1" applyBorder="1" applyAlignment="1">
      <alignment horizontal="center" vertical="center"/>
    </xf>
    <xf numFmtId="164" fontId="23" fillId="3" borderId="274" xfId="264" applyNumberFormat="1" applyFont="1" applyFill="1" applyBorder="1" applyAlignment="1">
      <alignment horizontal="center"/>
    </xf>
    <xf numFmtId="0" fontId="14" fillId="3" borderId="238" xfId="264" applyFont="1" applyFill="1" applyBorder="1" applyAlignment="1">
      <alignment horizontal="center" vertical="center"/>
    </xf>
    <xf numFmtId="0" fontId="14" fillId="3" borderId="256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40" xfId="264" applyFont="1" applyFill="1" applyBorder="1" applyAlignment="1">
      <alignment horizontal="left" vertical="center"/>
    </xf>
    <xf numFmtId="0" fontId="23" fillId="3" borderId="263" xfId="264" applyFont="1" applyFill="1" applyBorder="1" applyAlignment="1">
      <alignment horizontal="left" vertical="center"/>
    </xf>
    <xf numFmtId="0" fontId="23" fillId="3" borderId="249" xfId="264" applyFont="1" applyFill="1" applyBorder="1" applyAlignment="1">
      <alignment horizontal="left" vertical="center"/>
    </xf>
    <xf numFmtId="0" fontId="18" fillId="3" borderId="0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3" fillId="3" borderId="0" xfId="264" applyFont="1" applyFill="1" applyBorder="1" applyAlignment="1">
      <alignment horizontal="center"/>
    </xf>
    <xf numFmtId="0" fontId="20" fillId="3" borderId="223" xfId="264" applyFont="1" applyFill="1" applyBorder="1" applyAlignment="1">
      <alignment horizontal="center" vertical="center" wrapText="1"/>
    </xf>
    <xf numFmtId="0" fontId="20" fillId="3" borderId="10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/>
    </xf>
    <xf numFmtId="0" fontId="95" fillId="0" borderId="0" xfId="0" applyFont="1" applyFill="1" applyBorder="1" applyAlignment="1">
      <alignment horizontal="center" vertical="center" wrapText="1"/>
    </xf>
    <xf numFmtId="0" fontId="20" fillId="3" borderId="0" xfId="264" applyFont="1" applyFill="1" applyBorder="1" applyAlignment="1">
      <alignment horizontal="left" vertical="center"/>
    </xf>
    <xf numFmtId="0" fontId="17" fillId="3" borderId="0" xfId="264" applyFont="1" applyFill="1" applyBorder="1" applyAlignment="1">
      <alignment horizontal="center" vertical="center"/>
    </xf>
    <xf numFmtId="0" fontId="31" fillId="5" borderId="98" xfId="264" applyFont="1" applyFill="1" applyBorder="1" applyAlignment="1" applyProtection="1">
      <alignment horizontal="center" vertical="center"/>
    </xf>
    <xf numFmtId="0" fontId="31" fillId="5" borderId="0" xfId="264" applyFont="1" applyFill="1" applyBorder="1" applyAlignment="1" applyProtection="1">
      <alignment horizontal="center" vertical="center"/>
    </xf>
    <xf numFmtId="168" fontId="31" fillId="5" borderId="131" xfId="264" applyNumberFormat="1" applyFont="1" applyFill="1" applyBorder="1" applyAlignment="1" applyProtection="1">
      <alignment horizontal="center" vertical="center"/>
    </xf>
    <xf numFmtId="0" fontId="31" fillId="5" borderId="263" xfId="264" applyFont="1" applyFill="1" applyBorder="1" applyAlignment="1" applyProtection="1">
      <alignment horizontal="center" vertical="center" wrapText="1"/>
    </xf>
    <xf numFmtId="0" fontId="31" fillId="5" borderId="264" xfId="264" applyFont="1" applyFill="1" applyBorder="1" applyAlignment="1" applyProtection="1">
      <alignment horizontal="center" vertical="center" wrapText="1"/>
    </xf>
    <xf numFmtId="0" fontId="31" fillId="5" borderId="265" xfId="264" applyFont="1" applyFill="1" applyBorder="1" applyAlignment="1" applyProtection="1">
      <alignment horizontal="center" vertical="center" wrapText="1"/>
    </xf>
    <xf numFmtId="0" fontId="31" fillId="5" borderId="240" xfId="264" applyFont="1" applyFill="1" applyBorder="1" applyAlignment="1" applyProtection="1">
      <alignment horizontal="center" vertical="center"/>
    </xf>
    <xf numFmtId="164" fontId="31" fillId="5" borderId="238" xfId="264" applyNumberFormat="1" applyFont="1" applyFill="1" applyBorder="1" applyAlignment="1" applyProtection="1">
      <alignment horizontal="center" vertical="center"/>
    </xf>
    <xf numFmtId="0" fontId="31" fillId="5" borderId="238" xfId="264" applyFont="1" applyFill="1" applyBorder="1" applyAlignment="1" applyProtection="1">
      <alignment horizontal="center" vertical="center"/>
    </xf>
    <xf numFmtId="0" fontId="98" fillId="5" borderId="238" xfId="264" applyFont="1" applyFill="1" applyBorder="1" applyAlignment="1" applyProtection="1">
      <alignment horizontal="center" vertical="center"/>
    </xf>
    <xf numFmtId="1" fontId="31" fillId="5" borderId="238" xfId="264" applyNumberFormat="1" applyFont="1" applyFill="1" applyBorder="1" applyAlignment="1" applyProtection="1">
      <alignment horizontal="center" vertical="center"/>
    </xf>
    <xf numFmtId="0" fontId="31" fillId="5" borderId="256" xfId="264" applyFont="1" applyFill="1" applyBorder="1" applyAlignment="1" applyProtection="1">
      <alignment horizontal="center" vertical="center"/>
    </xf>
    <xf numFmtId="2" fontId="31" fillId="5" borderId="238" xfId="264" applyNumberFormat="1" applyFont="1" applyFill="1" applyBorder="1" applyAlignment="1" applyProtection="1">
      <alignment horizontal="center" vertical="center"/>
    </xf>
    <xf numFmtId="0" fontId="31" fillId="5" borderId="273" xfId="264" applyFont="1" applyFill="1" applyBorder="1" applyAlignment="1" applyProtection="1">
      <alignment horizontal="center" vertical="center"/>
    </xf>
    <xf numFmtId="164" fontId="31" fillId="5" borderId="274" xfId="264" applyNumberFormat="1" applyFont="1" applyFill="1" applyBorder="1" applyAlignment="1" applyProtection="1">
      <alignment horizontal="center" vertical="center"/>
    </xf>
    <xf numFmtId="0" fontId="31" fillId="5" borderId="274" xfId="264" applyFont="1" applyFill="1" applyBorder="1" applyAlignment="1" applyProtection="1">
      <alignment horizontal="center" vertical="center"/>
    </xf>
    <xf numFmtId="1" fontId="31" fillId="5" borderId="274" xfId="264" applyNumberFormat="1" applyFont="1" applyFill="1" applyBorder="1" applyAlignment="1" applyProtection="1">
      <alignment horizontal="center" vertical="center"/>
    </xf>
    <xf numFmtId="0" fontId="31" fillId="5" borderId="247" xfId="264" applyFont="1" applyFill="1" applyBorder="1" applyAlignment="1" applyProtection="1">
      <alignment horizontal="center" vertical="center"/>
    </xf>
    <xf numFmtId="0" fontId="31" fillId="5" borderId="10" xfId="264" applyFont="1" applyFill="1" applyBorder="1" applyAlignment="1" applyProtection="1">
      <alignment horizontal="center" vertical="center"/>
    </xf>
    <xf numFmtId="1" fontId="31" fillId="5" borderId="131" xfId="264" applyNumberFormat="1" applyFont="1" applyFill="1" applyBorder="1" applyAlignment="1" applyProtection="1">
      <alignment horizontal="center" vertical="center"/>
    </xf>
    <xf numFmtId="2" fontId="31" fillId="5" borderId="274" xfId="264" applyNumberFormat="1" applyFont="1" applyFill="1" applyBorder="1" applyAlignment="1" applyProtection="1">
      <alignment horizontal="center" vertical="center"/>
    </xf>
    <xf numFmtId="0" fontId="23" fillId="3" borderId="273" xfId="264" applyFont="1" applyFill="1" applyBorder="1" applyAlignment="1">
      <alignment horizontal="left" vertical="center"/>
    </xf>
    <xf numFmtId="0" fontId="20" fillId="3" borderId="269" xfId="264" applyFont="1" applyFill="1" applyBorder="1" applyAlignment="1">
      <alignment horizontal="left" vertical="center"/>
    </xf>
    <xf numFmtId="0" fontId="23" fillId="3" borderId="262" xfId="264" applyFont="1" applyFill="1" applyBorder="1" applyAlignment="1">
      <alignment horizontal="left" vertical="center"/>
    </xf>
    <xf numFmtId="0" fontId="20" fillId="3" borderId="263" xfId="264" applyFont="1" applyFill="1" applyBorder="1" applyAlignment="1">
      <alignment horizontal="center" vertical="center" wrapText="1"/>
    </xf>
    <xf numFmtId="0" fontId="31" fillId="3" borderId="5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 wrapText="1"/>
    </xf>
    <xf numFmtId="2" fontId="89" fillId="3" borderId="182" xfId="0" applyNumberFormat="1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0" fontId="31" fillId="3" borderId="238" xfId="0" applyFont="1" applyFill="1" applyBorder="1" applyAlignment="1">
      <alignment horizontal="center"/>
    </xf>
    <xf numFmtId="2" fontId="23" fillId="0" borderId="285" xfId="0" applyNumberFormat="1" applyFont="1" applyBorder="1" applyAlignment="1">
      <alignment horizontal="center" vertical="center"/>
    </xf>
    <xf numFmtId="0" fontId="23" fillId="3" borderId="286" xfId="264" applyFont="1" applyFill="1" applyBorder="1" applyAlignment="1">
      <alignment horizontal="center" vertical="center"/>
    </xf>
    <xf numFmtId="2" fontId="23" fillId="3" borderId="286" xfId="264" applyNumberFormat="1" applyFont="1" applyFill="1" applyBorder="1" applyAlignment="1">
      <alignment horizontal="center" vertical="center"/>
    </xf>
    <xf numFmtId="0" fontId="23" fillId="0" borderId="287" xfId="0" applyFont="1" applyBorder="1" applyAlignment="1">
      <alignment horizontal="center" vertical="center"/>
    </xf>
    <xf numFmtId="0" fontId="23" fillId="3" borderId="288" xfId="264" applyFont="1" applyFill="1" applyBorder="1" applyAlignment="1">
      <alignment horizontal="center" vertical="center"/>
    </xf>
    <xf numFmtId="164" fontId="23" fillId="3" borderId="286" xfId="264" applyNumberFormat="1" applyFont="1" applyFill="1" applyBorder="1" applyAlignment="1">
      <alignment horizontal="center" vertical="center"/>
    </xf>
    <xf numFmtId="0" fontId="23" fillId="3" borderId="289" xfId="264" applyFont="1" applyFill="1" applyBorder="1" applyAlignment="1">
      <alignment horizontal="center" vertical="center"/>
    </xf>
    <xf numFmtId="164" fontId="23" fillId="3" borderId="290" xfId="264" applyNumberFormat="1" applyFont="1" applyFill="1" applyBorder="1" applyAlignment="1">
      <alignment horizontal="center" vertical="center"/>
    </xf>
    <xf numFmtId="2" fontId="23" fillId="0" borderId="291" xfId="0" applyNumberFormat="1" applyFont="1" applyBorder="1" applyAlignment="1">
      <alignment horizontal="center" vertical="center"/>
    </xf>
    <xf numFmtId="0" fontId="23" fillId="3" borderId="290" xfId="264" applyFont="1" applyFill="1" applyBorder="1" applyAlignment="1">
      <alignment horizontal="center" vertical="center"/>
    </xf>
    <xf numFmtId="2" fontId="23" fillId="3" borderId="290" xfId="264" applyNumberFormat="1" applyFont="1" applyFill="1" applyBorder="1" applyAlignment="1">
      <alignment horizontal="center" vertical="center"/>
    </xf>
    <xf numFmtId="0" fontId="23" fillId="0" borderId="292" xfId="0" applyFont="1" applyBorder="1" applyAlignment="1">
      <alignment horizontal="center" vertical="center"/>
    </xf>
    <xf numFmtId="17" fontId="31" fillId="3" borderId="0" xfId="298" applyNumberFormat="1" applyFont="1" applyFill="1" applyBorder="1" applyAlignment="1">
      <alignment horizontal="center"/>
    </xf>
    <xf numFmtId="2" fontId="31" fillId="3" borderId="0" xfId="298" applyNumberFormat="1" applyFont="1" applyFill="1" applyBorder="1" applyAlignment="1">
      <alignment horizontal="center"/>
    </xf>
    <xf numFmtId="0" fontId="14" fillId="3" borderId="0" xfId="298" applyFont="1" applyFill="1" applyBorder="1" applyAlignment="1">
      <alignment horizontal="center"/>
    </xf>
    <xf numFmtId="0" fontId="31" fillId="3" borderId="263" xfId="298" applyFont="1" applyFill="1" applyBorder="1" applyAlignment="1">
      <alignment horizontal="center"/>
    </xf>
    <xf numFmtId="2" fontId="31" fillId="3" borderId="264" xfId="298" applyNumberFormat="1" applyFont="1" applyFill="1" applyBorder="1" applyAlignment="1">
      <alignment horizontal="center"/>
    </xf>
    <xf numFmtId="0" fontId="14" fillId="3" borderId="264" xfId="298" applyFont="1" applyFill="1" applyBorder="1" applyAlignment="1">
      <alignment horizontal="center"/>
    </xf>
    <xf numFmtId="0" fontId="31" fillId="3" borderId="265" xfId="298" applyFont="1" applyFill="1" applyBorder="1" applyAlignment="1">
      <alignment horizontal="center"/>
    </xf>
    <xf numFmtId="0" fontId="31" fillId="3" borderId="275" xfId="298" applyFont="1" applyFill="1" applyBorder="1" applyAlignment="1">
      <alignment horizontal="center"/>
    </xf>
    <xf numFmtId="2" fontId="31" fillId="3" borderId="286" xfId="298" applyNumberFormat="1" applyFont="1" applyFill="1" applyBorder="1" applyAlignment="1">
      <alignment horizontal="center"/>
    </xf>
    <xf numFmtId="0" fontId="31" fillId="3" borderId="293" xfId="298" applyFont="1" applyFill="1" applyBorder="1" applyAlignment="1">
      <alignment horizontal="center"/>
    </xf>
    <xf numFmtId="0" fontId="31" fillId="3" borderId="288" xfId="298" applyFont="1" applyFill="1" applyBorder="1" applyAlignment="1">
      <alignment horizontal="center"/>
    </xf>
    <xf numFmtId="0" fontId="31" fillId="3" borderId="173" xfId="298" applyFont="1" applyFill="1" applyBorder="1" applyAlignment="1">
      <alignment horizontal="center"/>
    </xf>
    <xf numFmtId="2" fontId="31" fillId="3" borderId="290" xfId="298" applyNumberFormat="1" applyFont="1" applyFill="1" applyBorder="1" applyAlignment="1">
      <alignment horizontal="center"/>
    </xf>
    <xf numFmtId="0" fontId="31" fillId="3" borderId="175" xfId="298" applyFont="1" applyFill="1" applyBorder="1" applyAlignment="1">
      <alignment horizontal="center"/>
    </xf>
    <xf numFmtId="17" fontId="31" fillId="3" borderId="264" xfId="298" applyNumberFormat="1" applyFont="1" applyFill="1" applyBorder="1" applyAlignment="1">
      <alignment horizontal="center"/>
    </xf>
    <xf numFmtId="0" fontId="31" fillId="3" borderId="264" xfId="298" applyFont="1" applyFill="1" applyBorder="1" applyAlignment="1">
      <alignment horizontal="center"/>
    </xf>
    <xf numFmtId="17" fontId="31" fillId="3" borderId="286" xfId="298" applyNumberFormat="1" applyFont="1" applyFill="1" applyBorder="1" applyAlignment="1">
      <alignment horizontal="center"/>
    </xf>
    <xf numFmtId="0" fontId="31" fillId="3" borderId="286" xfId="298" applyFont="1" applyFill="1" applyBorder="1" applyAlignment="1">
      <alignment horizontal="center"/>
    </xf>
    <xf numFmtId="17" fontId="31" fillId="3" borderId="290" xfId="298" applyNumberFormat="1" applyFont="1" applyFill="1" applyBorder="1" applyAlignment="1">
      <alignment horizontal="center"/>
    </xf>
    <xf numFmtId="0" fontId="31" fillId="3" borderId="290" xfId="298" applyFont="1" applyFill="1" applyBorder="1" applyAlignment="1">
      <alignment horizontal="center"/>
    </xf>
    <xf numFmtId="0" fontId="6" fillId="3" borderId="0" xfId="520" applyFont="1" applyFill="1" applyBorder="1" applyAlignment="1">
      <alignment horizontal="center"/>
    </xf>
    <xf numFmtId="0" fontId="31" fillId="3" borderId="0" xfId="520" applyFont="1" applyFill="1" applyBorder="1" applyAlignment="1">
      <alignment horizontal="center"/>
    </xf>
    <xf numFmtId="2" fontId="14" fillId="3" borderId="175" xfId="520" applyNumberFormat="1" applyFont="1" applyFill="1" applyBorder="1" applyAlignment="1">
      <alignment horizontal="center"/>
    </xf>
    <xf numFmtId="1" fontId="14" fillId="3" borderId="0" xfId="520" applyNumberFormat="1" applyFont="1" applyFill="1" applyBorder="1" applyAlignment="1">
      <alignment horizontal="center"/>
    </xf>
    <xf numFmtId="170" fontId="14" fillId="3" borderId="131" xfId="520" applyNumberFormat="1" applyFont="1" applyFill="1" applyBorder="1" applyAlignment="1">
      <alignment horizontal="center"/>
    </xf>
    <xf numFmtId="2" fontId="31" fillId="3" borderId="290" xfId="520" applyNumberFormat="1" applyFont="1" applyFill="1" applyBorder="1" applyAlignment="1">
      <alignment horizontal="center"/>
    </xf>
    <xf numFmtId="0" fontId="31" fillId="3" borderId="173" xfId="520" applyFont="1" applyFill="1" applyBorder="1" applyAlignment="1">
      <alignment horizontal="center"/>
    </xf>
    <xf numFmtId="0" fontId="31" fillId="3" borderId="0" xfId="520" applyFont="1" applyFill="1"/>
    <xf numFmtId="0" fontId="31" fillId="3" borderId="0" xfId="520" applyFont="1" applyFill="1" applyAlignment="1">
      <alignment horizontal="center"/>
    </xf>
    <xf numFmtId="0" fontId="31" fillId="3" borderId="175" xfId="520" applyNumberFormat="1" applyFont="1" applyFill="1" applyBorder="1" applyAlignment="1">
      <alignment horizontal="center"/>
    </xf>
    <xf numFmtId="0" fontId="31" fillId="3" borderId="173" xfId="520" applyFont="1" applyFill="1" applyBorder="1" applyAlignment="1"/>
    <xf numFmtId="0" fontId="31" fillId="3" borderId="293" xfId="520" applyFont="1" applyFill="1" applyBorder="1" applyAlignment="1">
      <alignment horizontal="center"/>
    </xf>
    <xf numFmtId="2" fontId="31" fillId="3" borderId="286" xfId="520" applyNumberFormat="1" applyFont="1" applyFill="1" applyBorder="1" applyAlignment="1">
      <alignment horizontal="center"/>
    </xf>
    <xf numFmtId="17" fontId="31" fillId="3" borderId="187" xfId="520" applyNumberFormat="1" applyFont="1" applyFill="1" applyBorder="1" applyAlignment="1">
      <alignment horizontal="center"/>
    </xf>
    <xf numFmtId="0" fontId="31" fillId="3" borderId="267" xfId="520" applyFont="1" applyFill="1" applyBorder="1" applyAlignment="1">
      <alignment horizontal="center"/>
    </xf>
    <xf numFmtId="0" fontId="31" fillId="3" borderId="0" xfId="520" applyFont="1" applyFill="1" applyBorder="1"/>
    <xf numFmtId="0" fontId="31" fillId="3" borderId="10" xfId="520" applyFont="1" applyFill="1" applyBorder="1"/>
    <xf numFmtId="167" fontId="31" fillId="3" borderId="293" xfId="520" applyNumberFormat="1" applyFont="1" applyFill="1" applyBorder="1" applyAlignment="1">
      <alignment horizontal="center"/>
    </xf>
    <xf numFmtId="0" fontId="31" fillId="3" borderId="288" xfId="520" applyFont="1" applyFill="1" applyBorder="1" applyAlignment="1"/>
    <xf numFmtId="0" fontId="31" fillId="3" borderId="286" xfId="520" applyFont="1" applyFill="1" applyBorder="1" applyAlignment="1">
      <alignment horizontal="center"/>
    </xf>
    <xf numFmtId="0" fontId="31" fillId="3" borderId="0" xfId="520" applyFont="1" applyFill="1" applyBorder="1" applyAlignment="1">
      <alignment horizontal="left"/>
    </xf>
    <xf numFmtId="0" fontId="31" fillId="3" borderId="288" xfId="520" applyFont="1" applyFill="1" applyBorder="1" applyAlignment="1">
      <alignment horizontal="left"/>
    </xf>
    <xf numFmtId="0" fontId="31" fillId="3" borderId="293" xfId="520" quotePrefix="1" applyFont="1" applyFill="1" applyBorder="1" applyAlignment="1">
      <alignment horizontal="center"/>
    </xf>
    <xf numFmtId="0" fontId="31" fillId="3" borderId="288" xfId="520" applyFont="1" applyFill="1" applyBorder="1" applyAlignment="1">
      <alignment horizontal="center"/>
    </xf>
    <xf numFmtId="0" fontId="92" fillId="3" borderId="0" xfId="520" applyFont="1" applyFill="1" applyBorder="1" applyAlignment="1"/>
    <xf numFmtId="0" fontId="31" fillId="3" borderId="10" xfId="520" applyFont="1" applyFill="1" applyBorder="1" applyAlignment="1">
      <alignment horizontal="center"/>
    </xf>
    <xf numFmtId="0" fontId="31" fillId="3" borderId="290" xfId="520" applyFont="1" applyFill="1" applyBorder="1" applyAlignment="1">
      <alignment horizontal="center"/>
    </xf>
    <xf numFmtId="17" fontId="31" fillId="3" borderId="290" xfId="520" applyNumberFormat="1" applyFont="1" applyFill="1" applyBorder="1" applyAlignment="1">
      <alignment horizontal="center"/>
    </xf>
    <xf numFmtId="17" fontId="31" fillId="3" borderId="286" xfId="520" applyNumberFormat="1" applyFont="1" applyFill="1" applyBorder="1" applyAlignment="1">
      <alignment horizontal="center"/>
    </xf>
    <xf numFmtId="0" fontId="31" fillId="3" borderId="265" xfId="520" applyFont="1" applyFill="1" applyBorder="1" applyAlignment="1">
      <alignment horizontal="center"/>
    </xf>
    <xf numFmtId="0" fontId="31" fillId="3" borderId="264" xfId="520" applyFont="1" applyFill="1" applyBorder="1" applyAlignment="1">
      <alignment horizontal="center"/>
    </xf>
    <xf numFmtId="0" fontId="31" fillId="3" borderId="263" xfId="520" applyFont="1" applyFill="1" applyBorder="1" applyAlignment="1">
      <alignment horizontal="left"/>
    </xf>
    <xf numFmtId="2" fontId="31" fillId="3" borderId="264" xfId="520" applyNumberFormat="1" applyFont="1" applyFill="1" applyBorder="1" applyAlignment="1">
      <alignment horizontal="center"/>
    </xf>
    <xf numFmtId="0" fontId="14" fillId="3" borderId="264" xfId="520" applyFont="1" applyFill="1" applyBorder="1" applyAlignment="1">
      <alignment horizontal="center"/>
    </xf>
    <xf numFmtId="17" fontId="31" fillId="3" borderId="269" xfId="520" applyNumberFormat="1" applyFont="1" applyFill="1" applyBorder="1" applyAlignment="1">
      <alignment horizontal="center"/>
    </xf>
    <xf numFmtId="0" fontId="31" fillId="3" borderId="263" xfId="520" applyFont="1" applyFill="1" applyBorder="1" applyAlignment="1">
      <alignment horizontal="center"/>
    </xf>
    <xf numFmtId="17" fontId="31" fillId="3" borderId="264" xfId="520" applyNumberFormat="1" applyFont="1" applyFill="1" applyBorder="1" applyAlignment="1">
      <alignment horizontal="center"/>
    </xf>
    <xf numFmtId="0" fontId="31" fillId="3" borderId="263" xfId="0" applyFont="1" applyFill="1" applyBorder="1" applyAlignment="1">
      <alignment horizontal="center"/>
    </xf>
    <xf numFmtId="1" fontId="89" fillId="3" borderId="265" xfId="0" applyNumberFormat="1" applyFont="1" applyFill="1" applyBorder="1" applyAlignment="1">
      <alignment horizontal="center"/>
    </xf>
    <xf numFmtId="0" fontId="31" fillId="3" borderId="275" xfId="0" applyFont="1" applyFill="1" applyBorder="1" applyAlignment="1">
      <alignment horizontal="center"/>
    </xf>
    <xf numFmtId="164" fontId="44" fillId="3" borderId="286" xfId="0" applyNumberFormat="1" applyFont="1" applyFill="1" applyBorder="1" applyAlignment="1">
      <alignment horizontal="center"/>
    </xf>
    <xf numFmtId="1" fontId="89" fillId="3" borderId="293" xfId="0" applyNumberFormat="1" applyFont="1" applyFill="1" applyBorder="1" applyAlignment="1">
      <alignment horizontal="center"/>
    </xf>
    <xf numFmtId="0" fontId="31" fillId="3" borderId="288" xfId="0" applyFont="1" applyFill="1" applyBorder="1" applyAlignment="1">
      <alignment horizontal="center"/>
    </xf>
    <xf numFmtId="2" fontId="89" fillId="3" borderId="286" xfId="0" applyNumberFormat="1" applyFont="1" applyFill="1" applyBorder="1" applyAlignment="1">
      <alignment horizontal="center"/>
    </xf>
    <xf numFmtId="0" fontId="31" fillId="3" borderId="286" xfId="0" applyFont="1" applyFill="1" applyBorder="1" applyAlignment="1">
      <alignment horizontal="center"/>
    </xf>
    <xf numFmtId="2" fontId="31" fillId="3" borderId="286" xfId="0" applyNumberFormat="1" applyFont="1" applyFill="1" applyBorder="1" applyAlignment="1">
      <alignment horizontal="center"/>
    </xf>
    <xf numFmtId="0" fontId="31" fillId="3" borderId="286" xfId="0" applyFont="1" applyFill="1" applyBorder="1" applyAlignment="1">
      <alignment horizontal="center" vertical="center"/>
    </xf>
    <xf numFmtId="1" fontId="31" fillId="3" borderId="293" xfId="0" applyNumberFormat="1" applyFont="1" applyFill="1" applyBorder="1" applyAlignment="1">
      <alignment horizontal="center" vertical="center"/>
    </xf>
    <xf numFmtId="0" fontId="89" fillId="3" borderId="286" xfId="0" applyFont="1" applyFill="1" applyBorder="1" applyAlignment="1">
      <alignment horizontal="center"/>
    </xf>
    <xf numFmtId="0" fontId="31" fillId="3" borderId="273" xfId="0" applyFont="1" applyFill="1" applyBorder="1" applyAlignment="1">
      <alignment horizontal="center"/>
    </xf>
    <xf numFmtId="164" fontId="44" fillId="3" borderId="274" xfId="0" applyNumberFormat="1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1" fillId="3" borderId="35" xfId="264" applyFont="1" applyFill="1" applyBorder="1" applyAlignment="1">
      <alignment horizontal="center" vertical="center"/>
    </xf>
    <xf numFmtId="0" fontId="31" fillId="3" borderId="0" xfId="398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0" fontId="20" fillId="3" borderId="264" xfId="264" applyFont="1" applyFill="1" applyBorder="1" applyAlignment="1">
      <alignment horizontal="center" vertical="center"/>
    </xf>
    <xf numFmtId="0" fontId="23" fillId="3" borderId="294" xfId="264" applyFont="1" applyFill="1" applyBorder="1" applyAlignment="1">
      <alignment horizontal="center" vertical="center"/>
    </xf>
    <xf numFmtId="0" fontId="31" fillId="3" borderId="238" xfId="0" applyFont="1" applyFill="1" applyBorder="1" applyAlignment="1">
      <alignment horizontal="center"/>
    </xf>
    <xf numFmtId="0" fontId="31" fillId="3" borderId="274" xfId="0" applyFont="1" applyFill="1" applyBorder="1" applyAlignment="1">
      <alignment horizontal="center"/>
    </xf>
    <xf numFmtId="0" fontId="31" fillId="3" borderId="297" xfId="398" applyFont="1" applyFill="1" applyBorder="1" applyAlignment="1">
      <alignment vertical="center"/>
    </xf>
    <xf numFmtId="0" fontId="31" fillId="3" borderId="263" xfId="398" applyFont="1" applyFill="1" applyBorder="1" applyAlignment="1">
      <alignment horizontal="center"/>
    </xf>
    <xf numFmtId="0" fontId="31" fillId="3" borderId="264" xfId="398" applyFont="1" applyFill="1" applyBorder="1" applyAlignment="1">
      <alignment vertical="center"/>
    </xf>
    <xf numFmtId="0" fontId="31" fillId="3" borderId="275" xfId="398" applyFont="1" applyFill="1" applyBorder="1" applyAlignment="1">
      <alignment horizontal="center"/>
    </xf>
    <xf numFmtId="164" fontId="31" fillId="3" borderId="297" xfId="398" applyNumberFormat="1" applyFont="1" applyFill="1" applyBorder="1" applyAlignment="1">
      <alignment horizontal="center"/>
    </xf>
    <xf numFmtId="0" fontId="31" fillId="3" borderId="298" xfId="398" applyFont="1" applyFill="1" applyBorder="1" applyAlignment="1">
      <alignment horizontal="center"/>
    </xf>
    <xf numFmtId="0" fontId="31" fillId="3" borderId="273" xfId="398" applyFont="1" applyFill="1" applyBorder="1" applyAlignment="1">
      <alignment horizontal="center"/>
    </xf>
    <xf numFmtId="164" fontId="31" fillId="3" borderId="274" xfId="398" applyNumberFormat="1" applyFont="1" applyFill="1" applyBorder="1" applyAlignment="1">
      <alignment horizontal="center"/>
    </xf>
    <xf numFmtId="0" fontId="31" fillId="3" borderId="274" xfId="398" applyFont="1" applyFill="1" applyBorder="1" applyAlignment="1">
      <alignment vertical="center"/>
    </xf>
    <xf numFmtId="0" fontId="31" fillId="3" borderId="247" xfId="398" applyFont="1" applyFill="1" applyBorder="1" applyAlignment="1">
      <alignment horizontal="center"/>
    </xf>
    <xf numFmtId="164" fontId="31" fillId="3" borderId="297" xfId="398" applyNumberFormat="1" applyFont="1" applyFill="1" applyBorder="1" applyAlignment="1">
      <alignment vertical="center"/>
    </xf>
    <xf numFmtId="2" fontId="31" fillId="3" borderId="297" xfId="398" applyNumberFormat="1" applyFont="1" applyFill="1" applyBorder="1" applyAlignment="1">
      <alignment horizontal="center"/>
    </xf>
    <xf numFmtId="0" fontId="31" fillId="3" borderId="297" xfId="398" applyFont="1" applyFill="1" applyBorder="1" applyAlignment="1">
      <alignment horizontal="center"/>
    </xf>
    <xf numFmtId="1" fontId="31" fillId="3" borderId="297" xfId="398" applyNumberFormat="1" applyFont="1" applyFill="1" applyBorder="1" applyAlignment="1">
      <alignment horizontal="center"/>
    </xf>
    <xf numFmtId="164" fontId="31" fillId="3" borderId="297" xfId="398" applyNumberFormat="1" applyFont="1" applyFill="1" applyBorder="1" applyAlignment="1">
      <alignment horizontal="center" vertical="center"/>
    </xf>
    <xf numFmtId="164" fontId="31" fillId="3" borderId="274" xfId="398" applyNumberFormat="1" applyFont="1" applyFill="1" applyBorder="1" applyAlignment="1">
      <alignment vertical="center"/>
    </xf>
    <xf numFmtId="2" fontId="31" fillId="3" borderId="274" xfId="398" applyNumberFormat="1" applyFont="1" applyFill="1" applyBorder="1" applyAlignment="1">
      <alignment horizontal="center"/>
    </xf>
    <xf numFmtId="0" fontId="31" fillId="3" borderId="274" xfId="398" applyFont="1" applyFill="1" applyBorder="1" applyAlignment="1">
      <alignment horizontal="center"/>
    </xf>
    <xf numFmtId="1" fontId="31" fillId="3" borderId="274" xfId="398" applyNumberFormat="1" applyFont="1" applyFill="1" applyBorder="1" applyAlignment="1">
      <alignment horizontal="center"/>
    </xf>
    <xf numFmtId="2" fontId="31" fillId="3" borderId="264" xfId="398" applyNumberFormat="1" applyFont="1" applyFill="1" applyBorder="1" applyAlignment="1">
      <alignment horizontal="center" vertical="center"/>
    </xf>
    <xf numFmtId="2" fontId="31" fillId="3" borderId="297" xfId="398" applyNumberFormat="1" applyFont="1" applyFill="1" applyBorder="1" applyAlignment="1">
      <alignment horizontal="center" vertical="center"/>
    </xf>
    <xf numFmtId="2" fontId="31" fillId="3" borderId="274" xfId="398" applyNumberFormat="1" applyFont="1" applyFill="1" applyBorder="1" applyAlignment="1">
      <alignment horizontal="center" vertical="center"/>
    </xf>
    <xf numFmtId="0" fontId="31" fillId="3" borderId="264" xfId="398" applyFont="1" applyFill="1" applyBorder="1" applyAlignment="1">
      <alignment horizontal="center" vertical="center"/>
    </xf>
    <xf numFmtId="0" fontId="31" fillId="3" borderId="297" xfId="398" applyFont="1" applyFill="1" applyBorder="1" applyAlignment="1">
      <alignment horizontal="center" vertical="center"/>
    </xf>
    <xf numFmtId="0" fontId="31" fillId="3" borderId="274" xfId="398" applyFont="1" applyFill="1" applyBorder="1" applyAlignment="1">
      <alignment horizontal="center" vertical="center"/>
    </xf>
    <xf numFmtId="0" fontId="31" fillId="3" borderId="0" xfId="398" applyFont="1" applyFill="1" applyAlignment="1">
      <alignment horizontal="center"/>
    </xf>
    <xf numFmtId="0" fontId="8" fillId="3" borderId="0" xfId="398" applyFont="1" applyFill="1" applyAlignment="1">
      <alignment horizontal="center"/>
    </xf>
    <xf numFmtId="0" fontId="22" fillId="3" borderId="46" xfId="264" applyFont="1" applyFill="1" applyBorder="1" applyAlignment="1">
      <alignment horizontal="center" vertical="center"/>
    </xf>
    <xf numFmtId="0" fontId="31" fillId="3" borderId="265" xfId="398" applyFont="1" applyFill="1" applyBorder="1" applyAlignment="1">
      <alignment horizontal="center" vertical="center"/>
    </xf>
    <xf numFmtId="0" fontId="31" fillId="3" borderId="298" xfId="398" applyFont="1" applyFill="1" applyBorder="1" applyAlignment="1">
      <alignment horizontal="center" vertical="center"/>
    </xf>
    <xf numFmtId="0" fontId="31" fillId="3" borderId="247" xfId="398" applyFont="1" applyFill="1" applyBorder="1" applyAlignment="1">
      <alignment horizontal="center" vertical="center"/>
    </xf>
    <xf numFmtId="0" fontId="31" fillId="3" borderId="0" xfId="398" applyFont="1" applyFill="1" applyAlignment="1">
      <alignment horizontal="center" vertical="center"/>
    </xf>
    <xf numFmtId="0" fontId="8" fillId="3" borderId="0" xfId="398" applyFont="1" applyFill="1" applyAlignment="1">
      <alignment horizontal="center" vertical="center"/>
    </xf>
    <xf numFmtId="0" fontId="23" fillId="3" borderId="297" xfId="264" applyFont="1" applyFill="1" applyBorder="1" applyAlignment="1">
      <alignment horizontal="center" vertical="center"/>
    </xf>
    <xf numFmtId="0" fontId="23" fillId="3" borderId="298" xfId="264" applyFont="1" applyFill="1" applyBorder="1" applyAlignment="1">
      <alignment horizontal="center" vertical="center"/>
    </xf>
    <xf numFmtId="164" fontId="31" fillId="3" borderId="297" xfId="304" applyNumberFormat="1" applyFont="1" applyFill="1" applyBorder="1" applyAlignment="1">
      <alignment horizontal="center"/>
    </xf>
    <xf numFmtId="170" fontId="23" fillId="3" borderId="297" xfId="264" applyNumberFormat="1" applyFont="1" applyFill="1" applyBorder="1" applyAlignment="1">
      <alignment horizontal="center" vertical="center"/>
    </xf>
    <xf numFmtId="164" fontId="31" fillId="3" borderId="274" xfId="304" applyNumberFormat="1" applyFont="1" applyFill="1" applyBorder="1" applyAlignment="1">
      <alignment horizontal="center"/>
    </xf>
    <xf numFmtId="0" fontId="23" fillId="3" borderId="17" xfId="264" applyFont="1" applyFill="1" applyBorder="1" applyAlignment="1">
      <alignment horizontal="center" vertical="center"/>
    </xf>
    <xf numFmtId="0" fontId="20" fillId="3" borderId="297" xfId="264" applyFont="1" applyFill="1" applyBorder="1" applyAlignment="1">
      <alignment horizontal="center" vertical="center"/>
    </xf>
    <xf numFmtId="0" fontId="20" fillId="3" borderId="274" xfId="264" applyFont="1" applyFill="1" applyBorder="1" applyAlignment="1">
      <alignment horizontal="center" vertical="center"/>
    </xf>
    <xf numFmtId="2" fontId="31" fillId="3" borderId="297" xfId="298" applyNumberFormat="1" applyFont="1" applyFill="1" applyBorder="1" applyAlignment="1">
      <alignment horizontal="center"/>
    </xf>
    <xf numFmtId="2" fontId="31" fillId="3" borderId="274" xfId="298" applyNumberFormat="1" applyFont="1" applyFill="1" applyBorder="1" applyAlignment="1">
      <alignment horizontal="center"/>
    </xf>
    <xf numFmtId="0" fontId="31" fillId="3" borderId="298" xfId="298" applyFont="1" applyFill="1" applyBorder="1" applyAlignment="1">
      <alignment horizontal="center"/>
    </xf>
    <xf numFmtId="0" fontId="31" fillId="3" borderId="247" xfId="298" applyFont="1" applyFill="1" applyBorder="1" applyAlignment="1">
      <alignment horizontal="center"/>
    </xf>
    <xf numFmtId="2" fontId="31" fillId="3" borderId="266" xfId="520" applyNumberFormat="1" applyFont="1" applyFill="1" applyBorder="1" applyAlignment="1">
      <alignment horizontal="center"/>
    </xf>
    <xf numFmtId="0" fontId="14" fillId="3" borderId="266" xfId="520" applyFont="1" applyFill="1" applyBorder="1" applyAlignment="1">
      <alignment horizontal="center"/>
    </xf>
    <xf numFmtId="2" fontId="31" fillId="3" borderId="297" xfId="520" applyNumberFormat="1" applyFont="1" applyFill="1" applyBorder="1" applyAlignment="1">
      <alignment horizontal="center"/>
    </xf>
    <xf numFmtId="0" fontId="14" fillId="3" borderId="297" xfId="520" applyFont="1" applyFill="1" applyBorder="1" applyAlignment="1">
      <alignment horizontal="center"/>
    </xf>
    <xf numFmtId="0" fontId="31" fillId="3" borderId="275" xfId="520" applyFont="1" applyFill="1" applyBorder="1" applyAlignment="1">
      <alignment horizontal="center"/>
    </xf>
    <xf numFmtId="17" fontId="31" fillId="3" borderId="280" xfId="520" applyNumberFormat="1" applyFont="1" applyFill="1" applyBorder="1" applyAlignment="1">
      <alignment horizontal="center"/>
    </xf>
    <xf numFmtId="0" fontId="31" fillId="3" borderId="273" xfId="520" applyFont="1" applyFill="1" applyBorder="1" applyAlignment="1">
      <alignment horizontal="center"/>
    </xf>
    <xf numFmtId="17" fontId="31" fillId="3" borderId="262" xfId="520" applyNumberFormat="1" applyFont="1" applyFill="1" applyBorder="1" applyAlignment="1">
      <alignment horizontal="center"/>
    </xf>
    <xf numFmtId="2" fontId="31" fillId="3" borderId="274" xfId="520" applyNumberFormat="1" applyFont="1" applyFill="1" applyBorder="1" applyAlignment="1">
      <alignment horizontal="center"/>
    </xf>
    <xf numFmtId="0" fontId="14" fillId="3" borderId="274" xfId="520" applyFont="1" applyFill="1" applyBorder="1" applyAlignment="1">
      <alignment horizontal="center"/>
    </xf>
    <xf numFmtId="2" fontId="31" fillId="3" borderId="266" xfId="298" applyNumberFormat="1" applyFont="1" applyFill="1" applyBorder="1" applyAlignment="1">
      <alignment horizontal="center"/>
    </xf>
    <xf numFmtId="0" fontId="31" fillId="3" borderId="297" xfId="298" applyFont="1" applyFill="1" applyBorder="1" applyAlignment="1">
      <alignment horizontal="center"/>
    </xf>
    <xf numFmtId="0" fontId="31" fillId="3" borderId="297" xfId="0" applyFont="1" applyFill="1" applyBorder="1" applyAlignment="1">
      <alignment horizontal="center"/>
    </xf>
    <xf numFmtId="0" fontId="31" fillId="3" borderId="268" xfId="298" applyFont="1" applyFill="1" applyBorder="1" applyAlignment="1">
      <alignment horizontal="center"/>
    </xf>
    <xf numFmtId="1" fontId="31" fillId="3" borderId="298" xfId="298" applyNumberFormat="1" applyFont="1" applyFill="1" applyBorder="1" applyAlignment="1">
      <alignment horizontal="center"/>
    </xf>
    <xf numFmtId="0" fontId="31" fillId="3" borderId="297" xfId="298" applyFont="1" applyFill="1" applyBorder="1" applyAlignment="1">
      <alignment horizontal="center" vertical="center"/>
    </xf>
    <xf numFmtId="167" fontId="31" fillId="3" borderId="297" xfId="298" applyNumberFormat="1" applyFont="1" applyFill="1" applyBorder="1" applyAlignment="1">
      <alignment horizontal="center"/>
    </xf>
    <xf numFmtId="0" fontId="31" fillId="3" borderId="274" xfId="298" applyFont="1" applyFill="1" applyBorder="1" applyAlignment="1">
      <alignment horizontal="center"/>
    </xf>
    <xf numFmtId="2" fontId="31" fillId="3" borderId="297" xfId="264" applyNumberFormat="1" applyFont="1" applyFill="1" applyBorder="1" applyAlignment="1">
      <alignment horizontal="center"/>
    </xf>
    <xf numFmtId="0" fontId="31" fillId="3" borderId="297" xfId="264" applyFont="1" applyFill="1" applyBorder="1" applyAlignment="1">
      <alignment horizontal="center"/>
    </xf>
    <xf numFmtId="0" fontId="31" fillId="3" borderId="274" xfId="264" applyFont="1" applyFill="1" applyBorder="1" applyAlignment="1">
      <alignment horizontal="center"/>
    </xf>
    <xf numFmtId="1" fontId="31" fillId="3" borderId="298" xfId="264" applyNumberFormat="1" applyFont="1" applyFill="1" applyBorder="1" applyAlignment="1">
      <alignment horizontal="center"/>
    </xf>
    <xf numFmtId="0" fontId="31" fillId="3" borderId="298" xfId="264" applyFont="1" applyFill="1" applyBorder="1" applyAlignment="1">
      <alignment horizontal="center"/>
    </xf>
    <xf numFmtId="17" fontId="31" fillId="3" borderId="269" xfId="264" applyNumberFormat="1" applyFont="1" applyFill="1" applyBorder="1" applyAlignment="1">
      <alignment horizontal="center"/>
    </xf>
    <xf numFmtId="0" fontId="31" fillId="3" borderId="264" xfId="264" applyFont="1" applyFill="1" applyBorder="1" applyAlignment="1">
      <alignment horizontal="center"/>
    </xf>
    <xf numFmtId="2" fontId="31" fillId="3" borderId="264" xfId="264" applyNumberFormat="1" applyFont="1" applyFill="1" applyBorder="1" applyAlignment="1">
      <alignment horizontal="center"/>
    </xf>
    <xf numFmtId="0" fontId="31" fillId="3" borderId="265" xfId="264" applyFont="1" applyFill="1" applyBorder="1" applyAlignment="1">
      <alignment horizontal="center"/>
    </xf>
    <xf numFmtId="17" fontId="31" fillId="3" borderId="280" xfId="264" applyNumberFormat="1" applyFont="1" applyFill="1" applyBorder="1" applyAlignment="1">
      <alignment horizontal="center"/>
    </xf>
    <xf numFmtId="17" fontId="31" fillId="3" borderId="262" xfId="264" applyNumberFormat="1" applyFont="1" applyFill="1" applyBorder="1" applyAlignment="1">
      <alignment horizontal="center"/>
    </xf>
    <xf numFmtId="2" fontId="31" fillId="3" borderId="274" xfId="264" applyNumberFormat="1" applyFont="1" applyFill="1" applyBorder="1" applyAlignment="1">
      <alignment horizontal="center"/>
    </xf>
    <xf numFmtId="2" fontId="31" fillId="3" borderId="297" xfId="264" applyNumberFormat="1" applyFont="1" applyFill="1" applyBorder="1" applyAlignment="1">
      <alignment horizontal="center" vertical="center"/>
    </xf>
    <xf numFmtId="1" fontId="31" fillId="3" borderId="298" xfId="264" applyNumberFormat="1" applyFont="1" applyFill="1" applyBorder="1" applyAlignment="1">
      <alignment horizontal="center" vertical="center"/>
    </xf>
    <xf numFmtId="2" fontId="14" fillId="3" borderId="131" xfId="264" applyNumberFormat="1" applyFont="1" applyFill="1" applyBorder="1" applyAlignment="1">
      <alignment horizontal="center" vertical="center"/>
    </xf>
    <xf numFmtId="0" fontId="31" fillId="3" borderId="263" xfId="264" applyFont="1" applyFill="1" applyBorder="1" applyAlignment="1">
      <alignment horizontal="center"/>
    </xf>
    <xf numFmtId="2" fontId="31" fillId="3" borderId="264" xfId="264" applyNumberFormat="1" applyFont="1" applyFill="1" applyBorder="1" applyAlignment="1">
      <alignment horizontal="center" vertical="center"/>
    </xf>
    <xf numFmtId="2" fontId="14" fillId="3" borderId="264" xfId="264" applyNumberFormat="1" applyFont="1" applyFill="1" applyBorder="1" applyAlignment="1">
      <alignment vertical="center"/>
    </xf>
    <xf numFmtId="1" fontId="31" fillId="3" borderId="265" xfId="264" applyNumberFormat="1" applyFont="1" applyFill="1" applyBorder="1" applyAlignment="1">
      <alignment horizontal="center" vertical="center"/>
    </xf>
    <xf numFmtId="0" fontId="31" fillId="3" borderId="275" xfId="264" applyFont="1" applyFill="1" applyBorder="1" applyAlignment="1">
      <alignment horizontal="center"/>
    </xf>
    <xf numFmtId="2" fontId="14" fillId="3" borderId="297" xfId="264" applyNumberFormat="1" applyFont="1" applyFill="1" applyBorder="1" applyAlignment="1">
      <alignment vertical="center"/>
    </xf>
    <xf numFmtId="0" fontId="31" fillId="3" borderId="273" xfId="264" applyFont="1" applyFill="1" applyBorder="1" applyAlignment="1">
      <alignment horizontal="center"/>
    </xf>
    <xf numFmtId="2" fontId="31" fillId="3" borderId="274" xfId="264" applyNumberFormat="1" applyFont="1" applyFill="1" applyBorder="1" applyAlignment="1">
      <alignment horizontal="center" vertical="center"/>
    </xf>
    <xf numFmtId="2" fontId="14" fillId="3" borderId="274" xfId="264" applyNumberFormat="1" applyFont="1" applyFill="1" applyBorder="1" applyAlignment="1">
      <alignment vertical="center"/>
    </xf>
    <xf numFmtId="1" fontId="31" fillId="3" borderId="247" xfId="264" applyNumberFormat="1" applyFont="1" applyFill="1" applyBorder="1" applyAlignment="1">
      <alignment horizontal="center" vertical="center"/>
    </xf>
    <xf numFmtId="0" fontId="14" fillId="3" borderId="264" xfId="264" applyFont="1" applyFill="1" applyBorder="1" applyAlignment="1">
      <alignment horizontal="center"/>
    </xf>
    <xf numFmtId="0" fontId="14" fillId="3" borderId="297" xfId="264" applyFont="1" applyFill="1" applyBorder="1" applyAlignment="1">
      <alignment horizontal="center"/>
    </xf>
    <xf numFmtId="0" fontId="90" fillId="3" borderId="205" xfId="0" applyFont="1" applyFill="1" applyBorder="1" applyAlignment="1">
      <alignment horizontal="center" vertical="center" wrapText="1"/>
    </xf>
    <xf numFmtId="0" fontId="90" fillId="3" borderId="123" xfId="0" applyFont="1" applyFill="1" applyBorder="1" applyAlignment="1">
      <alignment horizontal="center" vertical="center" wrapText="1"/>
    </xf>
    <xf numFmtId="0" fontId="90" fillId="3" borderId="17" xfId="0" applyFont="1" applyFill="1" applyBorder="1" applyAlignment="1">
      <alignment horizontal="center" vertical="center" wrapText="1"/>
    </xf>
    <xf numFmtId="0" fontId="90" fillId="3" borderId="204" xfId="0" applyFont="1" applyFill="1" applyBorder="1" applyAlignment="1">
      <alignment horizontal="center" vertical="center" wrapText="1"/>
    </xf>
    <xf numFmtId="17" fontId="31" fillId="3" borderId="297" xfId="298" applyNumberFormat="1" applyFont="1" applyFill="1" applyBorder="1" applyAlignment="1">
      <alignment horizontal="center"/>
    </xf>
    <xf numFmtId="0" fontId="14" fillId="3" borderId="297" xfId="298" applyFont="1" applyFill="1" applyBorder="1" applyAlignment="1">
      <alignment horizontal="center"/>
    </xf>
    <xf numFmtId="0" fontId="31" fillId="3" borderId="273" xfId="298" applyFont="1" applyFill="1" applyBorder="1" applyAlignment="1">
      <alignment horizontal="center"/>
    </xf>
    <xf numFmtId="17" fontId="31" fillId="3" borderId="274" xfId="298" applyNumberFormat="1" applyFont="1" applyFill="1" applyBorder="1" applyAlignment="1">
      <alignment horizontal="center"/>
    </xf>
    <xf numFmtId="0" fontId="14" fillId="3" borderId="274" xfId="298" applyFont="1" applyFill="1" applyBorder="1" applyAlignment="1">
      <alignment horizontal="center"/>
    </xf>
    <xf numFmtId="0" fontId="23" fillId="3" borderId="297" xfId="264" applyFont="1" applyFill="1" applyBorder="1" applyAlignment="1">
      <alignment horizontal="center" wrapText="1"/>
    </xf>
    <xf numFmtId="0" fontId="23" fillId="3" borderId="297" xfId="264" applyFont="1" applyFill="1" applyBorder="1" applyAlignment="1">
      <alignment horizontal="center"/>
    </xf>
    <xf numFmtId="0" fontId="109" fillId="3" borderId="31" xfId="264" applyFont="1" applyFill="1" applyBorder="1" applyAlignment="1">
      <alignment horizontal="center" vertical="center"/>
    </xf>
    <xf numFmtId="0" fontId="109" fillId="3" borderId="29" xfId="264" applyFont="1" applyFill="1" applyBorder="1" applyAlignment="1">
      <alignment horizontal="center" vertical="center"/>
    </xf>
    <xf numFmtId="0" fontId="107" fillId="3" borderId="37" xfId="264" applyFont="1" applyFill="1" applyBorder="1" applyAlignment="1">
      <alignment horizontal="left" vertical="center"/>
    </xf>
    <xf numFmtId="0" fontId="107" fillId="3" borderId="35" xfId="264" applyFont="1" applyFill="1" applyBorder="1" applyAlignment="1">
      <alignment horizontal="left" vertical="center"/>
    </xf>
    <xf numFmtId="0" fontId="107" fillId="3" borderId="130" xfId="264" applyFont="1" applyFill="1" applyBorder="1" applyAlignment="1">
      <alignment horizontal="left" vertical="center"/>
    </xf>
    <xf numFmtId="0" fontId="107" fillId="3" borderId="7" xfId="264" applyFont="1" applyFill="1" applyBorder="1" applyAlignment="1">
      <alignment horizontal="left" vertical="center"/>
    </xf>
    <xf numFmtId="0" fontId="12" fillId="3" borderId="95" xfId="264" applyFont="1" applyFill="1" applyBorder="1" applyAlignment="1">
      <alignment horizontal="center" vertical="center"/>
    </xf>
    <xf numFmtId="0" fontId="12" fillId="3" borderId="200" xfId="264" applyFont="1" applyFill="1" applyBorder="1" applyAlignment="1">
      <alignment horizontal="center" vertical="center"/>
    </xf>
    <xf numFmtId="0" fontId="12" fillId="3" borderId="252" xfId="264" applyFont="1" applyFill="1" applyBorder="1" applyAlignment="1">
      <alignment horizontal="left"/>
    </xf>
    <xf numFmtId="0" fontId="12" fillId="3" borderId="254" xfId="264" applyFont="1" applyFill="1" applyBorder="1" applyAlignment="1">
      <alignment horizontal="left"/>
    </xf>
    <xf numFmtId="0" fontId="14" fillId="3" borderId="258" xfId="264" applyFont="1" applyFill="1" applyBorder="1" applyAlignment="1">
      <alignment horizontal="center" vertical="center"/>
    </xf>
    <xf numFmtId="0" fontId="14" fillId="3" borderId="238" xfId="264" applyFont="1" applyFill="1" applyBorder="1" applyAlignment="1">
      <alignment horizontal="center" vertical="center"/>
    </xf>
    <xf numFmtId="0" fontId="14" fillId="3" borderId="259" xfId="264" applyFont="1" applyFill="1" applyBorder="1" applyAlignment="1">
      <alignment horizontal="center" vertical="center"/>
    </xf>
    <xf numFmtId="0" fontId="14" fillId="3" borderId="256" xfId="264" applyFont="1" applyFill="1" applyBorder="1" applyAlignment="1">
      <alignment horizontal="center" vertical="center"/>
    </xf>
    <xf numFmtId="0" fontId="14" fillId="3" borderId="266" xfId="264" applyFont="1" applyFill="1" applyBorder="1" applyAlignment="1">
      <alignment horizontal="center" vertical="center"/>
    </xf>
    <xf numFmtId="0" fontId="14" fillId="3" borderId="3" xfId="264" applyFont="1" applyFill="1" applyBorder="1" applyAlignment="1">
      <alignment horizontal="center" vertical="center"/>
    </xf>
    <xf numFmtId="0" fontId="14" fillId="3" borderId="268" xfId="264" applyFont="1" applyFill="1" applyBorder="1" applyAlignment="1">
      <alignment horizontal="center" vertical="center"/>
    </xf>
    <xf numFmtId="0" fontId="14" fillId="3" borderId="131" xfId="264" applyFont="1" applyFill="1" applyBorder="1" applyAlignment="1">
      <alignment horizontal="center" vertical="center"/>
    </xf>
    <xf numFmtId="0" fontId="101" fillId="3" borderId="0" xfId="264" applyFont="1" applyFill="1" applyBorder="1" applyAlignment="1">
      <alignment horizontal="center" vertical="center" wrapText="1"/>
    </xf>
    <xf numFmtId="0" fontId="14" fillId="3" borderId="242" xfId="264" applyFont="1" applyFill="1" applyBorder="1" applyAlignment="1">
      <alignment horizontal="center" vertical="center"/>
    </xf>
    <xf numFmtId="0" fontId="14" fillId="3" borderId="258" xfId="264" applyFont="1" applyFill="1" applyBorder="1" applyAlignment="1">
      <alignment horizontal="center" vertical="center" wrapText="1"/>
    </xf>
    <xf numFmtId="0" fontId="14" fillId="3" borderId="238" xfId="264" applyFont="1" applyFill="1" applyBorder="1" applyAlignment="1">
      <alignment horizontal="center" vertical="center" wrapText="1"/>
    </xf>
    <xf numFmtId="0" fontId="14" fillId="3" borderId="242" xfId="264" applyFont="1" applyFill="1" applyBorder="1" applyAlignment="1">
      <alignment horizontal="center" vertical="center" wrapText="1"/>
    </xf>
    <xf numFmtId="0" fontId="14" fillId="3" borderId="204" xfId="264" applyFont="1" applyFill="1" applyBorder="1" applyAlignment="1">
      <alignment horizontal="center" vertical="center"/>
    </xf>
    <xf numFmtId="0" fontId="14" fillId="3" borderId="235" xfId="264" applyFont="1" applyFill="1" applyBorder="1" applyAlignment="1">
      <alignment horizontal="center" vertical="center"/>
    </xf>
    <xf numFmtId="0" fontId="14" fillId="3" borderId="255" xfId="264" applyFont="1" applyFill="1" applyBorder="1" applyAlignment="1">
      <alignment horizontal="center" vertical="center"/>
    </xf>
    <xf numFmtId="0" fontId="14" fillId="3" borderId="45" xfId="264" applyFont="1" applyFill="1" applyBorder="1" applyAlignment="1">
      <alignment horizontal="center" vertical="center"/>
    </xf>
    <xf numFmtId="0" fontId="14" fillId="3" borderId="236" xfId="264" applyFont="1" applyFill="1" applyBorder="1" applyAlignment="1">
      <alignment horizontal="center" vertical="center"/>
    </xf>
    <xf numFmtId="0" fontId="14" fillId="3" borderId="218" xfId="264" applyFont="1" applyFill="1" applyBorder="1" applyAlignment="1">
      <alignment horizontal="center" vertical="center"/>
    </xf>
    <xf numFmtId="0" fontId="14" fillId="3" borderId="255" xfId="264" applyFont="1" applyFill="1" applyBorder="1" applyAlignment="1">
      <alignment horizontal="center" vertical="center" wrapText="1"/>
    </xf>
    <xf numFmtId="0" fontId="14" fillId="3" borderId="45" xfId="264" applyFont="1" applyFill="1" applyBorder="1" applyAlignment="1">
      <alignment horizontal="center" vertical="center" wrapText="1"/>
    </xf>
    <xf numFmtId="0" fontId="14" fillId="3" borderId="218" xfId="264" applyFont="1" applyFill="1" applyBorder="1" applyAlignment="1">
      <alignment horizontal="center" vertical="center" wrapText="1"/>
    </xf>
    <xf numFmtId="0" fontId="14" fillId="3" borderId="247" xfId="264" applyFont="1" applyFill="1" applyBorder="1" applyAlignment="1">
      <alignment horizontal="center" vertical="center"/>
    </xf>
    <xf numFmtId="0" fontId="32" fillId="3" borderId="106" xfId="264" applyFont="1" applyFill="1" applyBorder="1" applyAlignment="1">
      <alignment horizontal="center" vertical="center"/>
    </xf>
    <xf numFmtId="0" fontId="32" fillId="3" borderId="107" xfId="264" applyFont="1" applyFill="1" applyBorder="1" applyAlignment="1">
      <alignment horizontal="center" vertical="center"/>
    </xf>
    <xf numFmtId="0" fontId="32" fillId="3" borderId="108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left" vertical="center"/>
    </xf>
    <xf numFmtId="0" fontId="20" fillId="3" borderId="12" xfId="264" applyFont="1" applyFill="1" applyBorder="1" applyAlignment="1">
      <alignment horizontal="left" vertical="center"/>
    </xf>
    <xf numFmtId="0" fontId="9" fillId="3" borderId="13" xfId="264" applyFont="1" applyFill="1" applyBorder="1" applyAlignment="1">
      <alignment horizontal="left" vertical="center"/>
    </xf>
    <xf numFmtId="0" fontId="9" fillId="3" borderId="5" xfId="264" applyFont="1" applyFill="1" applyBorder="1" applyAlignment="1">
      <alignment horizontal="left" vertical="center"/>
    </xf>
    <xf numFmtId="0" fontId="9" fillId="3" borderId="12" xfId="264" applyFont="1" applyFill="1" applyBorder="1" applyAlignment="1">
      <alignment horizontal="left" vertical="center"/>
    </xf>
    <xf numFmtId="0" fontId="24" fillId="3" borderId="20" xfId="264" applyFont="1" applyFill="1" applyBorder="1" applyAlignment="1">
      <alignment horizontal="center" vertical="center"/>
    </xf>
    <xf numFmtId="0" fontId="24" fillId="3" borderId="18" xfId="264" applyFont="1" applyFill="1" applyBorder="1" applyAlignment="1">
      <alignment horizontal="center" vertical="center"/>
    </xf>
    <xf numFmtId="0" fontId="24" fillId="3" borderId="13" xfId="264" applyFont="1" applyFill="1" applyBorder="1" applyAlignment="1">
      <alignment horizontal="center" vertical="center"/>
    </xf>
    <xf numFmtId="0" fontId="24" fillId="3" borderId="5" xfId="264" applyFont="1" applyFill="1" applyBorder="1" applyAlignment="1">
      <alignment horizontal="center" vertical="center"/>
    </xf>
    <xf numFmtId="0" fontId="20" fillId="3" borderId="13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center" vertical="center"/>
    </xf>
    <xf numFmtId="0" fontId="20" fillId="3" borderId="12" xfId="264" applyFont="1" applyFill="1" applyBorder="1" applyAlignment="1">
      <alignment horizontal="center" vertical="center"/>
    </xf>
    <xf numFmtId="0" fontId="20" fillId="3" borderId="5" xfId="264" applyFont="1" applyFill="1" applyBorder="1" applyAlignment="1">
      <alignment horizontal="center" vertical="center" wrapText="1"/>
    </xf>
    <xf numFmtId="0" fontId="23" fillId="3" borderId="245" xfId="264" applyFont="1" applyFill="1" applyBorder="1" applyAlignment="1">
      <alignment horizontal="center" vertical="center"/>
    </xf>
    <xf numFmtId="0" fontId="23" fillId="3" borderId="253" xfId="264" applyFont="1" applyFill="1" applyBorder="1" applyAlignment="1">
      <alignment horizontal="center" vertical="center"/>
    </xf>
    <xf numFmtId="0" fontId="23" fillId="3" borderId="249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 vertical="center"/>
    </xf>
    <xf numFmtId="0" fontId="23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left" vertical="center"/>
    </xf>
    <xf numFmtId="0" fontId="23" fillId="3" borderId="18" xfId="264" applyFont="1" applyFill="1" applyBorder="1" applyAlignment="1">
      <alignment horizontal="left" vertical="center"/>
    </xf>
    <xf numFmtId="0" fontId="23" fillId="3" borderId="13" xfId="264" applyFont="1" applyFill="1" applyBorder="1" applyAlignment="1">
      <alignment horizontal="left" vertical="center"/>
    </xf>
    <xf numFmtId="0" fontId="23" fillId="3" borderId="5" xfId="264" applyFont="1" applyFill="1" applyBorder="1" applyAlignment="1">
      <alignment horizontal="left" vertical="center"/>
    </xf>
    <xf numFmtId="0" fontId="23" fillId="3" borderId="23" xfId="264" applyFont="1" applyFill="1" applyBorder="1" applyAlignment="1">
      <alignment horizontal="left" vertical="center"/>
    </xf>
    <xf numFmtId="0" fontId="23" fillId="3" borderId="21" xfId="264" applyFont="1" applyFill="1" applyBorder="1" applyAlignment="1">
      <alignment horizontal="left" vertical="center"/>
    </xf>
    <xf numFmtId="0" fontId="20" fillId="3" borderId="0" xfId="264" applyFont="1" applyFill="1" applyBorder="1" applyAlignment="1">
      <alignment horizontal="center"/>
    </xf>
    <xf numFmtId="0" fontId="20" fillId="3" borderId="0" xfId="264" applyFont="1" applyFill="1" applyBorder="1" applyAlignment="1">
      <alignment horizontal="center" vertical="center"/>
    </xf>
    <xf numFmtId="0" fontId="20" fillId="3" borderId="0" xfId="264" applyFont="1" applyFill="1" applyAlignment="1">
      <alignment horizontal="center"/>
    </xf>
    <xf numFmtId="0" fontId="20" fillId="3" borderId="0" xfId="264" applyFont="1" applyFill="1" applyAlignment="1">
      <alignment horizontal="center" vertical="center"/>
    </xf>
    <xf numFmtId="0" fontId="9" fillId="3" borderId="44" xfId="264" applyFont="1" applyFill="1" applyBorder="1" applyAlignment="1">
      <alignment horizontal="left" vertical="center"/>
    </xf>
    <xf numFmtId="0" fontId="9" fillId="3" borderId="9" xfId="264" applyFont="1" applyFill="1" applyBorder="1" applyAlignment="1">
      <alignment horizontal="left" vertical="center"/>
    </xf>
    <xf numFmtId="0" fontId="31" fillId="3" borderId="278" xfId="264" applyFont="1" applyFill="1" applyBorder="1" applyAlignment="1">
      <alignment horizontal="center" vertical="center"/>
    </xf>
    <xf numFmtId="0" fontId="31" fillId="3" borderId="279" xfId="264" applyFont="1" applyFill="1" applyBorder="1" applyAlignment="1">
      <alignment horizontal="center" vertical="center"/>
    </xf>
    <xf numFmtId="0" fontId="31" fillId="3" borderId="280" xfId="264" applyFont="1" applyFill="1" applyBorder="1" applyAlignment="1">
      <alignment horizontal="center" vertical="center"/>
    </xf>
    <xf numFmtId="0" fontId="20" fillId="3" borderId="6" xfId="264" applyFont="1" applyFill="1" applyBorder="1" applyAlignment="1">
      <alignment horizontal="center" vertical="center" wrapText="1"/>
    </xf>
    <xf numFmtId="0" fontId="20" fillId="3" borderId="8" xfId="264" applyFont="1" applyFill="1" applyBorder="1" applyAlignment="1">
      <alignment horizontal="center" vertical="center" wrapText="1"/>
    </xf>
    <xf numFmtId="0" fontId="20" fillId="3" borderId="1" xfId="264" applyFont="1" applyFill="1" applyBorder="1" applyAlignment="1">
      <alignment horizontal="center" vertical="center" wrapText="1"/>
    </xf>
    <xf numFmtId="0" fontId="20" fillId="3" borderId="4" xfId="264" applyFont="1" applyFill="1" applyBorder="1" applyAlignment="1">
      <alignment horizontal="center" vertical="center" wrapText="1"/>
    </xf>
    <xf numFmtId="0" fontId="9" fillId="3" borderId="34" xfId="264" applyFont="1" applyFill="1" applyBorder="1" applyAlignment="1">
      <alignment horizontal="left" vertical="center"/>
    </xf>
    <xf numFmtId="0" fontId="9" fillId="3" borderId="2" xfId="264" applyFont="1" applyFill="1" applyBorder="1" applyAlignment="1">
      <alignment horizontal="left" vertical="center"/>
    </xf>
    <xf numFmtId="0" fontId="9" fillId="3" borderId="4" xfId="264" applyFont="1" applyFill="1" applyBorder="1" applyAlignment="1">
      <alignment horizontal="left" vertical="center"/>
    </xf>
    <xf numFmtId="0" fontId="14" fillId="3" borderId="5" xfId="264" applyFont="1" applyFill="1" applyBorder="1" applyAlignment="1">
      <alignment horizontal="center" vertical="center"/>
    </xf>
    <xf numFmtId="0" fontId="31" fillId="3" borderId="5" xfId="264" applyFont="1" applyFill="1" applyBorder="1" applyAlignment="1">
      <alignment horizontal="center" vertical="center"/>
    </xf>
    <xf numFmtId="0" fontId="14" fillId="3" borderId="1" xfId="264" applyFont="1" applyFill="1" applyBorder="1" applyAlignment="1">
      <alignment horizontal="left" vertical="center"/>
    </xf>
    <xf numFmtId="0" fontId="14" fillId="3" borderId="2" xfId="264" applyFont="1" applyFill="1" applyBorder="1" applyAlignment="1">
      <alignment horizontal="left" vertical="center"/>
    </xf>
    <xf numFmtId="0" fontId="14" fillId="3" borderId="47" xfId="264" applyFont="1" applyFill="1" applyBorder="1" applyAlignment="1">
      <alignment horizontal="left" vertical="center"/>
    </xf>
    <xf numFmtId="0" fontId="14" fillId="3" borderId="48" xfId="264" applyFont="1" applyFill="1" applyBorder="1" applyAlignment="1">
      <alignment horizontal="left" vertical="center"/>
    </xf>
    <xf numFmtId="0" fontId="14" fillId="3" borderId="9" xfId="264" applyFont="1" applyFill="1" applyBorder="1" applyAlignment="1">
      <alignment horizontal="left" vertical="center"/>
    </xf>
    <xf numFmtId="0" fontId="14" fillId="3" borderId="49" xfId="264" applyFont="1" applyFill="1" applyBorder="1" applyAlignment="1">
      <alignment horizontal="left" vertical="center"/>
    </xf>
    <xf numFmtId="0" fontId="50" fillId="3" borderId="13" xfId="264" applyFont="1" applyFill="1" applyBorder="1" applyAlignment="1">
      <alignment horizontal="left" vertical="center"/>
    </xf>
    <xf numFmtId="0" fontId="50" fillId="3" borderId="5" xfId="264" applyFont="1" applyFill="1" applyBorder="1" applyAlignment="1">
      <alignment horizontal="left" vertical="center"/>
    </xf>
    <xf numFmtId="0" fontId="50" fillId="3" borderId="12" xfId="264" applyFont="1" applyFill="1" applyBorder="1" applyAlignment="1">
      <alignment horizontal="left" vertical="center"/>
    </xf>
    <xf numFmtId="0" fontId="50" fillId="3" borderId="44" xfId="264" applyFont="1" applyFill="1" applyBorder="1" applyAlignment="1">
      <alignment horizontal="left" vertical="center"/>
    </xf>
    <xf numFmtId="0" fontId="50" fillId="3" borderId="9" xfId="264" applyFont="1" applyFill="1" applyBorder="1" applyAlignment="1">
      <alignment horizontal="left" vertical="center"/>
    </xf>
    <xf numFmtId="0" fontId="50" fillId="3" borderId="49" xfId="264" applyFont="1" applyFill="1" applyBorder="1" applyAlignment="1">
      <alignment horizontal="left" vertical="center"/>
    </xf>
    <xf numFmtId="0" fontId="32" fillId="3" borderId="37" xfId="264" applyFont="1" applyFill="1" applyBorder="1" applyAlignment="1">
      <alignment horizontal="center" vertical="center"/>
    </xf>
    <xf numFmtId="0" fontId="32" fillId="3" borderId="35" xfId="264" applyFont="1" applyFill="1" applyBorder="1" applyAlignment="1">
      <alignment horizontal="center" vertical="center"/>
    </xf>
    <xf numFmtId="0" fontId="32" fillId="3" borderId="10" xfId="264" applyFont="1" applyFill="1" applyBorder="1" applyAlignment="1">
      <alignment horizontal="center" vertical="center"/>
    </xf>
    <xf numFmtId="0" fontId="32" fillId="3" borderId="0" xfId="264" applyFont="1" applyFill="1" applyBorder="1" applyAlignment="1">
      <alignment horizontal="center" vertical="center"/>
    </xf>
    <xf numFmtId="0" fontId="32" fillId="3" borderId="25" xfId="264" applyFont="1" applyFill="1" applyBorder="1" applyAlignment="1">
      <alignment horizontal="center" vertical="center"/>
    </xf>
    <xf numFmtId="0" fontId="32" fillId="3" borderId="7" xfId="264" applyFont="1" applyFill="1" applyBorder="1" applyAlignment="1">
      <alignment horizontal="center" vertical="center"/>
    </xf>
    <xf numFmtId="0" fontId="14" fillId="3" borderId="5" xfId="264" applyFont="1" applyFill="1" applyBorder="1" applyAlignment="1">
      <alignment horizontal="center" vertical="center" wrapText="1"/>
    </xf>
    <xf numFmtId="0" fontId="20" fillId="3" borderId="1" xfId="264" applyFont="1" applyFill="1" applyBorder="1" applyAlignment="1">
      <alignment horizontal="left" vertical="center"/>
    </xf>
    <xf numFmtId="0" fontId="20" fillId="3" borderId="2" xfId="264" applyFont="1" applyFill="1" applyBorder="1" applyAlignment="1">
      <alignment horizontal="left" vertical="center"/>
    </xf>
    <xf numFmtId="0" fontId="20" fillId="3" borderId="47" xfId="264" applyFont="1" applyFill="1" applyBorder="1" applyAlignment="1">
      <alignment horizontal="left" vertical="center"/>
    </xf>
    <xf numFmtId="0" fontId="20" fillId="3" borderId="48" xfId="264" applyFont="1" applyFill="1" applyBorder="1" applyAlignment="1">
      <alignment horizontal="left" vertical="center"/>
    </xf>
    <xf numFmtId="0" fontId="20" fillId="3" borderId="9" xfId="264" applyFont="1" applyFill="1" applyBorder="1" applyAlignment="1">
      <alignment horizontal="left" vertical="center"/>
    </xf>
    <xf numFmtId="0" fontId="20" fillId="3" borderId="49" xfId="264" applyFont="1" applyFill="1" applyBorder="1" applyAlignment="1">
      <alignment horizontal="left" vertical="center"/>
    </xf>
    <xf numFmtId="0" fontId="9" fillId="3" borderId="49" xfId="264" applyFont="1" applyFill="1" applyBorder="1" applyAlignment="1">
      <alignment horizontal="left" vertical="center"/>
    </xf>
    <xf numFmtId="0" fontId="9" fillId="3" borderId="16" xfId="264" applyFont="1" applyFill="1" applyBorder="1" applyAlignment="1">
      <alignment horizontal="left" vertical="center"/>
    </xf>
    <xf numFmtId="0" fontId="9" fillId="3" borderId="14" xfId="264" applyFont="1" applyFill="1" applyBorder="1" applyAlignment="1">
      <alignment horizontal="left" vertical="center"/>
    </xf>
    <xf numFmtId="0" fontId="9" fillId="3" borderId="15" xfId="264" applyFont="1" applyFill="1" applyBorder="1" applyAlignment="1">
      <alignment horizontal="left" vertical="center"/>
    </xf>
    <xf numFmtId="0" fontId="21" fillId="3" borderId="37" xfId="264" applyFont="1" applyFill="1" applyBorder="1" applyAlignment="1">
      <alignment horizontal="center" vertical="center"/>
    </xf>
    <xf numFmtId="0" fontId="21" fillId="3" borderId="35" xfId="264" applyFont="1" applyFill="1" applyBorder="1" applyAlignment="1">
      <alignment horizontal="center" vertical="center"/>
    </xf>
    <xf numFmtId="0" fontId="21" fillId="3" borderId="10" xfId="264" applyFont="1" applyFill="1" applyBorder="1" applyAlignment="1">
      <alignment horizontal="center" vertical="center"/>
    </xf>
    <xf numFmtId="0" fontId="21" fillId="3" borderId="0" xfId="264" applyFont="1" applyFill="1" applyBorder="1" applyAlignment="1">
      <alignment horizontal="center" vertical="center"/>
    </xf>
    <xf numFmtId="0" fontId="21" fillId="3" borderId="25" xfId="264" applyFont="1" applyFill="1" applyBorder="1" applyAlignment="1">
      <alignment horizontal="center" vertical="center"/>
    </xf>
    <xf numFmtId="0" fontId="21" fillId="3" borderId="7" xfId="264" applyFont="1" applyFill="1" applyBorder="1" applyAlignment="1">
      <alignment horizontal="center" vertical="center"/>
    </xf>
    <xf numFmtId="0" fontId="48" fillId="3" borderId="0" xfId="264" applyFont="1" applyFill="1" applyBorder="1" applyAlignment="1">
      <alignment horizontal="center"/>
    </xf>
    <xf numFmtId="164" fontId="20" fillId="3" borderId="5" xfId="264" applyNumberFormat="1" applyFont="1" applyFill="1" applyBorder="1" applyAlignment="1">
      <alignment horizontal="center" vertical="center"/>
    </xf>
    <xf numFmtId="0" fontId="24" fillId="3" borderId="263" xfId="264" applyFont="1" applyFill="1" applyBorder="1" applyAlignment="1">
      <alignment horizontal="center" vertical="center"/>
    </xf>
    <xf numFmtId="0" fontId="24" fillId="3" borderId="264" xfId="264" applyFont="1" applyFill="1" applyBorder="1" applyAlignment="1">
      <alignment horizontal="center" vertical="center"/>
    </xf>
    <xf numFmtId="0" fontId="24" fillId="3" borderId="240" xfId="264" applyFont="1" applyFill="1" applyBorder="1" applyAlignment="1">
      <alignment horizontal="center" vertical="center"/>
    </xf>
    <xf numFmtId="0" fontId="24" fillId="3" borderId="238" xfId="264" applyFont="1" applyFill="1" applyBorder="1" applyAlignment="1">
      <alignment horizontal="center" vertical="center"/>
    </xf>
    <xf numFmtId="0" fontId="20" fillId="3" borderId="253" xfId="264" applyFont="1" applyFill="1" applyBorder="1" applyAlignment="1">
      <alignment horizontal="left" vertical="center"/>
    </xf>
    <xf numFmtId="0" fontId="20" fillId="3" borderId="254" xfId="264" applyFont="1" applyFill="1" applyBorder="1" applyAlignment="1">
      <alignment horizontal="left" vertical="center"/>
    </xf>
    <xf numFmtId="0" fontId="20" fillId="3" borderId="188" xfId="264" applyFont="1" applyFill="1" applyBorder="1" applyAlignment="1">
      <alignment horizontal="left" vertical="center"/>
    </xf>
    <xf numFmtId="0" fontId="20" fillId="3" borderId="189" xfId="264" applyFont="1" applyFill="1" applyBorder="1" applyAlignment="1">
      <alignment horizontal="left" vertical="center"/>
    </xf>
    <xf numFmtId="0" fontId="9" fillId="3" borderId="240" xfId="264" applyFont="1" applyFill="1" applyBorder="1" applyAlignment="1">
      <alignment horizontal="left" vertical="center"/>
    </xf>
    <xf numFmtId="0" fontId="9" fillId="3" borderId="238" xfId="264" applyFont="1" applyFill="1" applyBorder="1" applyAlignment="1">
      <alignment horizontal="left" vertical="center"/>
    </xf>
    <xf numFmtId="0" fontId="9" fillId="3" borderId="256" xfId="264" applyFont="1" applyFill="1" applyBorder="1" applyAlignment="1">
      <alignment horizontal="left" vertical="center"/>
    </xf>
    <xf numFmtId="0" fontId="20" fillId="3" borderId="263" xfId="264" applyFont="1" applyFill="1" applyBorder="1" applyAlignment="1">
      <alignment horizontal="center" vertical="center"/>
    </xf>
    <xf numFmtId="0" fontId="20" fillId="3" borderId="264" xfId="264" applyFont="1" applyFill="1" applyBorder="1" applyAlignment="1">
      <alignment horizontal="center" vertical="center"/>
    </xf>
    <xf numFmtId="0" fontId="20" fillId="3" borderId="265" xfId="264" applyFont="1" applyFill="1" applyBorder="1" applyAlignment="1">
      <alignment horizontal="center" vertical="center"/>
    </xf>
    <xf numFmtId="0" fontId="23" fillId="3" borderId="240" xfId="264" applyFont="1" applyFill="1" applyBorder="1" applyAlignment="1">
      <alignment horizontal="left" vertical="center"/>
    </xf>
    <xf numFmtId="0" fontId="23" fillId="3" borderId="238" xfId="264" applyFont="1" applyFill="1" applyBorder="1" applyAlignment="1">
      <alignment horizontal="left" vertical="center"/>
    </xf>
    <xf numFmtId="0" fontId="9" fillId="3" borderId="190" xfId="264" applyFont="1" applyFill="1" applyBorder="1" applyAlignment="1">
      <alignment horizontal="left" vertical="center"/>
    </xf>
    <xf numFmtId="0" fontId="9" fillId="3" borderId="188" xfId="264" applyFont="1" applyFill="1" applyBorder="1" applyAlignment="1">
      <alignment horizontal="left" vertical="center"/>
    </xf>
    <xf numFmtId="0" fontId="9" fillId="3" borderId="189" xfId="264" applyFont="1" applyFill="1" applyBorder="1" applyAlignment="1">
      <alignment horizontal="left" vertical="center"/>
    </xf>
    <xf numFmtId="0" fontId="9" fillId="3" borderId="267" xfId="264" applyFont="1" applyFill="1" applyBorder="1" applyAlignment="1">
      <alignment horizontal="left" vertical="center"/>
    </xf>
    <xf numFmtId="0" fontId="9" fillId="3" borderId="266" xfId="264" applyFont="1" applyFill="1" applyBorder="1" applyAlignment="1">
      <alignment horizontal="left" vertical="center"/>
    </xf>
    <xf numFmtId="0" fontId="9" fillId="3" borderId="268" xfId="264" applyFont="1" applyFill="1" applyBorder="1" applyAlignment="1">
      <alignment horizontal="left" vertical="center"/>
    </xf>
    <xf numFmtId="0" fontId="20" fillId="3" borderId="270" xfId="264" applyFont="1" applyFill="1" applyBorder="1" applyAlignment="1">
      <alignment horizontal="center" vertical="center" wrapText="1"/>
    </xf>
    <xf numFmtId="0" fontId="20" fillId="3" borderId="269" xfId="264" applyFont="1" applyFill="1" applyBorder="1" applyAlignment="1">
      <alignment horizontal="center" vertical="center" wrapText="1"/>
    </xf>
    <xf numFmtId="0" fontId="20" fillId="3" borderId="98" xfId="264" applyFont="1" applyFill="1" applyBorder="1" applyAlignment="1">
      <alignment horizontal="center" vertical="center"/>
    </xf>
    <xf numFmtId="0" fontId="23" fillId="3" borderId="241" xfId="264" applyFont="1" applyFill="1" applyBorder="1" applyAlignment="1">
      <alignment horizontal="left" vertical="center"/>
    </xf>
    <xf numFmtId="0" fontId="23" fillId="3" borderId="242" xfId="264" applyFont="1" applyFill="1" applyBorder="1" applyAlignment="1">
      <alignment horizontal="left" vertical="center"/>
    </xf>
    <xf numFmtId="0" fontId="23" fillId="3" borderId="176" xfId="264" applyFont="1" applyFill="1" applyBorder="1" applyAlignment="1">
      <alignment horizontal="center" vertical="center"/>
    </xf>
    <xf numFmtId="0" fontId="23" fillId="3" borderId="263" xfId="264" applyFont="1" applyFill="1" applyBorder="1" applyAlignment="1">
      <alignment horizontal="left" vertical="center"/>
    </xf>
    <xf numFmtId="0" fontId="23" fillId="3" borderId="264" xfId="264" applyFont="1" applyFill="1" applyBorder="1" applyAlignment="1">
      <alignment horizontal="left" vertical="center"/>
    </xf>
    <xf numFmtId="0" fontId="20" fillId="3" borderId="241" xfId="264" applyFont="1" applyFill="1" applyBorder="1" applyAlignment="1">
      <alignment horizontal="center" vertical="center" wrapText="1"/>
    </xf>
    <xf numFmtId="0" fontId="20" fillId="3" borderId="242" xfId="264" applyFont="1" applyFill="1" applyBorder="1" applyAlignment="1">
      <alignment horizontal="center" vertical="center" wrapText="1"/>
    </xf>
    <xf numFmtId="0" fontId="20" fillId="3" borderId="245" xfId="264" applyFont="1" applyFill="1" applyBorder="1" applyAlignment="1">
      <alignment horizontal="center" vertical="center" wrapText="1"/>
    </xf>
    <xf numFmtId="0" fontId="20" fillId="3" borderId="249" xfId="264" applyFont="1" applyFill="1" applyBorder="1" applyAlignment="1">
      <alignment horizontal="center" vertical="center" wrapText="1"/>
    </xf>
    <xf numFmtId="0" fontId="20" fillId="3" borderId="245" xfId="264" applyFont="1" applyFill="1" applyBorder="1" applyAlignment="1">
      <alignment horizontal="left" vertical="center"/>
    </xf>
    <xf numFmtId="0" fontId="9" fillId="3" borderId="252" xfId="264" applyFont="1" applyFill="1" applyBorder="1" applyAlignment="1">
      <alignment horizontal="left" vertical="center"/>
    </xf>
    <xf numFmtId="0" fontId="0" fillId="0" borderId="253" xfId="0" applyBorder="1"/>
    <xf numFmtId="0" fontId="0" fillId="0" borderId="254" xfId="0" applyBorder="1"/>
    <xf numFmtId="0" fontId="9" fillId="3" borderId="253" xfId="264" applyFont="1" applyFill="1" applyBorder="1" applyAlignment="1">
      <alignment horizontal="left" vertical="center"/>
    </xf>
    <xf numFmtId="0" fontId="9" fillId="3" borderId="254" xfId="264" applyFont="1" applyFill="1" applyBorder="1" applyAlignment="1">
      <alignment horizontal="left" vertical="center"/>
    </xf>
    <xf numFmtId="0" fontId="20" fillId="3" borderId="257" xfId="264" applyFont="1" applyFill="1" applyBorder="1" applyAlignment="1">
      <alignment horizontal="center" vertical="center" wrapText="1"/>
    </xf>
    <xf numFmtId="0" fontId="20" fillId="3" borderId="262" xfId="264" applyFont="1" applyFill="1" applyBorder="1" applyAlignment="1">
      <alignment horizontal="center" vertical="center" wrapText="1"/>
    </xf>
    <xf numFmtId="0" fontId="20" fillId="3" borderId="260" xfId="264" applyFont="1" applyFill="1" applyBorder="1" applyAlignment="1">
      <alignment horizontal="center" vertical="center"/>
    </xf>
    <xf numFmtId="0" fontId="20" fillId="3" borderId="261" xfId="264" applyFont="1" applyFill="1" applyBorder="1" applyAlignment="1">
      <alignment horizontal="center" vertical="center"/>
    </xf>
    <xf numFmtId="0" fontId="20" fillId="3" borderId="262" xfId="264" applyFont="1" applyFill="1" applyBorder="1" applyAlignment="1">
      <alignment horizontal="center" vertical="center"/>
    </xf>
    <xf numFmtId="0" fontId="23" fillId="3" borderId="41" xfId="264" applyFont="1" applyFill="1" applyBorder="1" applyAlignment="1">
      <alignment horizontal="center" vertical="center"/>
    </xf>
    <xf numFmtId="0" fontId="23" fillId="3" borderId="250" xfId="264" applyFont="1" applyFill="1" applyBorder="1" applyAlignment="1">
      <alignment horizontal="center" vertical="center"/>
    </xf>
    <xf numFmtId="0" fontId="20" fillId="3" borderId="130" xfId="264" applyFont="1" applyFill="1" applyBorder="1" applyAlignment="1">
      <alignment horizontal="center" vertical="center" wrapText="1"/>
    </xf>
    <xf numFmtId="0" fontId="23" fillId="3" borderId="296" xfId="264" applyFont="1" applyFill="1" applyBorder="1" applyAlignment="1">
      <alignment horizontal="center" vertical="center"/>
    </xf>
    <xf numFmtId="0" fontId="23" fillId="3" borderId="281" xfId="264" applyFont="1" applyFill="1" applyBorder="1" applyAlignment="1">
      <alignment horizontal="left" vertical="center"/>
    </xf>
    <xf numFmtId="0" fontId="23" fillId="3" borderId="249" xfId="264" applyFont="1" applyFill="1" applyBorder="1" applyAlignment="1">
      <alignment horizontal="left" vertical="center"/>
    </xf>
    <xf numFmtId="0" fontId="20" fillId="3" borderId="39" xfId="264" applyFont="1" applyFill="1" applyBorder="1" applyAlignment="1">
      <alignment horizontal="center" vertical="center"/>
    </xf>
    <xf numFmtId="0" fontId="24" fillId="3" borderId="186" xfId="264" applyFont="1" applyFill="1" applyBorder="1" applyAlignment="1">
      <alignment horizontal="center" vertical="center"/>
    </xf>
    <xf numFmtId="0" fontId="24" fillId="3" borderId="188" xfId="264" applyFont="1" applyFill="1" applyBorder="1" applyAlignment="1">
      <alignment horizontal="center" vertical="center"/>
    </xf>
    <xf numFmtId="0" fontId="24" fillId="3" borderId="187" xfId="264" applyFont="1" applyFill="1" applyBorder="1" applyAlignment="1">
      <alignment horizontal="center" vertical="center"/>
    </xf>
    <xf numFmtId="0" fontId="24" fillId="3" borderId="41" xfId="264" applyFont="1" applyFill="1" applyBorder="1" applyAlignment="1">
      <alignment horizontal="center" vertical="center"/>
    </xf>
    <xf numFmtId="0" fontId="24" fillId="3" borderId="0" xfId="264" applyFont="1" applyFill="1" applyBorder="1" applyAlignment="1">
      <alignment horizontal="center" vertical="center"/>
    </xf>
    <xf numFmtId="0" fontId="24" fillId="3" borderId="40" xfId="264" applyFont="1" applyFill="1" applyBorder="1" applyAlignment="1">
      <alignment horizontal="center" vertical="center"/>
    </xf>
    <xf numFmtId="0" fontId="24" fillId="3" borderId="6" xfId="264" applyFont="1" applyFill="1" applyBorder="1" applyAlignment="1">
      <alignment horizontal="center" vertical="center"/>
    </xf>
    <xf numFmtId="0" fontId="24" fillId="3" borderId="7" xfId="264" applyFont="1" applyFill="1" applyBorder="1" applyAlignment="1">
      <alignment horizontal="center" vertical="center"/>
    </xf>
    <xf numFmtId="0" fontId="24" fillId="3" borderId="8" xfId="264" applyFont="1" applyFill="1" applyBorder="1" applyAlignment="1">
      <alignment horizontal="center" vertical="center"/>
    </xf>
    <xf numFmtId="0" fontId="23" fillId="3" borderId="283" xfId="264" applyFont="1" applyFill="1" applyBorder="1" applyAlignment="1">
      <alignment horizontal="left" vertical="center"/>
    </xf>
    <xf numFmtId="0" fontId="23" fillId="3" borderId="191" xfId="264" applyFont="1" applyFill="1" applyBorder="1" applyAlignment="1">
      <alignment horizontal="left" vertical="center"/>
    </xf>
    <xf numFmtId="0" fontId="23" fillId="3" borderId="282" xfId="264" applyFont="1" applyFill="1" applyBorder="1" applyAlignment="1">
      <alignment horizontal="left" vertical="center"/>
    </xf>
    <xf numFmtId="0" fontId="48" fillId="3" borderId="177" xfId="264" applyFont="1" applyFill="1" applyBorder="1" applyAlignment="1">
      <alignment horizontal="center"/>
    </xf>
    <xf numFmtId="0" fontId="23" fillId="3" borderId="270" xfId="264" applyFont="1" applyFill="1" applyBorder="1" applyAlignment="1">
      <alignment horizontal="left" vertical="center"/>
    </xf>
    <xf numFmtId="0" fontId="23" fillId="3" borderId="269" xfId="264" applyFont="1" applyFill="1" applyBorder="1" applyAlignment="1">
      <alignment horizontal="left" vertical="center"/>
    </xf>
    <xf numFmtId="0" fontId="9" fillId="3" borderId="100" xfId="264" applyFont="1" applyFill="1" applyBorder="1" applyAlignment="1">
      <alignment horizontal="left" vertical="center"/>
    </xf>
    <xf numFmtId="0" fontId="20" fillId="3" borderId="100" xfId="264" applyFont="1" applyFill="1" applyBorder="1" applyAlignment="1">
      <alignment horizontal="center" vertical="center"/>
    </xf>
    <xf numFmtId="0" fontId="20" fillId="3" borderId="100" xfId="264" applyFont="1" applyFill="1" applyBorder="1" applyAlignment="1">
      <alignment horizontal="center" vertical="center" wrapText="1"/>
    </xf>
    <xf numFmtId="0" fontId="20" fillId="3" borderId="28" xfId="264" applyFont="1" applyFill="1" applyBorder="1" applyAlignment="1">
      <alignment horizontal="center" vertical="center" wrapText="1"/>
    </xf>
    <xf numFmtId="0" fontId="20" fillId="3" borderId="26" xfId="264" applyFont="1" applyFill="1" applyBorder="1" applyAlignment="1">
      <alignment horizontal="center" vertical="center" wrapText="1"/>
    </xf>
    <xf numFmtId="0" fontId="20" fillId="3" borderId="36" xfId="264" applyFont="1" applyFill="1" applyBorder="1" applyAlignment="1">
      <alignment horizontal="center" vertical="center"/>
    </xf>
    <xf numFmtId="0" fontId="20" fillId="3" borderId="45" xfId="264" applyFont="1" applyFill="1" applyBorder="1" applyAlignment="1">
      <alignment horizontal="center" vertical="center"/>
    </xf>
    <xf numFmtId="0" fontId="20" fillId="3" borderId="24" xfId="264" applyFont="1" applyFill="1" applyBorder="1" applyAlignment="1">
      <alignment horizontal="center" vertical="center"/>
    </xf>
    <xf numFmtId="0" fontId="20" fillId="3" borderId="37" xfId="264" applyFont="1" applyFill="1" applyBorder="1" applyAlignment="1">
      <alignment horizontal="center" vertical="center"/>
    </xf>
    <xf numFmtId="0" fontId="20" fillId="3" borderId="35" xfId="264" applyFont="1" applyFill="1" applyBorder="1" applyAlignment="1">
      <alignment horizontal="center" vertical="center"/>
    </xf>
    <xf numFmtId="0" fontId="20" fillId="3" borderId="46" xfId="264" applyFont="1" applyFill="1" applyBorder="1" applyAlignment="1">
      <alignment horizontal="center" vertical="center"/>
    </xf>
    <xf numFmtId="0" fontId="20" fillId="3" borderId="31" xfId="264" applyFont="1" applyFill="1" applyBorder="1" applyAlignment="1">
      <alignment horizontal="center" vertical="center"/>
    </xf>
    <xf numFmtId="0" fontId="20" fillId="3" borderId="29" xfId="264" applyFont="1" applyFill="1" applyBorder="1" applyAlignment="1">
      <alignment horizontal="center" vertical="center"/>
    </xf>
    <xf numFmtId="0" fontId="20" fillId="3" borderId="30" xfId="264" applyFont="1" applyFill="1" applyBorder="1" applyAlignment="1">
      <alignment horizontal="center" vertical="center"/>
    </xf>
    <xf numFmtId="0" fontId="20" fillId="3" borderId="125" xfId="264" applyFont="1" applyFill="1" applyBorder="1" applyAlignment="1">
      <alignment horizontal="center" vertical="center" wrapText="1"/>
    </xf>
    <xf numFmtId="0" fontId="20" fillId="3" borderId="108" xfId="264" applyFont="1" applyFill="1" applyBorder="1" applyAlignment="1">
      <alignment horizontal="center" vertical="center" wrapText="1"/>
    </xf>
    <xf numFmtId="0" fontId="20" fillId="3" borderId="25" xfId="264" applyFont="1" applyFill="1" applyBorder="1" applyAlignment="1">
      <alignment horizontal="center" vertical="center" wrapText="1"/>
    </xf>
    <xf numFmtId="0" fontId="9" fillId="3" borderId="23" xfId="264" applyFont="1" applyFill="1" applyBorder="1" applyAlignment="1">
      <alignment horizontal="left" vertical="center"/>
    </xf>
    <xf numFmtId="0" fontId="9" fillId="3" borderId="21" xfId="264" applyFont="1" applyFill="1" applyBorder="1" applyAlignment="1">
      <alignment horizontal="left" vertical="center"/>
    </xf>
    <xf numFmtId="0" fontId="9" fillId="3" borderId="22" xfId="264" applyFont="1" applyFill="1" applyBorder="1" applyAlignment="1">
      <alignment horizontal="left" vertical="center"/>
    </xf>
    <xf numFmtId="0" fontId="24" fillId="3" borderId="37" xfId="264" applyFont="1" applyFill="1" applyBorder="1" applyAlignment="1">
      <alignment horizontal="center" vertical="center"/>
    </xf>
    <xf numFmtId="0" fontId="24" fillId="3" borderId="35" xfId="264" applyFont="1" applyFill="1" applyBorder="1" applyAlignment="1">
      <alignment horizontal="center" vertical="center"/>
    </xf>
    <xf numFmtId="0" fontId="24" fillId="3" borderId="10" xfId="264" applyFont="1" applyFill="1" applyBorder="1" applyAlignment="1">
      <alignment horizontal="center" vertical="center"/>
    </xf>
    <xf numFmtId="0" fontId="24" fillId="3" borderId="25" xfId="264" applyFont="1" applyFill="1" applyBorder="1" applyAlignment="1">
      <alignment horizontal="center" vertical="center"/>
    </xf>
    <xf numFmtId="0" fontId="22" fillId="3" borderId="48" xfId="264" applyFont="1" applyFill="1" applyBorder="1" applyAlignment="1">
      <alignment horizontal="left" vertical="center"/>
    </xf>
    <xf numFmtId="0" fontId="22" fillId="3" borderId="9" xfId="264" applyFont="1" applyFill="1" applyBorder="1" applyAlignment="1">
      <alignment horizontal="left" vertical="center"/>
    </xf>
    <xf numFmtId="0" fontId="22" fillId="3" borderId="49" xfId="264" applyFont="1" applyFill="1" applyBorder="1" applyAlignment="1">
      <alignment horizontal="left" vertical="center"/>
    </xf>
    <xf numFmtId="0" fontId="21" fillId="3" borderId="0" xfId="264" applyFont="1" applyFill="1" applyBorder="1" applyAlignment="1">
      <alignment horizontal="center"/>
    </xf>
    <xf numFmtId="0" fontId="24" fillId="3" borderId="39" xfId="264" applyFont="1" applyFill="1" applyBorder="1" applyAlignment="1">
      <alignment horizontal="center" vertical="center"/>
    </xf>
    <xf numFmtId="0" fontId="18" fillId="3" borderId="0" xfId="264" applyFont="1" applyFill="1" applyBorder="1" applyAlignment="1">
      <alignment horizontal="center" vertical="center"/>
    </xf>
    <xf numFmtId="0" fontId="20" fillId="3" borderId="223" xfId="264" applyFont="1" applyFill="1" applyBorder="1" applyAlignment="1">
      <alignment horizontal="center" vertical="center"/>
    </xf>
    <xf numFmtId="0" fontId="20" fillId="3" borderId="221" xfId="264" applyFont="1" applyFill="1" applyBorder="1" applyAlignment="1">
      <alignment horizontal="center" vertical="center"/>
    </xf>
    <xf numFmtId="0" fontId="20" fillId="3" borderId="224" xfId="264" applyFont="1" applyFill="1" applyBorder="1" applyAlignment="1">
      <alignment horizontal="center" vertical="center"/>
    </xf>
    <xf numFmtId="0" fontId="16" fillId="3" borderId="37" xfId="264" applyFont="1" applyFill="1" applyBorder="1" applyAlignment="1">
      <alignment horizontal="center" vertical="center"/>
    </xf>
    <xf numFmtId="0" fontId="16" fillId="3" borderId="35" xfId="264" applyFont="1" applyFill="1" applyBorder="1" applyAlignment="1">
      <alignment horizontal="center" vertical="center"/>
    </xf>
    <xf numFmtId="0" fontId="16" fillId="3" borderId="10" xfId="264" applyFont="1" applyFill="1" applyBorder="1" applyAlignment="1">
      <alignment horizontal="center" vertical="center"/>
    </xf>
    <xf numFmtId="0" fontId="16" fillId="3" borderId="0" xfId="264" applyFont="1" applyFill="1" applyBorder="1" applyAlignment="1">
      <alignment horizontal="center" vertical="center"/>
    </xf>
    <xf numFmtId="0" fontId="9" fillId="3" borderId="20" xfId="264" applyFont="1" applyFill="1" applyBorder="1" applyAlignment="1">
      <alignment horizontal="left" vertical="center"/>
    </xf>
    <xf numFmtId="0" fontId="9" fillId="3" borderId="18" xfId="264" applyFont="1" applyFill="1" applyBorder="1" applyAlignment="1">
      <alignment horizontal="left" vertical="center"/>
    </xf>
    <xf numFmtId="0" fontId="9" fillId="3" borderId="19" xfId="264" applyFont="1" applyFill="1" applyBorder="1" applyAlignment="1">
      <alignment horizontal="left" vertical="center"/>
    </xf>
    <xf numFmtId="0" fontId="20" fillId="3" borderId="229" xfId="264" applyFont="1" applyFill="1" applyBorder="1" applyAlignment="1">
      <alignment horizontal="center" vertical="center" wrapText="1"/>
    </xf>
    <xf numFmtId="0" fontId="20" fillId="3" borderId="101" xfId="264" applyFont="1" applyFill="1" applyBorder="1" applyAlignment="1">
      <alignment horizontal="center" vertical="center"/>
    </xf>
    <xf numFmtId="0" fontId="20" fillId="3" borderId="229" xfId="264" applyFont="1" applyFill="1" applyBorder="1" applyAlignment="1">
      <alignment horizontal="center" vertical="center"/>
    </xf>
    <xf numFmtId="0" fontId="20" fillId="3" borderId="183" xfId="264" applyFont="1" applyFill="1" applyBorder="1" applyAlignment="1">
      <alignment horizontal="center" vertical="center"/>
    </xf>
    <xf numFmtId="0" fontId="20" fillId="3" borderId="184" xfId="264" applyFont="1" applyFill="1" applyBorder="1" applyAlignment="1">
      <alignment horizontal="left" vertical="center"/>
    </xf>
    <xf numFmtId="0" fontId="20" fillId="3" borderId="181" xfId="264" applyFont="1" applyFill="1" applyBorder="1" applyAlignment="1">
      <alignment horizontal="left" vertical="center"/>
    </xf>
    <xf numFmtId="0" fontId="9" fillId="3" borderId="101" xfId="264" applyFont="1" applyFill="1" applyBorder="1" applyAlignment="1">
      <alignment horizontal="left" vertical="center"/>
    </xf>
    <xf numFmtId="0" fontId="9" fillId="3" borderId="229" xfId="264" applyFont="1" applyFill="1" applyBorder="1" applyAlignment="1">
      <alignment horizontal="left" vertical="center"/>
    </xf>
    <xf numFmtId="0" fontId="9" fillId="3" borderId="183" xfId="264" applyFont="1" applyFill="1" applyBorder="1" applyAlignment="1">
      <alignment horizontal="left" vertical="center"/>
    </xf>
    <xf numFmtId="0" fontId="24" fillId="3" borderId="209" xfId="264" applyFont="1" applyFill="1" applyBorder="1" applyAlignment="1">
      <alignment horizontal="center" vertical="center"/>
    </xf>
    <xf numFmtId="0" fontId="24" fillId="3" borderId="176" xfId="264" applyFont="1" applyFill="1" applyBorder="1" applyAlignment="1">
      <alignment horizontal="center" vertical="center"/>
    </xf>
    <xf numFmtId="0" fontId="24" fillId="3" borderId="130" xfId="264" applyFont="1" applyFill="1" applyBorder="1" applyAlignment="1">
      <alignment horizontal="center" vertical="center"/>
    </xf>
    <xf numFmtId="0" fontId="23" fillId="3" borderId="101" xfId="264" applyFont="1" applyFill="1" applyBorder="1" applyAlignment="1">
      <alignment horizontal="left" vertical="center"/>
    </xf>
    <xf numFmtId="0" fontId="23" fillId="3" borderId="229" xfId="264" applyFont="1" applyFill="1" applyBorder="1" applyAlignment="1">
      <alignment horizontal="left" vertical="center"/>
    </xf>
    <xf numFmtId="0" fontId="23" fillId="3" borderId="226" xfId="264" applyFont="1" applyFill="1" applyBorder="1" applyAlignment="1">
      <alignment horizontal="left" vertical="center"/>
    </xf>
    <xf numFmtId="0" fontId="23" fillId="3" borderId="227" xfId="264" applyFont="1" applyFill="1" applyBorder="1" applyAlignment="1">
      <alignment horizontal="left" vertical="center"/>
    </xf>
    <xf numFmtId="0" fontId="23" fillId="3" borderId="223" xfId="264" applyFont="1" applyFill="1" applyBorder="1" applyAlignment="1">
      <alignment horizontal="left" vertical="center"/>
    </xf>
    <xf numFmtId="0" fontId="23" fillId="3" borderId="221" xfId="264" applyFont="1" applyFill="1" applyBorder="1" applyAlignment="1">
      <alignment horizontal="left" vertical="center"/>
    </xf>
    <xf numFmtId="0" fontId="20" fillId="3" borderId="177" xfId="264" applyFont="1" applyFill="1" applyBorder="1" applyAlignment="1">
      <alignment horizontal="center" vertical="center"/>
    </xf>
    <xf numFmtId="0" fontId="20" fillId="3" borderId="0" xfId="264" applyFont="1" applyFill="1" applyBorder="1" applyAlignment="1">
      <alignment horizontal="center" vertical="center" wrapText="1"/>
    </xf>
    <xf numFmtId="0" fontId="20" fillId="3" borderId="9" xfId="264" applyFont="1" applyFill="1" applyBorder="1" applyAlignment="1">
      <alignment horizontal="center"/>
    </xf>
    <xf numFmtId="0" fontId="20" fillId="3" borderId="100" xfId="264" applyFont="1" applyFill="1" applyBorder="1" applyAlignment="1">
      <alignment horizontal="left" vertical="center"/>
    </xf>
    <xf numFmtId="0" fontId="20" fillId="3" borderId="16" xfId="264" applyFont="1" applyFill="1" applyBorder="1" applyAlignment="1">
      <alignment horizontal="center" vertical="center"/>
    </xf>
    <xf numFmtId="0" fontId="20" fillId="3" borderId="14" xfId="264" applyFont="1" applyFill="1" applyBorder="1" applyAlignment="1">
      <alignment horizontal="center" vertical="center"/>
    </xf>
    <xf numFmtId="0" fontId="23" fillId="3" borderId="278" xfId="264" applyFont="1" applyFill="1" applyBorder="1" applyAlignment="1">
      <alignment horizontal="center" vertical="center"/>
    </xf>
    <xf numFmtId="0" fontId="23" fillId="3" borderId="279" xfId="264" applyFont="1" applyFill="1" applyBorder="1" applyAlignment="1">
      <alignment horizontal="center" vertical="center"/>
    </xf>
    <xf numFmtId="0" fontId="23" fillId="3" borderId="280" xfId="264" applyFont="1" applyFill="1" applyBorder="1" applyAlignment="1">
      <alignment horizontal="center" vertical="center"/>
    </xf>
    <xf numFmtId="0" fontId="20" fillId="3" borderId="117" xfId="264" applyFont="1" applyFill="1" applyBorder="1" applyAlignment="1">
      <alignment horizontal="left" vertical="center"/>
    </xf>
    <xf numFmtId="0" fontId="9" fillId="3" borderId="115" xfId="264" applyFont="1" applyFill="1" applyBorder="1" applyAlignment="1">
      <alignment horizontal="left" vertical="center"/>
    </xf>
    <xf numFmtId="0" fontId="9" fillId="3" borderId="114" xfId="264" applyFont="1" applyFill="1" applyBorder="1" applyAlignment="1">
      <alignment horizontal="left" vertical="center"/>
    </xf>
    <xf numFmtId="0" fontId="9" fillId="3" borderId="117" xfId="264" applyFont="1" applyFill="1" applyBorder="1" applyAlignment="1">
      <alignment horizontal="left" vertical="center"/>
    </xf>
    <xf numFmtId="0" fontId="9" fillId="3" borderId="121" xfId="264" applyFont="1" applyFill="1" applyBorder="1" applyAlignment="1">
      <alignment horizontal="left" vertical="center"/>
    </xf>
    <xf numFmtId="0" fontId="9" fillId="3" borderId="116" xfId="264" applyFont="1" applyFill="1" applyBorder="1" applyAlignment="1">
      <alignment horizontal="left" vertical="center"/>
    </xf>
    <xf numFmtId="0" fontId="9" fillId="3" borderId="120" xfId="264" applyFont="1" applyFill="1" applyBorder="1" applyAlignment="1">
      <alignment horizontal="left" vertical="center"/>
    </xf>
    <xf numFmtId="0" fontId="24" fillId="3" borderId="100" xfId="264" applyFont="1" applyFill="1" applyBorder="1" applyAlignment="1">
      <alignment horizontal="center" vertical="center"/>
    </xf>
    <xf numFmtId="0" fontId="23" fillId="3" borderId="184" xfId="264" applyFont="1" applyFill="1" applyBorder="1" applyAlignment="1">
      <alignment horizontal="center" vertical="center"/>
    </xf>
    <xf numFmtId="0" fontId="23" fillId="3" borderId="180" xfId="264" applyFont="1" applyFill="1" applyBorder="1" applyAlignment="1">
      <alignment horizontal="center" vertical="center"/>
    </xf>
    <xf numFmtId="0" fontId="23" fillId="3" borderId="185" xfId="264" applyFont="1" applyFill="1" applyBorder="1" applyAlignment="1">
      <alignment horizontal="center" vertical="center"/>
    </xf>
    <xf numFmtId="0" fontId="23" fillId="3" borderId="10" xfId="264" applyFont="1" applyFill="1" applyBorder="1" applyAlignment="1">
      <alignment horizontal="center"/>
    </xf>
    <xf numFmtId="0" fontId="23" fillId="3" borderId="0" xfId="264" applyFont="1" applyFill="1" applyBorder="1" applyAlignment="1">
      <alignment horizontal="center"/>
    </xf>
    <xf numFmtId="0" fontId="20" fillId="3" borderId="55" xfId="264" applyFont="1" applyFill="1" applyBorder="1" applyAlignment="1">
      <alignment horizontal="center" vertical="center"/>
    </xf>
    <xf numFmtId="0" fontId="20" fillId="3" borderId="56" xfId="264" applyFont="1" applyFill="1" applyBorder="1" applyAlignment="1">
      <alignment horizontal="center" vertical="center"/>
    </xf>
    <xf numFmtId="0" fontId="20" fillId="3" borderId="57" xfId="264" applyFont="1" applyFill="1" applyBorder="1" applyAlignment="1">
      <alignment horizontal="center" vertical="center"/>
    </xf>
    <xf numFmtId="0" fontId="20" fillId="3" borderId="20" xfId="264" applyFont="1" applyFill="1" applyBorder="1" applyAlignment="1">
      <alignment horizontal="center" vertical="center" wrapText="1"/>
    </xf>
    <xf numFmtId="0" fontId="20" fillId="3" borderId="18" xfId="264" applyFont="1" applyFill="1" applyBorder="1" applyAlignment="1">
      <alignment horizontal="center" vertical="center" wrapText="1"/>
    </xf>
    <xf numFmtId="0" fontId="20" fillId="3" borderId="23" xfId="264" applyFont="1" applyFill="1" applyBorder="1" applyAlignment="1">
      <alignment horizontal="center" vertical="center" wrapText="1"/>
    </xf>
    <xf numFmtId="0" fontId="20" fillId="3" borderId="21" xfId="264" applyFont="1" applyFill="1" applyBorder="1" applyAlignment="1">
      <alignment horizontal="center" vertical="center" wrapText="1"/>
    </xf>
    <xf numFmtId="0" fontId="20" fillId="3" borderId="11" xfId="264" applyFont="1" applyFill="1" applyBorder="1" applyAlignment="1">
      <alignment horizontal="center" vertical="center" wrapText="1"/>
    </xf>
    <xf numFmtId="0" fontId="20" fillId="3" borderId="32" xfId="264" applyFont="1" applyFill="1" applyBorder="1" applyAlignment="1">
      <alignment horizontal="center" vertical="center" wrapText="1"/>
    </xf>
    <xf numFmtId="0" fontId="20" fillId="3" borderId="232" xfId="264" applyFont="1" applyFill="1" applyBorder="1" applyAlignment="1">
      <alignment horizontal="center" vertical="center"/>
    </xf>
    <xf numFmtId="0" fontId="20" fillId="3" borderId="233" xfId="264" applyFont="1" applyFill="1" applyBorder="1" applyAlignment="1">
      <alignment horizontal="center" vertical="center"/>
    </xf>
    <xf numFmtId="0" fontId="20" fillId="3" borderId="234" xfId="264" applyFont="1" applyFill="1" applyBorder="1" applyAlignment="1">
      <alignment horizontal="center" vertical="center"/>
    </xf>
    <xf numFmtId="0" fontId="20" fillId="3" borderId="223" xfId="264" applyFont="1" applyFill="1" applyBorder="1" applyAlignment="1">
      <alignment horizontal="center" vertical="center" wrapText="1"/>
    </xf>
    <xf numFmtId="0" fontId="20" fillId="3" borderId="258" xfId="264" applyFont="1" applyFill="1" applyBorder="1" applyAlignment="1">
      <alignment horizontal="center" vertical="center" wrapText="1"/>
    </xf>
    <xf numFmtId="0" fontId="20" fillId="3" borderId="173" xfId="264" applyFont="1" applyFill="1" applyBorder="1" applyAlignment="1">
      <alignment horizontal="center" vertical="center" wrapText="1"/>
    </xf>
    <xf numFmtId="0" fontId="20" fillId="3" borderId="48" xfId="264" applyFont="1" applyFill="1" applyBorder="1" applyAlignment="1">
      <alignment horizontal="center" vertical="center"/>
    </xf>
    <xf numFmtId="0" fontId="20" fillId="3" borderId="9" xfId="264" applyFont="1" applyFill="1" applyBorder="1" applyAlignment="1">
      <alignment horizontal="center" vertical="center"/>
    </xf>
    <xf numFmtId="0" fontId="20" fillId="3" borderId="49" xfId="264" applyFont="1" applyFill="1" applyBorder="1" applyAlignment="1">
      <alignment horizontal="center" vertical="center"/>
    </xf>
    <xf numFmtId="0" fontId="20" fillId="3" borderId="1" xfId="264" applyFont="1" applyFill="1" applyBorder="1" applyAlignment="1">
      <alignment horizontal="center" vertical="center"/>
    </xf>
    <xf numFmtId="0" fontId="20" fillId="3" borderId="2" xfId="264" applyFont="1" applyFill="1" applyBorder="1" applyAlignment="1">
      <alignment horizontal="center" vertical="center"/>
    </xf>
    <xf numFmtId="0" fontId="20" fillId="3" borderId="4" xfId="264" applyFont="1" applyFill="1" applyBorder="1" applyAlignment="1">
      <alignment horizontal="center" vertical="center"/>
    </xf>
    <xf numFmtId="0" fontId="31" fillId="3" borderId="245" xfId="264" applyFont="1" applyFill="1" applyBorder="1" applyAlignment="1">
      <alignment horizontal="center"/>
    </xf>
    <xf numFmtId="0" fontId="31" fillId="3" borderId="253" xfId="264" applyFont="1" applyFill="1" applyBorder="1" applyAlignment="1">
      <alignment horizontal="center"/>
    </xf>
    <xf numFmtId="0" fontId="31" fillId="3" borderId="249" xfId="264" applyFont="1" applyFill="1" applyBorder="1" applyAlignment="1">
      <alignment horizontal="center"/>
    </xf>
    <xf numFmtId="0" fontId="14" fillId="3" borderId="23" xfId="264" applyFont="1" applyFill="1" applyBorder="1" applyAlignment="1">
      <alignment horizontal="center"/>
    </xf>
    <xf numFmtId="0" fontId="14" fillId="3" borderId="21" xfId="264" applyFont="1" applyFill="1" applyBorder="1" applyAlignment="1">
      <alignment horizontal="center"/>
    </xf>
    <xf numFmtId="0" fontId="14" fillId="3" borderId="20" xfId="264" applyFont="1" applyFill="1" applyBorder="1" applyAlignment="1">
      <alignment horizontal="center"/>
    </xf>
    <xf numFmtId="0" fontId="14" fillId="3" borderId="18" xfId="264" applyFont="1" applyFill="1" applyBorder="1" applyAlignment="1">
      <alignment horizontal="center"/>
    </xf>
    <xf numFmtId="0" fontId="14" fillId="3" borderId="132" xfId="264" applyFont="1" applyFill="1" applyBorder="1" applyAlignment="1">
      <alignment horizontal="center"/>
    </xf>
    <xf numFmtId="0" fontId="14" fillId="3" borderId="3" xfId="264" applyFont="1" applyFill="1" applyBorder="1" applyAlignment="1">
      <alignment horizontal="center"/>
    </xf>
    <xf numFmtId="0" fontId="21" fillId="3" borderId="0" xfId="264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43" xfId="0" applyFill="1" applyBorder="1" applyAlignment="1">
      <alignment horizontal="center"/>
    </xf>
    <xf numFmtId="0" fontId="18" fillId="3" borderId="0" xfId="264" applyFont="1" applyFill="1" applyBorder="1" applyAlignment="1">
      <alignment horizontal="center"/>
    </xf>
    <xf numFmtId="0" fontId="23" fillId="3" borderId="294" xfId="264" applyFont="1" applyFill="1" applyBorder="1" applyAlignment="1">
      <alignment horizontal="center" vertical="center"/>
    </xf>
    <xf numFmtId="0" fontId="23" fillId="3" borderId="284" xfId="264" applyFont="1" applyFill="1" applyBorder="1" applyAlignment="1">
      <alignment horizontal="center" vertical="center"/>
    </xf>
    <xf numFmtId="2" fontId="23" fillId="0" borderId="41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3" fillId="0" borderId="284" xfId="0" applyNumberFormat="1" applyFont="1" applyBorder="1" applyAlignment="1">
      <alignment horizontal="center" vertical="center"/>
    </xf>
    <xf numFmtId="0" fontId="20" fillId="3" borderId="132" xfId="264" applyFont="1" applyFill="1" applyBorder="1" applyAlignment="1">
      <alignment horizontal="center" vertical="center" wrapText="1"/>
    </xf>
    <xf numFmtId="0" fontId="20" fillId="3" borderId="3" xfId="264" applyFont="1" applyFill="1" applyBorder="1" applyAlignment="1">
      <alignment horizontal="center" vertical="center" wrapText="1"/>
    </xf>
    <xf numFmtId="2" fontId="31" fillId="3" borderId="294" xfId="264" applyNumberFormat="1" applyFont="1" applyFill="1" applyBorder="1" applyAlignment="1">
      <alignment horizontal="center"/>
    </xf>
    <xf numFmtId="2" fontId="31" fillId="3" borderId="279" xfId="264" applyNumberFormat="1" applyFont="1" applyFill="1" applyBorder="1" applyAlignment="1">
      <alignment horizontal="center"/>
    </xf>
    <xf numFmtId="2" fontId="31" fillId="3" borderId="280" xfId="264" applyNumberFormat="1" applyFont="1" applyFill="1" applyBorder="1" applyAlignment="1">
      <alignment horizontal="center"/>
    </xf>
    <xf numFmtId="0" fontId="14" fillId="3" borderId="42" xfId="298" applyFont="1" applyFill="1" applyBorder="1" applyAlignment="1">
      <alignment horizontal="center"/>
    </xf>
    <xf numFmtId="0" fontId="14" fillId="3" borderId="3" xfId="298" applyFont="1" applyFill="1" applyBorder="1" applyAlignment="1">
      <alignment horizontal="center"/>
    </xf>
    <xf numFmtId="0" fontId="14" fillId="3" borderId="23" xfId="298" applyFont="1" applyFill="1" applyBorder="1" applyAlignment="1">
      <alignment horizontal="center"/>
    </xf>
    <xf numFmtId="0" fontId="14" fillId="3" borderId="21" xfId="298" applyFont="1" applyFill="1" applyBorder="1" applyAlignment="1">
      <alignment horizontal="center"/>
    </xf>
    <xf numFmtId="0" fontId="14" fillId="3" borderId="55" xfId="298" applyFont="1" applyFill="1" applyBorder="1" applyAlignment="1">
      <alignment horizontal="center"/>
    </xf>
    <xf numFmtId="0" fontId="14" fillId="3" borderId="61" xfId="298" applyFont="1" applyFill="1" applyBorder="1" applyAlignment="1">
      <alignment horizontal="center"/>
    </xf>
    <xf numFmtId="0" fontId="14" fillId="3" borderId="56" xfId="298" applyFont="1" applyFill="1" applyBorder="1" applyAlignment="1">
      <alignment horizontal="center"/>
    </xf>
    <xf numFmtId="0" fontId="14" fillId="3" borderId="57" xfId="298" applyFont="1" applyFill="1" applyBorder="1" applyAlignment="1">
      <alignment horizontal="center"/>
    </xf>
    <xf numFmtId="2" fontId="31" fillId="3" borderId="294" xfId="298" applyNumberFormat="1" applyFont="1" applyFill="1" applyBorder="1" applyAlignment="1">
      <alignment horizontal="center"/>
    </xf>
    <xf numFmtId="2" fontId="31" fillId="3" borderId="279" xfId="298" applyNumberFormat="1" applyFont="1" applyFill="1" applyBorder="1" applyAlignment="1">
      <alignment horizontal="center"/>
    </xf>
    <xf numFmtId="2" fontId="31" fillId="3" borderId="280" xfId="298" applyNumberFormat="1" applyFont="1" applyFill="1" applyBorder="1" applyAlignment="1">
      <alignment horizontal="center"/>
    </xf>
    <xf numFmtId="0" fontId="9" fillId="3" borderId="288" xfId="264" applyFont="1" applyFill="1" applyBorder="1" applyAlignment="1">
      <alignment horizontal="left" vertical="center"/>
    </xf>
    <xf numFmtId="0" fontId="9" fillId="3" borderId="286" xfId="264" applyFont="1" applyFill="1" applyBorder="1" applyAlignment="1">
      <alignment horizontal="left" vertical="center"/>
    </xf>
    <xf numFmtId="0" fontId="9" fillId="3" borderId="293" xfId="264" applyFont="1" applyFill="1" applyBorder="1" applyAlignment="1">
      <alignment horizontal="left" vertical="center"/>
    </xf>
    <xf numFmtId="0" fontId="20" fillId="3" borderId="294" xfId="264" applyFont="1" applyFill="1" applyBorder="1" applyAlignment="1">
      <alignment horizontal="left" vertical="center"/>
    </xf>
    <xf numFmtId="0" fontId="20" fillId="3" borderId="295" xfId="264" applyFont="1" applyFill="1" applyBorder="1" applyAlignment="1">
      <alignment horizontal="left" vertical="center"/>
    </xf>
    <xf numFmtId="0" fontId="22" fillId="3" borderId="186" xfId="264" applyFont="1" applyFill="1" applyBorder="1" applyAlignment="1">
      <alignment horizontal="left" vertical="center"/>
    </xf>
    <xf numFmtId="0" fontId="22" fillId="3" borderId="188" xfId="264" applyFont="1" applyFill="1" applyBorder="1" applyAlignment="1">
      <alignment horizontal="left" vertical="center"/>
    </xf>
    <xf numFmtId="0" fontId="22" fillId="3" borderId="189" xfId="264" applyFont="1" applyFill="1" applyBorder="1" applyAlignment="1">
      <alignment horizontal="left" vertical="center"/>
    </xf>
    <xf numFmtId="0" fontId="14" fillId="3" borderId="132" xfId="520" applyFont="1" applyFill="1" applyBorder="1" applyAlignment="1">
      <alignment horizontal="center"/>
    </xf>
    <xf numFmtId="0" fontId="14" fillId="3" borderId="3" xfId="520" applyFont="1" applyFill="1" applyBorder="1" applyAlignment="1">
      <alignment horizontal="center"/>
    </xf>
    <xf numFmtId="0" fontId="14" fillId="3" borderId="173" xfId="520" applyFont="1" applyFill="1" applyBorder="1" applyAlignment="1">
      <alignment horizontal="center"/>
    </xf>
    <xf numFmtId="0" fontId="14" fillId="3" borderId="290" xfId="520" applyFont="1" applyFill="1" applyBorder="1" applyAlignment="1">
      <alignment horizontal="center"/>
    </xf>
    <xf numFmtId="0" fontId="14" fillId="3" borderId="232" xfId="520" applyFont="1" applyFill="1" applyBorder="1" applyAlignment="1">
      <alignment horizontal="center"/>
    </xf>
    <xf numFmtId="0" fontId="14" fillId="3" borderId="61" xfId="520" applyFont="1" applyFill="1" applyBorder="1" applyAlignment="1">
      <alignment horizontal="center"/>
    </xf>
    <xf numFmtId="0" fontId="14" fillId="3" borderId="233" xfId="520" applyFont="1" applyFill="1" applyBorder="1" applyAlignment="1">
      <alignment horizontal="center"/>
    </xf>
    <xf numFmtId="0" fontId="14" fillId="3" borderId="234" xfId="520" applyFont="1" applyFill="1" applyBorder="1" applyAlignment="1">
      <alignment horizontal="center"/>
    </xf>
    <xf numFmtId="2" fontId="31" fillId="3" borderId="294" xfId="520" applyNumberFormat="1" applyFont="1" applyFill="1" applyBorder="1" applyAlignment="1">
      <alignment horizontal="center"/>
    </xf>
    <xf numFmtId="2" fontId="31" fillId="3" borderId="279" xfId="520" applyNumberFormat="1" applyFont="1" applyFill="1" applyBorder="1" applyAlignment="1">
      <alignment horizontal="center"/>
    </xf>
    <xf numFmtId="2" fontId="31" fillId="3" borderId="280" xfId="520" applyNumberFormat="1" applyFont="1" applyFill="1" applyBorder="1" applyAlignment="1">
      <alignment horizontal="center"/>
    </xf>
    <xf numFmtId="0" fontId="20" fillId="3" borderId="191" xfId="264" applyFont="1" applyFill="1" applyBorder="1" applyAlignment="1">
      <alignment horizontal="center" vertical="center" wrapText="1"/>
    </xf>
    <xf numFmtId="0" fontId="20" fillId="3" borderId="194" xfId="264" applyFont="1" applyFill="1" applyBorder="1" applyAlignment="1">
      <alignment horizontal="center" vertical="center" wrapText="1"/>
    </xf>
    <xf numFmtId="0" fontId="16" fillId="3" borderId="25" xfId="264" applyFont="1" applyFill="1" applyBorder="1" applyAlignment="1">
      <alignment horizontal="center" vertical="center"/>
    </xf>
    <xf numFmtId="0" fontId="16" fillId="3" borderId="7" xfId="264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23" fillId="3" borderId="3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28" xfId="0" applyFont="1" applyFill="1" applyBorder="1" applyAlignment="1">
      <alignment horizontal="left" vertical="center"/>
    </xf>
    <xf numFmtId="0" fontId="23" fillId="3" borderId="26" xfId="0" applyFont="1" applyFill="1" applyBorder="1" applyAlignment="1">
      <alignment horizontal="left" vertical="center"/>
    </xf>
    <xf numFmtId="0" fontId="31" fillId="3" borderId="106" xfId="0" applyFont="1" applyFill="1" applyBorder="1" applyAlignment="1">
      <alignment horizontal="center"/>
    </xf>
    <xf numFmtId="0" fontId="31" fillId="3" borderId="107" xfId="0" applyFont="1" applyFill="1" applyBorder="1" applyAlignment="1">
      <alignment horizontal="center"/>
    </xf>
    <xf numFmtId="0" fontId="31" fillId="3" borderId="108" xfId="0" applyFont="1" applyFill="1" applyBorder="1" applyAlignment="1">
      <alignment horizontal="center"/>
    </xf>
    <xf numFmtId="0" fontId="40" fillId="3" borderId="1" xfId="0" applyFont="1" applyFill="1" applyBorder="1" applyAlignment="1">
      <alignment horizontal="left" vertical="center"/>
    </xf>
    <xf numFmtId="0" fontId="40" fillId="3" borderId="2" xfId="0" applyFont="1" applyFill="1" applyBorder="1" applyAlignment="1">
      <alignment horizontal="left" vertical="center"/>
    </xf>
    <xf numFmtId="0" fontId="40" fillId="3" borderId="47" xfId="0" applyFont="1" applyFill="1" applyBorder="1" applyAlignment="1">
      <alignment horizontal="left" vertical="center"/>
    </xf>
    <xf numFmtId="0" fontId="40" fillId="3" borderId="48" xfId="0" applyFont="1" applyFill="1" applyBorder="1" applyAlignment="1">
      <alignment horizontal="left" vertical="center"/>
    </xf>
    <xf numFmtId="0" fontId="40" fillId="3" borderId="9" xfId="0" applyFont="1" applyFill="1" applyBorder="1" applyAlignment="1">
      <alignment horizontal="left" vertical="center"/>
    </xf>
    <xf numFmtId="0" fontId="40" fillId="3" borderId="49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44" xfId="0" applyFont="1" applyFill="1" applyBorder="1" applyAlignment="1">
      <alignment horizontal="left" vertical="center"/>
    </xf>
    <xf numFmtId="0" fontId="9" fillId="3" borderId="9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9" fillId="3" borderId="16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21" fillId="3" borderId="37" xfId="0" applyFont="1" applyFill="1" applyBorder="1" applyAlignment="1">
      <alignment horizontal="center" vertical="center"/>
    </xf>
    <xf numFmtId="0" fontId="21" fillId="3" borderId="35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0" fillId="3" borderId="55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20" fillId="3" borderId="57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20" fillId="3" borderId="29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2" fontId="89" fillId="3" borderId="245" xfId="0" applyNumberFormat="1" applyFont="1" applyFill="1" applyBorder="1" applyAlignment="1">
      <alignment horizontal="center"/>
    </xf>
    <xf numFmtId="2" fontId="89" fillId="3" borderId="248" xfId="0" applyNumberFormat="1" applyFont="1" applyFill="1" applyBorder="1" applyAlignment="1">
      <alignment horizontal="center"/>
    </xf>
    <xf numFmtId="2" fontId="89" fillId="3" borderId="249" xfId="0" applyNumberFormat="1" applyFont="1" applyFill="1" applyBorder="1" applyAlignment="1">
      <alignment horizontal="center"/>
    </xf>
    <xf numFmtId="0" fontId="31" fillId="3" borderId="184" xfId="0" applyFont="1" applyFill="1" applyBorder="1" applyAlignment="1">
      <alignment horizontal="center"/>
    </xf>
    <xf numFmtId="0" fontId="31" fillId="3" borderId="180" xfId="0" applyFont="1" applyFill="1" applyBorder="1" applyAlignment="1">
      <alignment horizontal="center"/>
    </xf>
    <xf numFmtId="0" fontId="31" fillId="3" borderId="185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center" vertical="center"/>
    </xf>
    <xf numFmtId="2" fontId="89" fillId="3" borderId="253" xfId="0" applyNumberFormat="1" applyFont="1" applyFill="1" applyBorder="1" applyAlignment="1">
      <alignment horizontal="center"/>
    </xf>
    <xf numFmtId="0" fontId="31" fillId="3" borderId="245" xfId="0" applyFont="1" applyFill="1" applyBorder="1" applyAlignment="1">
      <alignment horizontal="center"/>
    </xf>
    <xf numFmtId="0" fontId="31" fillId="3" borderId="253" xfId="0" applyFont="1" applyFill="1" applyBorder="1" applyAlignment="1">
      <alignment horizontal="center"/>
    </xf>
    <xf numFmtId="0" fontId="31" fillId="3" borderId="249" xfId="0" applyFont="1" applyFill="1" applyBorder="1" applyAlignment="1">
      <alignment horizontal="center"/>
    </xf>
    <xf numFmtId="2" fontId="89" fillId="3" borderId="106" xfId="0" applyNumberFormat="1" applyFont="1" applyFill="1" applyBorder="1" applyAlignment="1">
      <alignment horizontal="center"/>
    </xf>
    <xf numFmtId="2" fontId="89" fillId="3" borderId="107" xfId="0" applyNumberFormat="1" applyFont="1" applyFill="1" applyBorder="1" applyAlignment="1">
      <alignment horizontal="center"/>
    </xf>
    <xf numFmtId="2" fontId="89" fillId="3" borderId="108" xfId="0" applyNumberFormat="1" applyFont="1" applyFill="1" applyBorder="1" applyAlignment="1">
      <alignment horizontal="center"/>
    </xf>
    <xf numFmtId="0" fontId="47" fillId="3" borderId="0" xfId="0" applyFont="1" applyFill="1" applyAlignment="1">
      <alignment horizontal="center"/>
    </xf>
    <xf numFmtId="0" fontId="22" fillId="3" borderId="1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/>
    </xf>
    <xf numFmtId="0" fontId="22" fillId="3" borderId="47" xfId="0" applyFont="1" applyFill="1" applyBorder="1" applyAlignment="1">
      <alignment horizontal="left" vertical="center"/>
    </xf>
    <xf numFmtId="0" fontId="22" fillId="3" borderId="48" xfId="0" applyFont="1" applyFill="1" applyBorder="1" applyAlignment="1">
      <alignment horizontal="left" vertical="center"/>
    </xf>
    <xf numFmtId="0" fontId="22" fillId="3" borderId="9" xfId="0" applyFont="1" applyFill="1" applyBorder="1" applyAlignment="1">
      <alignment horizontal="left" vertical="center"/>
    </xf>
    <xf numFmtId="0" fontId="22" fillId="3" borderId="49" xfId="0" applyFont="1" applyFill="1" applyBorder="1" applyAlignment="1">
      <alignment horizontal="left" vertical="center"/>
    </xf>
    <xf numFmtId="0" fontId="10" fillId="3" borderId="13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left" vertical="center"/>
    </xf>
    <xf numFmtId="0" fontId="10" fillId="3" borderId="12" xfId="0" applyFont="1" applyFill="1" applyBorder="1" applyAlignment="1">
      <alignment horizontal="left" vertical="center"/>
    </xf>
    <xf numFmtId="0" fontId="10" fillId="3" borderId="44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0" fillId="3" borderId="49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7" fillId="3" borderId="55" xfId="0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/>
    </xf>
    <xf numFmtId="0" fontId="17" fillId="3" borderId="57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2" fontId="31" fillId="3" borderId="214" xfId="0" applyNumberFormat="1" applyFont="1" applyFill="1" applyBorder="1" applyAlignment="1">
      <alignment horizontal="center"/>
    </xf>
    <xf numFmtId="2" fontId="31" fillId="3" borderId="215" xfId="0" applyNumberFormat="1" applyFont="1" applyFill="1" applyBorder="1" applyAlignment="1">
      <alignment horizontal="center"/>
    </xf>
    <xf numFmtId="2" fontId="31" fillId="3" borderId="216" xfId="0" applyNumberFormat="1" applyFont="1" applyFill="1" applyBorder="1" applyAlignment="1">
      <alignment horizontal="center"/>
    </xf>
    <xf numFmtId="0" fontId="89" fillId="3" borderId="245" xfId="0" applyFont="1" applyFill="1" applyBorder="1" applyAlignment="1">
      <alignment horizontal="center" wrapText="1"/>
    </xf>
    <xf numFmtId="0" fontId="89" fillId="3" borderId="253" xfId="0" applyFont="1" applyFill="1" applyBorder="1" applyAlignment="1">
      <alignment horizontal="center" wrapText="1"/>
    </xf>
    <xf numFmtId="0" fontId="89" fillId="3" borderId="249" xfId="0" applyFont="1" applyFill="1" applyBorder="1" applyAlignment="1">
      <alignment horizontal="center" wrapText="1"/>
    </xf>
    <xf numFmtId="0" fontId="31" fillId="3" borderId="0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horizontal="center"/>
    </xf>
    <xf numFmtId="0" fontId="36" fillId="3" borderId="0" xfId="0" applyFont="1" applyFill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24" fillId="3" borderId="0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31" fillId="3" borderId="286" xfId="0" applyFont="1" applyFill="1" applyBorder="1" applyAlignment="1">
      <alignment horizontal="center"/>
    </xf>
    <xf numFmtId="2" fontId="89" fillId="3" borderId="182" xfId="0" applyNumberFormat="1" applyFont="1" applyFill="1" applyBorder="1" applyAlignment="1">
      <alignment horizontal="center"/>
    </xf>
    <xf numFmtId="2" fontId="89" fillId="3" borderId="201" xfId="0" applyNumberFormat="1" applyFont="1" applyFill="1" applyBorder="1" applyAlignment="1">
      <alignment horizontal="center"/>
    </xf>
    <xf numFmtId="0" fontId="40" fillId="3" borderId="37" xfId="0" applyFont="1" applyFill="1" applyBorder="1" applyAlignment="1">
      <alignment horizontal="center" vertical="center"/>
    </xf>
    <xf numFmtId="0" fontId="40" fillId="3" borderId="35" xfId="0" applyFont="1" applyFill="1" applyBorder="1" applyAlignment="1">
      <alignment horizontal="center" vertical="center"/>
    </xf>
    <xf numFmtId="0" fontId="40" fillId="3" borderId="10" xfId="0" applyFont="1" applyFill="1" applyBorder="1" applyAlignment="1">
      <alignment horizontal="center" vertical="center"/>
    </xf>
    <xf numFmtId="0" fontId="40" fillId="3" borderId="0" xfId="0" applyFont="1" applyFill="1" applyBorder="1" applyAlignment="1">
      <alignment horizontal="center" vertical="center"/>
    </xf>
    <xf numFmtId="0" fontId="40" fillId="3" borderId="25" xfId="0" applyFont="1" applyFill="1" applyBorder="1" applyAlignment="1">
      <alignment horizontal="center" vertical="center"/>
    </xf>
    <xf numFmtId="0" fontId="40" fillId="3" borderId="7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/>
    </xf>
    <xf numFmtId="0" fontId="23" fillId="3" borderId="0" xfId="0" applyFont="1" applyFill="1" applyBorder="1" applyAlignment="1">
      <alignment horizontal="left" vertical="center"/>
    </xf>
    <xf numFmtId="0" fontId="31" fillId="3" borderId="238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left" vertical="center"/>
    </xf>
    <xf numFmtId="0" fontId="23" fillId="3" borderId="32" xfId="0" applyFont="1" applyFill="1" applyBorder="1" applyAlignment="1">
      <alignment horizontal="left" vertical="center"/>
    </xf>
    <xf numFmtId="0" fontId="31" fillId="3" borderId="242" xfId="0" applyFont="1" applyFill="1" applyBorder="1" applyAlignment="1">
      <alignment horizontal="center"/>
    </xf>
    <xf numFmtId="0" fontId="31" fillId="3" borderId="274" xfId="0" applyFont="1" applyFill="1" applyBorder="1" applyAlignment="1">
      <alignment horizontal="center"/>
    </xf>
    <xf numFmtId="0" fontId="14" fillId="3" borderId="96" xfId="398" applyFont="1" applyFill="1" applyBorder="1" applyAlignment="1">
      <alignment horizontal="center" vertical="center" wrapText="1"/>
    </xf>
    <xf numFmtId="0" fontId="14" fillId="3" borderId="60" xfId="398" applyFont="1" applyFill="1" applyBorder="1" applyAlignment="1">
      <alignment horizontal="center" vertical="center" wrapText="1"/>
    </xf>
    <xf numFmtId="0" fontId="14" fillId="3" borderId="218" xfId="398" applyFont="1" applyFill="1" applyBorder="1" applyAlignment="1">
      <alignment horizontal="center" vertical="center" wrapText="1"/>
    </xf>
    <xf numFmtId="0" fontId="14" fillId="3" borderId="236" xfId="398" applyFont="1" applyFill="1" applyBorder="1" applyAlignment="1">
      <alignment horizontal="center" vertical="center" wrapText="1"/>
    </xf>
    <xf numFmtId="0" fontId="14" fillId="3" borderId="31" xfId="398" applyFont="1" applyFill="1" applyBorder="1" applyAlignment="1">
      <alignment horizontal="center" vertical="center"/>
    </xf>
    <xf numFmtId="0" fontId="14" fillId="3" borderId="29" xfId="398" applyFont="1" applyFill="1" applyBorder="1" applyAlignment="1">
      <alignment horizontal="center" vertical="center"/>
    </xf>
    <xf numFmtId="0" fontId="14" fillId="3" borderId="30" xfId="398" applyFont="1" applyFill="1" applyBorder="1" applyAlignment="1">
      <alignment horizontal="center" vertical="center"/>
    </xf>
    <xf numFmtId="0" fontId="92" fillId="3" borderId="0" xfId="398" applyFont="1" applyFill="1" applyBorder="1" applyAlignment="1">
      <alignment horizontal="center"/>
    </xf>
    <xf numFmtId="0" fontId="14" fillId="3" borderId="28" xfId="398" applyFont="1" applyFill="1" applyBorder="1" applyAlignment="1">
      <alignment horizontal="center"/>
    </xf>
    <xf numFmtId="0" fontId="14" fillId="3" borderId="26" xfId="398" applyFont="1" applyFill="1" applyBorder="1" applyAlignment="1">
      <alignment horizontal="center"/>
    </xf>
    <xf numFmtId="0" fontId="14" fillId="3" borderId="23" xfId="398" applyFont="1" applyFill="1" applyBorder="1" applyAlignment="1">
      <alignment horizontal="center"/>
    </xf>
    <xf numFmtId="0" fontId="14" fillId="3" borderId="21" xfId="398" applyFont="1" applyFill="1" applyBorder="1" applyAlignment="1">
      <alignment horizontal="center"/>
    </xf>
    <xf numFmtId="0" fontId="103" fillId="3" borderId="0" xfId="398" applyFont="1" applyFill="1" applyBorder="1" applyAlignment="1">
      <alignment horizontal="left"/>
    </xf>
    <xf numFmtId="2" fontId="14" fillId="3" borderId="36" xfId="398" applyNumberFormat="1" applyFont="1" applyFill="1" applyBorder="1" applyAlignment="1">
      <alignment horizontal="center"/>
    </xf>
    <xf numFmtId="2" fontId="14" fillId="3" borderId="45" xfId="398" applyNumberFormat="1" applyFont="1" applyFill="1" applyBorder="1" applyAlignment="1">
      <alignment horizontal="center"/>
    </xf>
    <xf numFmtId="2" fontId="14" fillId="3" borderId="42" xfId="398" applyNumberFormat="1" applyFont="1" applyFill="1" applyBorder="1" applyAlignment="1">
      <alignment horizontal="center"/>
    </xf>
    <xf numFmtId="2" fontId="14" fillId="3" borderId="3" xfId="398" applyNumberFormat="1" applyFont="1" applyFill="1" applyBorder="1" applyAlignment="1">
      <alignment horizontal="center"/>
    </xf>
    <xf numFmtId="0" fontId="9" fillId="3" borderId="126" xfId="264" applyFont="1" applyFill="1" applyBorder="1" applyAlignment="1">
      <alignment horizontal="left" vertical="center"/>
    </xf>
    <xf numFmtId="0" fontId="9" fillId="3" borderId="122" xfId="264" applyFont="1" applyFill="1" applyBorder="1" applyAlignment="1">
      <alignment horizontal="left" vertical="center"/>
    </xf>
    <xf numFmtId="0" fontId="9" fillId="3" borderId="129" xfId="264" applyFont="1" applyFill="1" applyBorder="1" applyAlignment="1">
      <alignment horizontal="left" vertical="center"/>
    </xf>
    <xf numFmtId="0" fontId="20" fillId="3" borderId="245" xfId="264" applyFont="1" applyFill="1" applyBorder="1" applyAlignment="1">
      <alignment horizontal="center" vertical="center"/>
    </xf>
    <xf numFmtId="0" fontId="20" fillId="3" borderId="253" xfId="264" applyFont="1" applyFill="1" applyBorder="1" applyAlignment="1">
      <alignment horizontal="center" vertical="center"/>
    </xf>
    <xf numFmtId="0" fontId="20" fillId="3" borderId="249" xfId="264" applyFont="1" applyFill="1" applyBorder="1" applyAlignment="1">
      <alignment horizontal="center" vertical="center"/>
    </xf>
    <xf numFmtId="0" fontId="10" fillId="3" borderId="13" xfId="264" applyFont="1" applyFill="1" applyBorder="1" applyAlignment="1">
      <alignment horizontal="left" vertical="center"/>
    </xf>
    <xf numFmtId="0" fontId="10" fillId="3" borderId="5" xfId="264" applyFont="1" applyFill="1" applyBorder="1" applyAlignment="1">
      <alignment horizontal="left" vertical="center"/>
    </xf>
    <xf numFmtId="0" fontId="10" fillId="3" borderId="12" xfId="264" applyFont="1" applyFill="1" applyBorder="1" applyAlignment="1">
      <alignment horizontal="left" vertical="center"/>
    </xf>
    <xf numFmtId="0" fontId="10" fillId="3" borderId="44" xfId="264" applyFont="1" applyFill="1" applyBorder="1" applyAlignment="1">
      <alignment horizontal="left" vertical="center"/>
    </xf>
    <xf numFmtId="0" fontId="10" fillId="3" borderId="9" xfId="264" applyFont="1" applyFill="1" applyBorder="1" applyAlignment="1">
      <alignment horizontal="left" vertical="center"/>
    </xf>
    <xf numFmtId="0" fontId="10" fillId="3" borderId="49" xfId="264" applyFont="1" applyFill="1" applyBorder="1" applyAlignment="1">
      <alignment horizontal="left" vertical="center"/>
    </xf>
    <xf numFmtId="0" fontId="10" fillId="3" borderId="16" xfId="264" applyFont="1" applyFill="1" applyBorder="1" applyAlignment="1">
      <alignment horizontal="left" vertical="center"/>
    </xf>
    <xf numFmtId="0" fontId="10" fillId="3" borderId="14" xfId="264" applyFont="1" applyFill="1" applyBorder="1" applyAlignment="1">
      <alignment horizontal="left" vertical="center"/>
    </xf>
    <xf numFmtId="0" fontId="10" fillId="3" borderId="15" xfId="264" applyFont="1" applyFill="1" applyBorder="1" applyAlignment="1">
      <alignment horizontal="left" vertical="center"/>
    </xf>
    <xf numFmtId="0" fontId="20" fillId="3" borderId="10" xfId="264" applyFont="1" applyFill="1" applyBorder="1" applyAlignment="1">
      <alignment horizontal="center" vertical="center"/>
    </xf>
    <xf numFmtId="0" fontId="20" fillId="3" borderId="25" xfId="264" applyFont="1" applyFill="1" applyBorder="1" applyAlignment="1">
      <alignment horizontal="center" vertical="center"/>
    </xf>
    <xf numFmtId="0" fontId="20" fillId="3" borderId="7" xfId="264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/>
    </xf>
    <xf numFmtId="0" fontId="31" fillId="5" borderId="97" xfId="264" applyFont="1" applyFill="1" applyBorder="1" applyAlignment="1" applyProtection="1">
      <alignment horizontal="center" vertical="center"/>
    </xf>
    <xf numFmtId="0" fontId="31" fillId="5" borderId="178" xfId="264" applyFont="1" applyFill="1" applyBorder="1" applyAlignment="1" applyProtection="1">
      <alignment horizontal="center" vertical="center"/>
    </xf>
    <xf numFmtId="0" fontId="31" fillId="5" borderId="98" xfId="264" applyFont="1" applyFill="1" applyBorder="1" applyAlignment="1" applyProtection="1">
      <alignment horizontal="center" vertical="center"/>
    </xf>
    <xf numFmtId="0" fontId="31" fillId="5" borderId="191" xfId="264" applyFont="1" applyFill="1" applyBorder="1" applyAlignment="1" applyProtection="1">
      <alignment horizontal="center" vertical="center" wrapText="1"/>
    </xf>
    <xf numFmtId="0" fontId="31" fillId="5" borderId="194" xfId="264" applyFont="1" applyFill="1" applyBorder="1" applyAlignment="1" applyProtection="1">
      <alignment horizontal="center" vertical="center" wrapText="1"/>
    </xf>
    <xf numFmtId="0" fontId="31" fillId="5" borderId="0" xfId="264" applyFont="1" applyFill="1" applyBorder="1" applyAlignment="1" applyProtection="1">
      <alignment horizontal="center" vertical="center"/>
    </xf>
    <xf numFmtId="0" fontId="31" fillId="5" borderId="186" xfId="264" applyFont="1" applyFill="1" applyBorder="1" applyAlignment="1" applyProtection="1">
      <alignment horizontal="center"/>
    </xf>
    <xf numFmtId="0" fontId="31" fillId="5" borderId="187" xfId="264" applyFont="1" applyFill="1" applyBorder="1" applyAlignment="1" applyProtection="1">
      <alignment horizontal="center"/>
    </xf>
    <xf numFmtId="0" fontId="31" fillId="5" borderId="188" xfId="264" applyFont="1" applyFill="1" applyBorder="1" applyAlignment="1" applyProtection="1">
      <alignment horizontal="center"/>
    </xf>
    <xf numFmtId="0" fontId="31" fillId="5" borderId="31" xfId="264" applyFont="1" applyFill="1" applyBorder="1" applyAlignment="1" applyProtection="1">
      <alignment horizontal="center" vertical="center"/>
    </xf>
    <xf numFmtId="0" fontId="31" fillId="5" borderId="29" xfId="264" applyFont="1" applyFill="1" applyBorder="1" applyAlignment="1" applyProtection="1">
      <alignment horizontal="center" vertical="center"/>
    </xf>
    <xf numFmtId="0" fontId="31" fillId="5" borderId="30" xfId="264" applyFont="1" applyFill="1" applyBorder="1" applyAlignment="1" applyProtection="1">
      <alignment horizontal="center" vertical="center"/>
    </xf>
    <xf numFmtId="0" fontId="31" fillId="5" borderId="130" xfId="264" applyFont="1" applyFill="1" applyBorder="1" applyAlignment="1" applyProtection="1">
      <alignment horizontal="center" vertical="center" wrapText="1"/>
    </xf>
    <xf numFmtId="0" fontId="31" fillId="5" borderId="8" xfId="264" applyFont="1" applyFill="1" applyBorder="1" applyAlignment="1" applyProtection="1">
      <alignment horizontal="center" vertical="center" wrapText="1"/>
    </xf>
    <xf numFmtId="0" fontId="95" fillId="5" borderId="99" xfId="264" applyFont="1" applyFill="1" applyBorder="1" applyAlignment="1" applyProtection="1">
      <alignment horizontal="center" vertical="center"/>
    </xf>
    <xf numFmtId="0" fontId="95" fillId="5" borderId="98" xfId="264" applyFont="1" applyFill="1" applyBorder="1" applyAlignment="1" applyProtection="1">
      <alignment horizontal="center" vertical="center"/>
    </xf>
    <xf numFmtId="0" fontId="95" fillId="5" borderId="0" xfId="264" applyFont="1" applyFill="1" applyBorder="1" applyAlignment="1" applyProtection="1">
      <alignment horizontal="center" vertical="center"/>
    </xf>
    <xf numFmtId="0" fontId="95" fillId="5" borderId="179" xfId="264" applyFont="1" applyFill="1" applyBorder="1" applyAlignment="1" applyProtection="1">
      <alignment horizontal="center" vertical="center"/>
    </xf>
    <xf numFmtId="0" fontId="13" fillId="5" borderId="37" xfId="264" applyFont="1" applyFill="1" applyBorder="1" applyAlignment="1" applyProtection="1">
      <alignment horizontal="center" vertical="center"/>
    </xf>
    <xf numFmtId="0" fontId="13" fillId="5" borderId="35" xfId="264" applyFont="1" applyFill="1" applyBorder="1" applyAlignment="1" applyProtection="1">
      <alignment horizontal="center" vertical="center"/>
    </xf>
    <xf numFmtId="0" fontId="13" fillId="5" borderId="156" xfId="264" applyFont="1" applyFill="1" applyBorder="1" applyAlignment="1" applyProtection="1">
      <alignment horizontal="center" vertical="center"/>
    </xf>
    <xf numFmtId="0" fontId="13" fillId="5" borderId="176" xfId="264" applyFont="1" applyFill="1" applyBorder="1" applyAlignment="1" applyProtection="1">
      <alignment horizontal="center" vertical="center"/>
    </xf>
    <xf numFmtId="0" fontId="13" fillId="5" borderId="0" xfId="264" applyFont="1" applyFill="1" applyBorder="1" applyAlignment="1" applyProtection="1">
      <alignment horizontal="center" vertical="center"/>
    </xf>
    <xf numFmtId="0" fontId="13" fillId="5" borderId="177" xfId="264" applyFont="1" applyFill="1" applyBorder="1" applyAlignment="1" applyProtection="1">
      <alignment horizontal="center" vertical="center"/>
    </xf>
    <xf numFmtId="0" fontId="13" fillId="5" borderId="99" xfId="264" applyFont="1" applyFill="1" applyBorder="1" applyAlignment="1" applyProtection="1">
      <alignment horizontal="center" vertical="center"/>
    </xf>
    <xf numFmtId="0" fontId="13" fillId="5" borderId="98" xfId="264" applyFont="1" applyFill="1" applyBorder="1" applyAlignment="1" applyProtection="1">
      <alignment horizontal="center" vertical="center"/>
    </xf>
    <xf numFmtId="176" fontId="31" fillId="5" borderId="35" xfId="264" applyNumberFormat="1" applyFont="1" applyFill="1" applyBorder="1" applyAlignment="1" applyProtection="1">
      <alignment horizontal="center" vertical="center"/>
    </xf>
    <xf numFmtId="176" fontId="31" fillId="5" borderId="156" xfId="264" applyNumberFormat="1" applyFont="1" applyFill="1" applyBorder="1" applyAlignment="1" applyProtection="1">
      <alignment horizontal="center" vertical="center"/>
    </xf>
    <xf numFmtId="176" fontId="31" fillId="5" borderId="0" xfId="264" applyNumberFormat="1" applyFont="1" applyFill="1" applyBorder="1" applyAlignment="1" applyProtection="1">
      <alignment horizontal="center" vertical="center"/>
    </xf>
    <xf numFmtId="176" fontId="31" fillId="5" borderId="177" xfId="264" applyNumberFormat="1" applyFont="1" applyFill="1" applyBorder="1" applyAlignment="1" applyProtection="1">
      <alignment horizontal="center" vertical="center"/>
    </xf>
    <xf numFmtId="176" fontId="31" fillId="5" borderId="7" xfId="264" applyNumberFormat="1" applyFont="1" applyFill="1" applyBorder="1" applyAlignment="1" applyProtection="1">
      <alignment horizontal="center" vertical="center"/>
    </xf>
    <xf numFmtId="176" fontId="31" fillId="5" borderId="53" xfId="264" applyNumberFormat="1" applyFont="1" applyFill="1" applyBorder="1" applyAlignment="1" applyProtection="1">
      <alignment horizontal="center" vertical="center"/>
    </xf>
    <xf numFmtId="0" fontId="31" fillId="5" borderId="180" xfId="264" applyFont="1" applyFill="1" applyBorder="1" applyAlignment="1" applyProtection="1">
      <alignment horizontal="center" vertical="center"/>
    </xf>
    <xf numFmtId="0" fontId="31" fillId="5" borderId="181" xfId="264" applyFont="1" applyFill="1" applyBorder="1" applyAlignment="1" applyProtection="1">
      <alignment horizontal="center" vertical="center"/>
    </xf>
    <xf numFmtId="0" fontId="31" fillId="5" borderId="195" xfId="264" applyFont="1" applyFill="1" applyBorder="1" applyAlignment="1" applyProtection="1">
      <alignment horizontal="center" vertical="center"/>
    </xf>
    <xf numFmtId="0" fontId="31" fillId="5" borderId="167" xfId="264" applyFont="1" applyFill="1" applyBorder="1" applyAlignment="1" applyProtection="1">
      <alignment horizontal="center" vertical="center"/>
    </xf>
    <xf numFmtId="0" fontId="31" fillId="5" borderId="192" xfId="264" applyFont="1" applyFill="1" applyBorder="1" applyAlignment="1" applyProtection="1">
      <alignment horizontal="center" vertical="center"/>
    </xf>
    <xf numFmtId="0" fontId="95" fillId="5" borderId="37" xfId="264" applyFont="1" applyFill="1" applyBorder="1" applyAlignment="1" applyProtection="1">
      <alignment horizontal="left" vertical="center"/>
    </xf>
    <xf numFmtId="0" fontId="95" fillId="5" borderId="35" xfId="264" applyFont="1" applyFill="1" applyBorder="1" applyAlignment="1" applyProtection="1">
      <alignment horizontal="left" vertical="center"/>
    </xf>
    <xf numFmtId="0" fontId="95" fillId="5" borderId="133" xfId="264" applyFont="1" applyFill="1" applyBorder="1" applyAlignment="1" applyProtection="1">
      <alignment horizontal="center" vertical="center"/>
    </xf>
    <xf numFmtId="0" fontId="95" fillId="5" borderId="166" xfId="264" applyFont="1" applyFill="1" applyBorder="1" applyAlignment="1" applyProtection="1">
      <alignment horizontal="center" vertical="center"/>
    </xf>
    <xf numFmtId="0" fontId="95" fillId="5" borderId="118" xfId="264" applyFont="1" applyFill="1" applyBorder="1" applyAlignment="1" applyProtection="1">
      <alignment horizontal="center" vertical="center"/>
    </xf>
    <xf numFmtId="0" fontId="95" fillId="5" borderId="193" xfId="264" applyFont="1" applyFill="1" applyBorder="1" applyAlignment="1" applyProtection="1">
      <alignment horizontal="center" vertical="center"/>
    </xf>
    <xf numFmtId="0" fontId="95" fillId="5" borderId="35" xfId="264" applyFont="1" applyFill="1" applyBorder="1" applyAlignment="1" applyProtection="1">
      <alignment horizontal="center" vertical="center"/>
    </xf>
    <xf numFmtId="0" fontId="95" fillId="5" borderId="123" xfId="264" applyFont="1" applyFill="1" applyBorder="1" applyAlignment="1" applyProtection="1">
      <alignment horizontal="center" vertical="center"/>
    </xf>
    <xf numFmtId="0" fontId="95" fillId="5" borderId="191" xfId="264" applyFont="1" applyFill="1" applyBorder="1" applyAlignment="1" applyProtection="1">
      <alignment horizontal="left" vertical="center"/>
    </xf>
    <xf numFmtId="0" fontId="95" fillId="5" borderId="167" xfId="264" applyFont="1" applyFill="1" applyBorder="1" applyAlignment="1" applyProtection="1">
      <alignment horizontal="left" vertical="center"/>
    </xf>
    <xf numFmtId="0" fontId="31" fillId="5" borderId="194" xfId="264" applyFont="1" applyFill="1" applyBorder="1" applyAlignment="1" applyProtection="1">
      <alignment horizontal="center" vertical="center"/>
    </xf>
    <xf numFmtId="177" fontId="95" fillId="5" borderId="195" xfId="264" applyNumberFormat="1" applyFont="1" applyFill="1" applyBorder="1" applyAlignment="1" applyProtection="1">
      <alignment horizontal="center" vertical="center"/>
    </xf>
    <xf numFmtId="177" fontId="95" fillId="5" borderId="167" xfId="264" applyNumberFormat="1" applyFont="1" applyFill="1" applyBorder="1" applyAlignment="1" applyProtection="1">
      <alignment horizontal="center" vertical="center"/>
    </xf>
    <xf numFmtId="177" fontId="95" fillId="5" borderId="194" xfId="264" applyNumberFormat="1" applyFont="1" applyFill="1" applyBorder="1" applyAlignment="1" applyProtection="1">
      <alignment horizontal="center" vertical="center"/>
    </xf>
    <xf numFmtId="174" fontId="95" fillId="5" borderId="97" xfId="264" applyNumberFormat="1" applyFont="1" applyFill="1" applyBorder="1" applyAlignment="1" applyProtection="1">
      <alignment horizontal="center" vertical="center"/>
    </xf>
    <xf numFmtId="174" fontId="95" fillId="5" borderId="98" xfId="264" applyNumberFormat="1" applyFont="1" applyFill="1" applyBorder="1" applyAlignment="1" applyProtection="1">
      <alignment horizontal="center" vertical="center"/>
    </xf>
    <xf numFmtId="174" fontId="95" fillId="5" borderId="178" xfId="264" applyNumberFormat="1" applyFont="1" applyFill="1" applyBorder="1" applyAlignment="1" applyProtection="1">
      <alignment horizontal="center" vertical="center"/>
    </xf>
    <xf numFmtId="0" fontId="23" fillId="3" borderId="18" xfId="264" applyFont="1" applyFill="1" applyBorder="1" applyAlignment="1">
      <alignment horizontal="center" vertical="center"/>
    </xf>
    <xf numFmtId="0" fontId="23" fillId="3" borderId="19" xfId="264" applyFont="1" applyFill="1" applyBorder="1" applyAlignment="1">
      <alignment horizontal="center" vertical="center"/>
    </xf>
    <xf numFmtId="0" fontId="23" fillId="3" borderId="5" xfId="264" applyFont="1" applyFill="1" applyBorder="1" applyAlignment="1">
      <alignment horizontal="center" vertical="center"/>
    </xf>
    <xf numFmtId="0" fontId="23" fillId="3" borderId="12" xfId="264" applyFont="1" applyFill="1" applyBorder="1" applyAlignment="1">
      <alignment horizontal="center" vertical="center"/>
    </xf>
    <xf numFmtId="164" fontId="23" fillId="3" borderId="0" xfId="264" applyNumberFormat="1" applyFont="1" applyFill="1" applyBorder="1" applyAlignment="1">
      <alignment horizontal="center" vertical="center"/>
    </xf>
    <xf numFmtId="0" fontId="4" fillId="3" borderId="162" xfId="264" applyFont="1" applyFill="1" applyBorder="1" applyAlignment="1">
      <alignment horizontal="center" vertical="center"/>
    </xf>
    <xf numFmtId="0" fontId="4" fillId="3" borderId="163" xfId="264" applyFont="1" applyFill="1" applyBorder="1" applyAlignment="1">
      <alignment horizontal="center" vertical="center"/>
    </xf>
    <xf numFmtId="0" fontId="4" fillId="3" borderId="164" xfId="264" applyFont="1" applyFill="1" applyBorder="1" applyAlignment="1">
      <alignment horizontal="center" vertical="center"/>
    </xf>
    <xf numFmtId="0" fontId="4" fillId="3" borderId="0" xfId="264" applyFont="1" applyFill="1" applyBorder="1" applyAlignment="1">
      <alignment horizontal="left" vertical="center"/>
    </xf>
    <xf numFmtId="0" fontId="4" fillId="3" borderId="157" xfId="264" applyFont="1" applyFill="1" applyBorder="1" applyAlignment="1">
      <alignment horizontal="center"/>
    </xf>
    <xf numFmtId="0" fontId="4" fillId="3" borderId="0" xfId="264" applyFont="1" applyFill="1" applyBorder="1" applyAlignment="1">
      <alignment horizontal="center"/>
    </xf>
    <xf numFmtId="0" fontId="4" fillId="3" borderId="160" xfId="264" applyFont="1" applyFill="1" applyBorder="1" applyAlignment="1">
      <alignment horizontal="center"/>
    </xf>
    <xf numFmtId="0" fontId="96" fillId="3" borderId="138" xfId="264" applyFont="1" applyFill="1" applyBorder="1" applyAlignment="1">
      <alignment horizontal="left" vertical="center"/>
    </xf>
    <xf numFmtId="0" fontId="14" fillId="3" borderId="139" xfId="264" applyFont="1" applyFill="1" applyBorder="1" applyAlignment="1">
      <alignment horizontal="center" vertical="center"/>
    </xf>
    <xf numFmtId="0" fontId="14" fillId="3" borderId="140" xfId="264" applyFont="1" applyFill="1" applyBorder="1" applyAlignment="1">
      <alignment horizontal="center" vertical="center"/>
    </xf>
    <xf numFmtId="0" fontId="14" fillId="3" borderId="141" xfId="264" applyFont="1" applyFill="1" applyBorder="1" applyAlignment="1">
      <alignment horizontal="center" vertical="center"/>
    </xf>
    <xf numFmtId="0" fontId="14" fillId="3" borderId="154" xfId="264" applyFont="1" applyFill="1" applyBorder="1" applyAlignment="1">
      <alignment horizontal="center" vertical="center" wrapText="1"/>
    </xf>
    <xf numFmtId="0" fontId="14" fillId="3" borderId="155" xfId="264" applyFont="1" applyFill="1" applyBorder="1" applyAlignment="1">
      <alignment horizontal="center" vertical="center" wrapText="1"/>
    </xf>
    <xf numFmtId="0" fontId="14" fillId="3" borderId="103" xfId="264" applyFont="1" applyFill="1" applyBorder="1" applyAlignment="1">
      <alignment horizontal="center" vertical="center" wrapText="1"/>
    </xf>
    <xf numFmtId="0" fontId="14" fillId="3" borderId="104" xfId="264" applyFont="1" applyFill="1" applyBorder="1" applyAlignment="1">
      <alignment horizontal="center" vertical="center" wrapText="1"/>
    </xf>
    <xf numFmtId="0" fontId="31" fillId="3" borderId="0" xfId="264" applyFont="1" applyFill="1" applyBorder="1" applyAlignment="1">
      <alignment horizontal="center" vertical="center"/>
    </xf>
    <xf numFmtId="0" fontId="13" fillId="3" borderId="134" xfId="264" applyFont="1" applyFill="1" applyBorder="1" applyAlignment="1">
      <alignment horizontal="center" vertical="center"/>
    </xf>
    <xf numFmtId="0" fontId="13" fillId="3" borderId="135" xfId="264" applyFont="1" applyFill="1" applyBorder="1" applyAlignment="1">
      <alignment horizontal="center" vertical="center"/>
    </xf>
    <xf numFmtId="0" fontId="96" fillId="3" borderId="136" xfId="264" applyFont="1" applyFill="1" applyBorder="1" applyAlignment="1">
      <alignment horizontal="left" vertical="center"/>
    </xf>
    <xf numFmtId="0" fontId="14" fillId="3" borderId="137" xfId="264" applyFont="1" applyFill="1" applyBorder="1" applyAlignment="1">
      <alignment horizontal="left" vertical="center"/>
    </xf>
    <xf numFmtId="0" fontId="20" fillId="3" borderId="54" xfId="264" applyFont="1" applyFill="1" applyBorder="1" applyAlignment="1">
      <alignment horizontal="center" vertical="center"/>
    </xf>
    <xf numFmtId="0" fontId="20" fillId="3" borderId="17" xfId="264" applyFont="1" applyFill="1" applyBorder="1" applyAlignment="1">
      <alignment horizontal="center" vertical="center"/>
    </xf>
    <xf numFmtId="0" fontId="20" fillId="3" borderId="51" xfId="264" applyFont="1" applyFill="1" applyBorder="1" applyAlignment="1">
      <alignment horizontal="center" vertical="center"/>
    </xf>
    <xf numFmtId="0" fontId="24" fillId="3" borderId="48" xfId="264" applyFont="1" applyFill="1" applyBorder="1" applyAlignment="1">
      <alignment horizontal="center" vertical="center"/>
    </xf>
    <xf numFmtId="0" fontId="24" fillId="3" borderId="9" xfId="264" applyFont="1" applyFill="1" applyBorder="1" applyAlignment="1">
      <alignment horizontal="center" vertical="center"/>
    </xf>
    <xf numFmtId="0" fontId="24" fillId="3" borderId="0" xfId="264" applyFont="1" applyFill="1" applyAlignment="1">
      <alignment horizontal="center" vertical="center"/>
    </xf>
    <xf numFmtId="0" fontId="9" fillId="3" borderId="1" xfId="400" applyFont="1" applyFill="1" applyBorder="1" applyAlignment="1">
      <alignment horizontal="left" vertical="center"/>
    </xf>
    <xf numFmtId="0" fontId="9" fillId="3" borderId="2" xfId="400" applyFont="1" applyFill="1" applyBorder="1" applyAlignment="1">
      <alignment horizontal="left" vertical="center"/>
    </xf>
    <xf numFmtId="0" fontId="9" fillId="3" borderId="4" xfId="400" applyFont="1" applyFill="1" applyBorder="1" applyAlignment="1">
      <alignment horizontal="left" vertical="center"/>
    </xf>
    <xf numFmtId="0" fontId="9" fillId="3" borderId="1" xfId="400" applyFont="1" applyFill="1" applyBorder="1" applyAlignment="1">
      <alignment horizontal="center" vertical="center"/>
    </xf>
    <xf numFmtId="0" fontId="9" fillId="3" borderId="2" xfId="400" applyFont="1" applyFill="1" applyBorder="1" applyAlignment="1">
      <alignment horizontal="center" vertical="center"/>
    </xf>
    <xf numFmtId="165" fontId="9" fillId="3" borderId="2" xfId="400" applyNumberFormat="1" applyFont="1" applyFill="1" applyBorder="1" applyAlignment="1">
      <alignment horizontal="center" vertical="center"/>
    </xf>
    <xf numFmtId="165" fontId="9" fillId="3" borderId="4" xfId="400" applyNumberFormat="1" applyFont="1" applyFill="1" applyBorder="1" applyAlignment="1">
      <alignment horizontal="center" vertical="center"/>
    </xf>
    <xf numFmtId="0" fontId="9" fillId="3" borderId="5" xfId="400" applyFont="1" applyFill="1" applyBorder="1" applyAlignment="1">
      <alignment vertical="center"/>
    </xf>
    <xf numFmtId="2" fontId="31" fillId="3" borderId="214" xfId="264" applyNumberFormat="1" applyFont="1" applyFill="1" applyBorder="1" applyAlignment="1">
      <alignment horizontal="center"/>
    </xf>
    <xf numFmtId="2" fontId="31" fillId="3" borderId="113" xfId="264" applyNumberFormat="1" applyFont="1" applyFill="1" applyBorder="1" applyAlignment="1">
      <alignment horizontal="center"/>
    </xf>
    <xf numFmtId="2" fontId="31" fillId="3" borderId="118" xfId="264" applyNumberFormat="1" applyFont="1" applyFill="1" applyBorder="1" applyAlignment="1">
      <alignment horizontal="center"/>
    </xf>
    <xf numFmtId="2" fontId="31" fillId="3" borderId="184" xfId="264" applyNumberFormat="1" applyFont="1" applyFill="1" applyBorder="1" applyAlignment="1">
      <alignment horizontal="center"/>
    </xf>
    <xf numFmtId="2" fontId="31" fillId="3" borderId="180" xfId="264" applyNumberFormat="1" applyFont="1" applyFill="1" applyBorder="1" applyAlignment="1">
      <alignment horizontal="center"/>
    </xf>
    <xf numFmtId="2" fontId="31" fillId="3" borderId="185" xfId="264" applyNumberFormat="1" applyFont="1" applyFill="1" applyBorder="1" applyAlignment="1">
      <alignment horizontal="center"/>
    </xf>
    <xf numFmtId="174" fontId="9" fillId="3" borderId="2" xfId="400" applyNumberFormat="1" applyFont="1" applyFill="1" applyBorder="1" applyAlignment="1">
      <alignment horizontal="center" vertical="center"/>
    </xf>
    <xf numFmtId="174" fontId="9" fillId="3" borderId="4" xfId="400" applyNumberFormat="1" applyFont="1" applyFill="1" applyBorder="1" applyAlignment="1">
      <alignment horizontal="center" vertical="center"/>
    </xf>
    <xf numFmtId="0" fontId="9" fillId="3" borderId="45" xfId="264" applyFont="1" applyFill="1" applyBorder="1" applyAlignment="1">
      <alignment horizontal="left" vertical="center"/>
    </xf>
    <xf numFmtId="0" fontId="9" fillId="3" borderId="3" xfId="264" applyFont="1" applyFill="1" applyBorder="1" applyAlignment="1">
      <alignment horizontal="left" vertical="center"/>
    </xf>
    <xf numFmtId="0" fontId="14" fillId="3" borderId="55" xfId="264" applyFont="1" applyFill="1" applyBorder="1" applyAlignment="1">
      <alignment horizontal="center" vertical="center"/>
    </xf>
    <xf numFmtId="0" fontId="14" fillId="3" borderId="56" xfId="264" applyFont="1" applyFill="1" applyBorder="1" applyAlignment="1">
      <alignment horizontal="center" vertical="center"/>
    </xf>
    <xf numFmtId="0" fontId="14" fillId="3" borderId="57" xfId="264" applyFont="1" applyFill="1" applyBorder="1" applyAlignment="1">
      <alignment horizontal="center" vertical="center"/>
    </xf>
    <xf numFmtId="0" fontId="23" fillId="3" borderId="271" xfId="264" applyFont="1" applyFill="1" applyBorder="1" applyAlignment="1">
      <alignment horizontal="center" vertical="center"/>
    </xf>
    <xf numFmtId="0" fontId="23" fillId="3" borderId="272" xfId="264" applyFont="1" applyFill="1" applyBorder="1" applyAlignment="1">
      <alignment horizontal="center" vertical="center"/>
    </xf>
    <xf numFmtId="0" fontId="23" fillId="3" borderId="269" xfId="264" applyFont="1" applyFill="1" applyBorder="1" applyAlignment="1">
      <alignment horizontal="center" vertical="center"/>
    </xf>
    <xf numFmtId="0" fontId="23" fillId="3" borderId="260" xfId="264" applyFont="1" applyFill="1" applyBorder="1" applyAlignment="1">
      <alignment horizontal="center" vertical="center"/>
    </xf>
    <xf numFmtId="0" fontId="23" fillId="3" borderId="261" xfId="264" applyFont="1" applyFill="1" applyBorder="1" applyAlignment="1">
      <alignment horizontal="center" vertical="center"/>
    </xf>
    <xf numFmtId="0" fontId="23" fillId="3" borderId="262" xfId="264" applyFont="1" applyFill="1" applyBorder="1" applyAlignment="1">
      <alignment horizontal="center" vertical="center"/>
    </xf>
    <xf numFmtId="166" fontId="9" fillId="3" borderId="2" xfId="400" applyNumberFormat="1" applyFont="1" applyFill="1" applyBorder="1" applyAlignment="1">
      <alignment horizontal="center" vertical="center"/>
    </xf>
    <xf numFmtId="166" fontId="9" fillId="3" borderId="4" xfId="400" applyNumberFormat="1" applyFont="1" applyFill="1" applyBorder="1" applyAlignment="1">
      <alignment horizontal="center" vertical="center"/>
    </xf>
    <xf numFmtId="0" fontId="40" fillId="3" borderId="5" xfId="264" applyFont="1" applyFill="1" applyBorder="1" applyAlignment="1">
      <alignment horizontal="left" vertical="center"/>
    </xf>
    <xf numFmtId="0" fontId="39" fillId="3" borderId="5" xfId="264" applyFont="1" applyFill="1" applyBorder="1" applyAlignment="1">
      <alignment horizontal="left" vertical="center"/>
    </xf>
    <xf numFmtId="0" fontId="40" fillId="3" borderId="5" xfId="264" applyFont="1" applyFill="1" applyBorder="1" applyAlignment="1">
      <alignment horizontal="center" vertical="center"/>
    </xf>
    <xf numFmtId="0" fontId="40" fillId="3" borderId="0" xfId="264" applyFont="1" applyFill="1" applyBorder="1" applyAlignment="1">
      <alignment horizontal="center" vertical="center"/>
    </xf>
    <xf numFmtId="0" fontId="23" fillId="3" borderId="20" xfId="264" applyFont="1" applyFill="1" applyBorder="1" applyAlignment="1">
      <alignment horizontal="center" vertical="center"/>
    </xf>
    <xf numFmtId="0" fontId="23" fillId="3" borderId="13" xfId="264" applyFont="1" applyFill="1" applyBorder="1" applyAlignment="1">
      <alignment horizontal="center" vertical="center"/>
    </xf>
    <xf numFmtId="0" fontId="23" fillId="3" borderId="23" xfId="264" applyFont="1" applyFill="1" applyBorder="1" applyAlignment="1">
      <alignment horizontal="center" vertical="center"/>
    </xf>
    <xf numFmtId="0" fontId="23" fillId="3" borderId="21" xfId="264" applyFont="1" applyFill="1" applyBorder="1" applyAlignment="1">
      <alignment horizontal="center" vertical="center"/>
    </xf>
    <xf numFmtId="0" fontId="23" fillId="3" borderId="34" xfId="264" applyFont="1" applyFill="1" applyBorder="1" applyAlignment="1">
      <alignment horizontal="left" vertical="center"/>
    </xf>
    <xf numFmtId="0" fontId="23" fillId="3" borderId="4" xfId="264" applyFont="1" applyFill="1" applyBorder="1" applyAlignment="1">
      <alignment horizontal="left" vertical="center"/>
    </xf>
    <xf numFmtId="0" fontId="23" fillId="3" borderId="28" xfId="264" applyFont="1" applyFill="1" applyBorder="1" applyAlignment="1">
      <alignment horizontal="left" vertical="center"/>
    </xf>
    <xf numFmtId="0" fontId="23" fillId="3" borderId="26" xfId="264" applyFont="1" applyFill="1" applyBorder="1" applyAlignment="1">
      <alignment horizontal="left" vertical="center"/>
    </xf>
    <xf numFmtId="0" fontId="40" fillId="3" borderId="0" xfId="264" applyFont="1" applyFill="1" applyAlignment="1">
      <alignment horizontal="center"/>
    </xf>
    <xf numFmtId="0" fontId="40" fillId="3" borderId="0" xfId="264" applyFont="1" applyFill="1" applyAlignment="1">
      <alignment horizontal="center" vertical="center"/>
    </xf>
    <xf numFmtId="0" fontId="20" fillId="3" borderId="229" xfId="264" applyFont="1" applyFill="1" applyBorder="1" applyAlignment="1">
      <alignment horizontal="right" vertical="center"/>
    </xf>
    <xf numFmtId="0" fontId="22" fillId="3" borderId="229" xfId="264" applyFont="1" applyFill="1" applyBorder="1" applyAlignment="1">
      <alignment horizontal="right" vertical="center"/>
    </xf>
    <xf numFmtId="0" fontId="9" fillId="3" borderId="176" xfId="264" applyFont="1" applyFill="1" applyBorder="1" applyAlignment="1">
      <alignment horizontal="left" vertical="center"/>
    </xf>
    <xf numFmtId="0" fontId="9" fillId="3" borderId="0" xfId="264" applyFont="1" applyFill="1" applyBorder="1" applyAlignment="1">
      <alignment horizontal="left" vertical="center"/>
    </xf>
    <xf numFmtId="0" fontId="20" fillId="3" borderId="217" xfId="264" applyFont="1" applyFill="1" applyBorder="1" applyAlignment="1">
      <alignment horizontal="center" vertical="center" wrapText="1"/>
    </xf>
    <xf numFmtId="0" fontId="20" fillId="3" borderId="216" xfId="264" applyFont="1" applyFill="1" applyBorder="1" applyAlignment="1">
      <alignment horizontal="center" vertical="center" wrapText="1"/>
    </xf>
    <xf numFmtId="0" fontId="23" fillId="3" borderId="106" xfId="264" applyFont="1" applyFill="1" applyBorder="1" applyAlignment="1">
      <alignment horizontal="center" vertical="center"/>
    </xf>
    <xf numFmtId="0" fontId="23" fillId="3" borderId="107" xfId="264" applyFont="1" applyFill="1" applyBorder="1" applyAlignment="1">
      <alignment horizontal="center" vertical="center"/>
    </xf>
    <xf numFmtId="0" fontId="23" fillId="3" borderId="108" xfId="264" applyFont="1" applyFill="1" applyBorder="1" applyAlignment="1">
      <alignment horizontal="center" vertical="center"/>
    </xf>
    <xf numFmtId="0" fontId="20" fillId="3" borderId="180" xfId="264" applyFont="1" applyFill="1" applyBorder="1" applyAlignment="1">
      <alignment horizontal="left" vertical="center"/>
    </xf>
    <xf numFmtId="0" fontId="20" fillId="3" borderId="186" xfId="264" applyFont="1" applyFill="1" applyBorder="1" applyAlignment="1">
      <alignment horizontal="left" vertical="center"/>
    </xf>
    <xf numFmtId="0" fontId="21" fillId="3" borderId="209" xfId="264" applyFont="1" applyFill="1" applyBorder="1" applyAlignment="1">
      <alignment horizontal="center" vertical="center"/>
    </xf>
    <xf numFmtId="0" fontId="21" fillId="3" borderId="130" xfId="264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24" fillId="3" borderId="37" xfId="0" applyFont="1" applyFill="1" applyBorder="1" applyAlignment="1">
      <alignment horizontal="center" vertical="center"/>
    </xf>
    <xf numFmtId="0" fontId="24" fillId="3" borderId="35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25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93" fillId="3" borderId="13" xfId="0" applyFont="1" applyFill="1" applyBorder="1" applyAlignment="1">
      <alignment horizontal="left" vertical="center"/>
    </xf>
    <xf numFmtId="0" fontId="93" fillId="3" borderId="5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center" vertical="center"/>
    </xf>
    <xf numFmtId="0" fontId="44" fillId="3" borderId="245" xfId="0" applyFont="1" applyFill="1" applyBorder="1" applyAlignment="1">
      <alignment horizontal="center" vertical="center"/>
    </xf>
    <xf numFmtId="0" fontId="44" fillId="3" borderId="253" xfId="0" applyFont="1" applyFill="1" applyBorder="1" applyAlignment="1">
      <alignment horizontal="center" vertical="center"/>
    </xf>
    <xf numFmtId="0" fontId="44" fillId="3" borderId="249" xfId="0" applyFont="1" applyFill="1" applyBorder="1" applyAlignment="1">
      <alignment horizontal="center" vertical="center"/>
    </xf>
    <xf numFmtId="0" fontId="14" fillId="3" borderId="226" xfId="0" applyFont="1" applyFill="1" applyBorder="1" applyAlignment="1">
      <alignment horizontal="center" vertical="center"/>
    </xf>
    <xf numFmtId="0" fontId="14" fillId="3" borderId="227" xfId="0" applyFont="1" applyFill="1" applyBorder="1" applyAlignment="1">
      <alignment horizontal="center" vertical="center"/>
    </xf>
    <xf numFmtId="0" fontId="31" fillId="3" borderId="0" xfId="0" applyFont="1" applyFill="1" applyBorder="1" applyAlignment="1">
      <alignment horizontal="center" vertical="center"/>
    </xf>
    <xf numFmtId="2" fontId="31" fillId="3" borderId="245" xfId="0" applyNumberFormat="1" applyFont="1" applyFill="1" applyBorder="1" applyAlignment="1">
      <alignment horizontal="center" vertical="center"/>
    </xf>
    <xf numFmtId="2" fontId="31" fillId="3" borderId="253" xfId="0" applyNumberFormat="1" applyFont="1" applyFill="1" applyBorder="1" applyAlignment="1">
      <alignment horizontal="center" vertical="center"/>
    </xf>
    <xf numFmtId="2" fontId="31" fillId="3" borderId="249" xfId="0" applyNumberFormat="1" applyFont="1" applyFill="1" applyBorder="1" applyAlignment="1">
      <alignment horizontal="center" vertical="center"/>
    </xf>
    <xf numFmtId="0" fontId="9" fillId="3" borderId="101" xfId="0" applyFont="1" applyFill="1" applyBorder="1" applyAlignment="1">
      <alignment horizontal="left" vertical="center"/>
    </xf>
    <xf numFmtId="0" fontId="9" fillId="3" borderId="229" xfId="0" applyFont="1" applyFill="1" applyBorder="1" applyAlignment="1">
      <alignment horizontal="left" vertical="center"/>
    </xf>
    <xf numFmtId="0" fontId="20" fillId="3" borderId="126" xfId="0" applyFont="1" applyFill="1" applyBorder="1" applyAlignment="1">
      <alignment horizontal="center" vertical="center"/>
    </xf>
    <xf numFmtId="0" fontId="20" fillId="3" borderId="122" xfId="0" applyFont="1" applyFill="1" applyBorder="1" applyAlignment="1">
      <alignment horizontal="center" vertical="center"/>
    </xf>
    <xf numFmtId="0" fontId="14" fillId="3" borderId="13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22" fillId="3" borderId="184" xfId="0" applyFont="1" applyFill="1" applyBorder="1" applyAlignment="1">
      <alignment horizontal="center" vertical="center"/>
    </xf>
    <xf numFmtId="0" fontId="22" fillId="3" borderId="180" xfId="0" applyFont="1" applyFill="1" applyBorder="1" applyAlignment="1">
      <alignment horizontal="center" vertical="center"/>
    </xf>
    <xf numFmtId="0" fontId="22" fillId="3" borderId="181" xfId="0" applyFont="1" applyFill="1" applyBorder="1" applyAlignment="1">
      <alignment horizontal="center" vertical="center"/>
    </xf>
    <xf numFmtId="0" fontId="9" fillId="3" borderId="184" xfId="0" applyFont="1" applyFill="1" applyBorder="1" applyAlignment="1">
      <alignment horizontal="center" vertical="center"/>
    </xf>
    <xf numFmtId="0" fontId="9" fillId="3" borderId="180" xfId="0" applyFont="1" applyFill="1" applyBorder="1" applyAlignment="1">
      <alignment horizontal="center" vertical="center"/>
    </xf>
    <xf numFmtId="0" fontId="9" fillId="3" borderId="185" xfId="0" applyFont="1" applyFill="1" applyBorder="1" applyAlignment="1">
      <alignment horizontal="center" vertical="center"/>
    </xf>
    <xf numFmtId="0" fontId="23" fillId="3" borderId="115" xfId="0" applyFont="1" applyFill="1" applyBorder="1" applyAlignment="1">
      <alignment horizontal="left" vertical="center"/>
    </xf>
    <xf numFmtId="0" fontId="23" fillId="3" borderId="185" xfId="0" applyFont="1" applyFill="1" applyBorder="1" applyAlignment="1">
      <alignment horizontal="left" vertical="center"/>
    </xf>
    <xf numFmtId="0" fontId="23" fillId="3" borderId="125" xfId="0" applyFont="1" applyFill="1" applyBorder="1" applyAlignment="1">
      <alignment horizontal="left" vertical="center"/>
    </xf>
    <xf numFmtId="0" fontId="23" fillId="3" borderId="108" xfId="0" applyFont="1" applyFill="1" applyBorder="1" applyAlignment="1">
      <alignment horizontal="left" vertical="center"/>
    </xf>
    <xf numFmtId="0" fontId="14" fillId="3" borderId="132" xfId="0" applyFont="1" applyFill="1" applyBorder="1" applyAlignment="1">
      <alignment horizontal="center"/>
    </xf>
    <xf numFmtId="0" fontId="14" fillId="3" borderId="226" xfId="0" applyFont="1" applyFill="1" applyBorder="1" applyAlignment="1">
      <alignment horizontal="center"/>
    </xf>
    <xf numFmtId="0" fontId="14" fillId="3" borderId="227" xfId="0" applyFont="1" applyFill="1" applyBorder="1" applyAlignment="1">
      <alignment horizontal="center"/>
    </xf>
    <xf numFmtId="0" fontId="23" fillId="3" borderId="217" xfId="0" applyFont="1" applyFill="1" applyBorder="1" applyAlignment="1">
      <alignment horizontal="left" vertical="center"/>
    </xf>
    <xf numFmtId="0" fontId="23" fillId="3" borderId="216" xfId="0" applyFont="1" applyFill="1" applyBorder="1" applyAlignment="1">
      <alignment horizontal="left" vertical="center"/>
    </xf>
    <xf numFmtId="0" fontId="21" fillId="3" borderId="209" xfId="0" applyFont="1" applyFill="1" applyBorder="1" applyAlignment="1">
      <alignment horizontal="center" vertical="center"/>
    </xf>
    <xf numFmtId="0" fontId="21" fillId="3" borderId="130" xfId="0" applyFont="1" applyFill="1" applyBorder="1" applyAlignment="1">
      <alignment horizontal="center" vertical="center"/>
    </xf>
    <xf numFmtId="0" fontId="44" fillId="3" borderId="106" xfId="0" applyFont="1" applyFill="1" applyBorder="1" applyAlignment="1">
      <alignment horizontal="center" vertical="center"/>
    </xf>
    <xf numFmtId="0" fontId="44" fillId="3" borderId="107" xfId="0" applyFont="1" applyFill="1" applyBorder="1" applyAlignment="1">
      <alignment horizontal="center" vertical="center"/>
    </xf>
    <xf numFmtId="0" fontId="44" fillId="3" borderId="108" xfId="0" applyFont="1" applyFill="1" applyBorder="1" applyAlignment="1">
      <alignment horizontal="center" vertical="center"/>
    </xf>
    <xf numFmtId="2" fontId="31" fillId="3" borderId="0" xfId="0" applyNumberFormat="1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4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/>
    </xf>
    <xf numFmtId="0" fontId="14" fillId="3" borderId="42" xfId="0" applyFont="1" applyFill="1" applyBorder="1" applyAlignment="1">
      <alignment horizontal="center" vertical="center"/>
    </xf>
    <xf numFmtId="0" fontId="23" fillId="3" borderId="257" xfId="511" applyFont="1" applyFill="1" applyBorder="1" applyAlignment="1">
      <alignment horizontal="left" vertical="center"/>
    </xf>
    <xf numFmtId="0" fontId="23" fillId="3" borderId="108" xfId="511" applyFont="1" applyFill="1" applyBorder="1" applyAlignment="1">
      <alignment horizontal="left" vertical="center"/>
    </xf>
    <xf numFmtId="0" fontId="23" fillId="3" borderId="252" xfId="511" applyFont="1" applyFill="1" applyBorder="1" applyAlignment="1">
      <alignment horizontal="left" vertical="center"/>
    </xf>
    <xf numFmtId="0" fontId="23" fillId="3" borderId="249" xfId="511" applyFont="1" applyFill="1" applyBorder="1" applyAlignment="1">
      <alignment horizontal="left" vertical="center"/>
    </xf>
    <xf numFmtId="0" fontId="23" fillId="3" borderId="217" xfId="511" applyFont="1" applyFill="1" applyBorder="1" applyAlignment="1">
      <alignment horizontal="left" vertical="center"/>
    </xf>
    <xf numFmtId="0" fontId="23" fillId="3" borderId="118" xfId="511" applyFont="1" applyFill="1" applyBorder="1" applyAlignment="1">
      <alignment horizontal="left" vertical="center"/>
    </xf>
    <xf numFmtId="2" fontId="31" fillId="3" borderId="245" xfId="511" applyNumberFormat="1" applyFont="1" applyFill="1" applyBorder="1" applyAlignment="1">
      <alignment horizontal="center" vertical="center"/>
    </xf>
    <xf numFmtId="2" fontId="31" fillId="3" borderId="253" xfId="511" applyNumberFormat="1" applyFont="1" applyFill="1" applyBorder="1" applyAlignment="1">
      <alignment horizontal="center" vertical="center"/>
    </xf>
    <xf numFmtId="2" fontId="31" fillId="3" borderId="249" xfId="511" applyNumberFormat="1" applyFont="1" applyFill="1" applyBorder="1" applyAlignment="1">
      <alignment horizontal="center" vertical="center"/>
    </xf>
    <xf numFmtId="2" fontId="31" fillId="3" borderId="0" xfId="511" applyNumberFormat="1" applyFont="1" applyFill="1" applyBorder="1" applyAlignment="1">
      <alignment horizontal="center" vertical="center"/>
    </xf>
    <xf numFmtId="0" fontId="14" fillId="3" borderId="132" xfId="511" applyFont="1" applyFill="1" applyBorder="1" applyAlignment="1">
      <alignment horizontal="center" vertical="center"/>
    </xf>
    <xf numFmtId="0" fontId="14" fillId="3" borderId="3" xfId="511" applyFont="1" applyFill="1" applyBorder="1" applyAlignment="1">
      <alignment horizontal="center" vertical="center"/>
    </xf>
    <xf numFmtId="0" fontId="14" fillId="3" borderId="241" xfId="511" applyFont="1" applyFill="1" applyBorder="1" applyAlignment="1">
      <alignment horizontal="center" vertical="center"/>
    </xf>
    <xf numFmtId="0" fontId="14" fillId="3" borderId="242" xfId="511" applyFont="1" applyFill="1" applyBorder="1" applyAlignment="1">
      <alignment horizontal="center" vertical="center"/>
    </xf>
    <xf numFmtId="0" fontId="31" fillId="3" borderId="0" xfId="511" applyFont="1" applyFill="1" applyBorder="1" applyAlignment="1">
      <alignment horizontal="center" vertical="center"/>
    </xf>
    <xf numFmtId="0" fontId="20" fillId="3" borderId="0" xfId="511" applyFont="1" applyFill="1" applyBorder="1" applyAlignment="1">
      <alignment horizontal="center" vertical="center"/>
    </xf>
    <xf numFmtId="0" fontId="14" fillId="3" borderId="132" xfId="511" applyFont="1" applyFill="1" applyBorder="1" applyAlignment="1">
      <alignment horizontal="center"/>
    </xf>
    <xf numFmtId="0" fontId="14" fillId="3" borderId="3" xfId="511" applyFont="1" applyFill="1" applyBorder="1" applyAlignment="1">
      <alignment horizontal="center"/>
    </xf>
    <xf numFmtId="0" fontId="14" fillId="3" borderId="241" xfId="511" applyFont="1" applyFill="1" applyBorder="1" applyAlignment="1">
      <alignment horizontal="center"/>
    </xf>
    <xf numFmtId="0" fontId="14" fillId="3" borderId="242" xfId="511" applyFont="1" applyFill="1" applyBorder="1" applyAlignment="1">
      <alignment horizontal="center"/>
    </xf>
    <xf numFmtId="0" fontId="21" fillId="3" borderId="37" xfId="511" applyFont="1" applyFill="1" applyBorder="1" applyAlignment="1">
      <alignment horizontal="center" vertical="center"/>
    </xf>
    <xf numFmtId="0" fontId="21" fillId="3" borderId="35" xfId="511" applyFont="1" applyFill="1" applyBorder="1" applyAlignment="1">
      <alignment horizontal="center" vertical="center"/>
    </xf>
    <xf numFmtId="0" fontId="21" fillId="3" borderId="10" xfId="511" applyFont="1" applyFill="1" applyBorder="1" applyAlignment="1">
      <alignment horizontal="center" vertical="center"/>
    </xf>
    <xf numFmtId="0" fontId="21" fillId="3" borderId="0" xfId="511" applyFont="1" applyFill="1" applyBorder="1" applyAlignment="1">
      <alignment horizontal="center" vertical="center"/>
    </xf>
    <xf numFmtId="0" fontId="21" fillId="3" borderId="130" xfId="511" applyFont="1" applyFill="1" applyBorder="1" applyAlignment="1">
      <alignment horizontal="center" vertical="center"/>
    </xf>
    <xf numFmtId="0" fontId="21" fillId="3" borderId="7" xfId="511" applyFont="1" applyFill="1" applyBorder="1" applyAlignment="1">
      <alignment horizontal="center" vertical="center"/>
    </xf>
    <xf numFmtId="0" fontId="22" fillId="3" borderId="245" xfId="511" applyFont="1" applyFill="1" applyBorder="1" applyAlignment="1">
      <alignment horizontal="center" vertical="center"/>
    </xf>
    <xf numFmtId="0" fontId="22" fillId="3" borderId="253" xfId="511" applyFont="1" applyFill="1" applyBorder="1" applyAlignment="1">
      <alignment horizontal="center" vertical="center"/>
    </xf>
    <xf numFmtId="0" fontId="22" fillId="3" borderId="254" xfId="511" applyFont="1" applyFill="1" applyBorder="1" applyAlignment="1">
      <alignment horizontal="center" vertical="center"/>
    </xf>
    <xf numFmtId="0" fontId="9" fillId="3" borderId="245" xfId="511" applyFont="1" applyFill="1" applyBorder="1" applyAlignment="1">
      <alignment horizontal="center" vertical="center"/>
    </xf>
    <xf numFmtId="0" fontId="9" fillId="3" borderId="253" xfId="511" applyFont="1" applyFill="1" applyBorder="1" applyAlignment="1">
      <alignment horizontal="center" vertical="center"/>
    </xf>
    <xf numFmtId="0" fontId="9" fillId="3" borderId="249" xfId="511" applyFont="1" applyFill="1" applyBorder="1" applyAlignment="1">
      <alignment horizontal="center" vertical="center"/>
    </xf>
    <xf numFmtId="0" fontId="9" fillId="3" borderId="240" xfId="511" applyFont="1" applyFill="1" applyBorder="1" applyAlignment="1">
      <alignment horizontal="left" vertical="center"/>
    </xf>
    <xf numFmtId="0" fontId="9" fillId="3" borderId="238" xfId="511" applyFont="1" applyFill="1" applyBorder="1" applyAlignment="1">
      <alignment horizontal="left" vertical="center"/>
    </xf>
    <xf numFmtId="0" fontId="20" fillId="3" borderId="126" xfId="511" applyFont="1" applyFill="1" applyBorder="1" applyAlignment="1">
      <alignment horizontal="center" vertical="center"/>
    </xf>
    <xf numFmtId="0" fontId="20" fillId="3" borderId="122" xfId="511" applyFont="1" applyFill="1" applyBorder="1" applyAlignment="1">
      <alignment horizontal="center" vertical="center"/>
    </xf>
    <xf numFmtId="0" fontId="20" fillId="3" borderId="230" xfId="264" applyFont="1" applyFill="1" applyBorder="1" applyAlignment="1">
      <alignment horizontal="center" vertical="center"/>
    </xf>
    <xf numFmtId="0" fontId="20" fillId="3" borderId="231" xfId="264" applyFont="1" applyFill="1" applyBorder="1" applyAlignment="1">
      <alignment horizontal="center" vertical="center"/>
    </xf>
    <xf numFmtId="0" fontId="20" fillId="3" borderId="188" xfId="264" applyFont="1" applyFill="1" applyBorder="1" applyAlignment="1">
      <alignment horizontal="center" vertical="center"/>
    </xf>
    <xf numFmtId="0" fontId="18" fillId="3" borderId="10" xfId="264" applyFont="1" applyFill="1" applyBorder="1" applyAlignment="1">
      <alignment horizontal="center"/>
    </xf>
    <xf numFmtId="0" fontId="19" fillId="3" borderId="0" xfId="264" applyFont="1" applyFill="1" applyBorder="1" applyAlignment="1">
      <alignment horizontal="center"/>
    </xf>
    <xf numFmtId="0" fontId="20" fillId="3" borderId="39" xfId="264" applyFont="1" applyFill="1" applyBorder="1" applyAlignment="1">
      <alignment horizontal="center"/>
    </xf>
    <xf numFmtId="0" fontId="20" fillId="3" borderId="126" xfId="264" applyFont="1" applyFill="1" applyBorder="1" applyAlignment="1">
      <alignment horizontal="center" vertical="center"/>
    </xf>
    <xf numFmtId="0" fontId="20" fillId="3" borderId="122" xfId="264" applyFont="1" applyFill="1" applyBorder="1" applyAlignment="1">
      <alignment horizontal="center" vertical="center"/>
    </xf>
    <xf numFmtId="0" fontId="20" fillId="3" borderId="184" xfId="264" applyFont="1" applyFill="1" applyBorder="1" applyAlignment="1">
      <alignment horizontal="center" vertical="center" wrapText="1"/>
    </xf>
    <xf numFmtId="0" fontId="20" fillId="3" borderId="185" xfId="264" applyFont="1" applyFill="1" applyBorder="1" applyAlignment="1">
      <alignment horizontal="center" vertical="center" wrapText="1"/>
    </xf>
    <xf numFmtId="0" fontId="20" fillId="3" borderId="106" xfId="264" applyFont="1" applyFill="1" applyBorder="1" applyAlignment="1">
      <alignment horizontal="center" vertical="center"/>
    </xf>
    <xf numFmtId="0" fontId="20" fillId="3" borderId="107" xfId="264" applyFont="1" applyFill="1" applyBorder="1" applyAlignment="1">
      <alignment horizontal="center" vertical="center"/>
    </xf>
    <xf numFmtId="0" fontId="20" fillId="3" borderId="108" xfId="264" applyFont="1" applyFill="1" applyBorder="1" applyAlignment="1">
      <alignment horizontal="center" vertical="center"/>
    </xf>
    <xf numFmtId="0" fontId="20" fillId="3" borderId="124" xfId="264" applyFont="1" applyFill="1" applyBorder="1" applyAlignment="1">
      <alignment horizontal="center" vertical="center"/>
    </xf>
    <xf numFmtId="0" fontId="9" fillId="3" borderId="180" xfId="264" applyFont="1" applyFill="1" applyBorder="1" applyAlignment="1">
      <alignment horizontal="left" vertical="center"/>
    </xf>
    <xf numFmtId="0" fontId="9" fillId="3" borderId="181" xfId="264" applyFont="1" applyFill="1" applyBorder="1" applyAlignment="1">
      <alignment horizontal="left" vertical="center"/>
    </xf>
    <xf numFmtId="0" fontId="21" fillId="3" borderId="35" xfId="264" applyFont="1" applyFill="1" applyBorder="1" applyAlignment="1">
      <alignment horizontal="center"/>
    </xf>
    <xf numFmtId="0" fontId="20" fillId="3" borderId="125" xfId="264" applyFont="1" applyFill="1" applyBorder="1" applyAlignment="1">
      <alignment horizontal="center" vertical="center"/>
    </xf>
  </cellXfs>
  <cellStyles count="521">
    <cellStyle name="20% - Accent1 2" xfId="82"/>
    <cellStyle name="20% - Accent2 2" xfId="83"/>
    <cellStyle name="20% - Accent3 2" xfId="31"/>
    <cellStyle name="20% - Accent4 2" xfId="76"/>
    <cellStyle name="20% - Accent5 2" xfId="85"/>
    <cellStyle name="20% - Accent6 2" xfId="88"/>
    <cellStyle name="20% - 强调文字颜色 1" xfId="87"/>
    <cellStyle name="20% - 强调文字颜色 2" xfId="72"/>
    <cellStyle name="20% - 强调文字颜色 3" xfId="89"/>
    <cellStyle name="20% - 强调文字颜色 4" xfId="77"/>
    <cellStyle name="20% - 强调文字颜色 5" xfId="94"/>
    <cellStyle name="20% - 强调文字颜色 6" xfId="7"/>
    <cellStyle name="40% - Accent1 2" xfId="95"/>
    <cellStyle name="40% - Accent2 2" xfId="74"/>
    <cellStyle name="40% - Accent3 2" xfId="97"/>
    <cellStyle name="40% - Accent4 2" xfId="98"/>
    <cellStyle name="40% - Accent5 2" xfId="100"/>
    <cellStyle name="40% - Accent6 2" xfId="102"/>
    <cellStyle name="40% - 强调文字颜色 1" xfId="104"/>
    <cellStyle name="40% - 强调文字颜色 2" xfId="106"/>
    <cellStyle name="40% - 强调文字颜色 3" xfId="110"/>
    <cellStyle name="40% - 强调文字颜色 4" xfId="115"/>
    <cellStyle name="40% - 强调文字颜色 5" xfId="118"/>
    <cellStyle name="40% - 强调文字颜色 6" xfId="122"/>
    <cellStyle name="60% - Accent1 2" xfId="124"/>
    <cellStyle name="60% - Accent2 2" xfId="128"/>
    <cellStyle name="60% - Accent3 2" xfId="47"/>
    <cellStyle name="60% - Accent4 2" xfId="129"/>
    <cellStyle name="60% - Accent5 2" xfId="131"/>
    <cellStyle name="60% - Accent6 2" xfId="132"/>
    <cellStyle name="60% - 强调文字颜色 1" xfId="133"/>
    <cellStyle name="60% - 强调文字颜色 2" xfId="135"/>
    <cellStyle name="60% - 强调文字颜色 3" xfId="136"/>
    <cellStyle name="60% - 强调文字颜色 4" xfId="139"/>
    <cellStyle name="60% - 强调文字颜色 5" xfId="141"/>
    <cellStyle name="60% - 强调文字颜色 6" xfId="142"/>
    <cellStyle name="Accent1 2" xfId="143"/>
    <cellStyle name="Accent2 2" xfId="144"/>
    <cellStyle name="Accent3 2" xfId="145"/>
    <cellStyle name="Accent4 2" xfId="65"/>
    <cellStyle name="Accent5 2" xfId="147"/>
    <cellStyle name="Accent6 2" xfId="134"/>
    <cellStyle name="Bad 2" xfId="148"/>
    <cellStyle name="Calculation 2" xfId="151"/>
    <cellStyle name="Check Cell 2" xfId="153"/>
    <cellStyle name="Excel Built-in Normal" xfId="155"/>
    <cellStyle name="Excel Built-in Normal 2" xfId="158"/>
    <cellStyle name="Explanatory Text 2" xfId="159"/>
    <cellStyle name="Good 2" xfId="160"/>
    <cellStyle name="Heading 1 2" xfId="162"/>
    <cellStyle name="Heading 1 2 2" xfId="163"/>
    <cellStyle name="Heading 2 2" xfId="165"/>
    <cellStyle name="Heading 2 2 2" xfId="166"/>
    <cellStyle name="Heading 3 2" xfId="123"/>
    <cellStyle name="Heading 3 2 2" xfId="170"/>
    <cellStyle name="Heading 4 2" xfId="175"/>
    <cellStyle name="Hyperlink" xfId="9" builtinId="8"/>
    <cellStyle name="Hyperlink 2" xfId="177"/>
    <cellStyle name="Input 2" xfId="111"/>
    <cellStyle name="Linked Cell 2" xfId="179"/>
    <cellStyle name="Neutral 2" xfId="181"/>
    <cellStyle name="Normal" xfId="0" builtinId="0"/>
    <cellStyle name="Normal 10" xfId="184"/>
    <cellStyle name="Normal 10 10" xfId="48"/>
    <cellStyle name="Normal 10 11" xfId="185"/>
    <cellStyle name="Normal 10 12" xfId="186"/>
    <cellStyle name="Normal 10 13" xfId="187"/>
    <cellStyle name="Normal 10 14" xfId="188"/>
    <cellStyle name="Normal 10 15" xfId="189"/>
    <cellStyle name="Normal 10 16" xfId="191"/>
    <cellStyle name="Normal 10 17" xfId="193"/>
    <cellStyle name="Normal 10 18" xfId="195"/>
    <cellStyle name="Normal 10 19" xfId="197"/>
    <cellStyle name="Normal 10 2" xfId="199"/>
    <cellStyle name="Normal 10 20" xfId="190"/>
    <cellStyle name="Normal 10 21" xfId="192"/>
    <cellStyle name="Normal 10 22" xfId="194"/>
    <cellStyle name="Normal 10 23" xfId="196"/>
    <cellStyle name="Normal 10 24" xfId="198"/>
    <cellStyle name="Normal 10 25" xfId="3"/>
    <cellStyle name="Normal 10 26" xfId="200"/>
    <cellStyle name="Normal 10 27" xfId="201"/>
    <cellStyle name="Normal 10 3" xfId="204"/>
    <cellStyle name="Normal 10 4" xfId="207"/>
    <cellStyle name="Normal 10 5" xfId="208"/>
    <cellStyle name="Normal 10 6" xfId="209"/>
    <cellStyle name="Normal 10 7" xfId="210"/>
    <cellStyle name="Normal 10 8" xfId="211"/>
    <cellStyle name="Normal 10 9" xfId="212"/>
    <cellStyle name="Normal 11" xfId="214"/>
    <cellStyle name="Normal 11 10" xfId="215"/>
    <cellStyle name="Normal 11 11" xfId="216"/>
    <cellStyle name="Normal 11 12" xfId="86"/>
    <cellStyle name="Normal 11 13" xfId="71"/>
    <cellStyle name="Normal 11 14" xfId="91"/>
    <cellStyle name="Normal 11 15" xfId="79"/>
    <cellStyle name="Normal 11 16" xfId="92"/>
    <cellStyle name="Normal 11 17" xfId="5"/>
    <cellStyle name="Normal 11 18" xfId="217"/>
    <cellStyle name="Normal 11 19" xfId="220"/>
    <cellStyle name="Normal 11 2" xfId="222"/>
    <cellStyle name="Normal 11 20" xfId="80"/>
    <cellStyle name="Normal 11 21" xfId="93"/>
    <cellStyle name="Normal 11 22" xfId="6"/>
    <cellStyle name="Normal 11 23" xfId="218"/>
    <cellStyle name="Normal 11 24" xfId="221"/>
    <cellStyle name="Normal 11 25" xfId="223"/>
    <cellStyle name="Normal 11 26" xfId="146"/>
    <cellStyle name="Normal 11 27" xfId="46"/>
    <cellStyle name="Normal 11 3" xfId="226"/>
    <cellStyle name="Normal 11 4" xfId="230"/>
    <cellStyle name="Normal 11 5" xfId="232"/>
    <cellStyle name="Normal 11 6" xfId="233"/>
    <cellStyle name="Normal 11 7" xfId="234"/>
    <cellStyle name="Normal 11 8" xfId="235"/>
    <cellStyle name="Normal 11 9" xfId="236"/>
    <cellStyle name="Normal 12" xfId="152"/>
    <cellStyle name="Normal 12 10" xfId="239"/>
    <cellStyle name="Normal 12 11" xfId="240"/>
    <cellStyle name="Normal 12 12" xfId="241"/>
    <cellStyle name="Normal 12 13" xfId="242"/>
    <cellStyle name="Normal 12 14" xfId="244"/>
    <cellStyle name="Normal 12 15" xfId="246"/>
    <cellStyle name="Normal 12 16" xfId="248"/>
    <cellStyle name="Normal 12 17" xfId="250"/>
    <cellStyle name="Normal 12 18" xfId="149"/>
    <cellStyle name="Normal 12 19" xfId="252"/>
    <cellStyle name="Normal 12 2" xfId="254"/>
    <cellStyle name="Normal 12 20" xfId="247"/>
    <cellStyle name="Normal 12 21" xfId="249"/>
    <cellStyle name="Normal 12 22" xfId="251"/>
    <cellStyle name="Normal 12 23" xfId="150"/>
    <cellStyle name="Normal 12 24" xfId="253"/>
    <cellStyle name="Normal 12 25" xfId="256"/>
    <cellStyle name="Normal 12 26" xfId="257"/>
    <cellStyle name="Normal 12 27" xfId="258"/>
    <cellStyle name="Normal 12 3" xfId="43"/>
    <cellStyle name="Normal 12 4" xfId="262"/>
    <cellStyle name="Normal 12 5" xfId="180"/>
    <cellStyle name="Normal 12 6" xfId="263"/>
    <cellStyle name="Normal 12 7" xfId="265"/>
    <cellStyle name="Normal 12 8" xfId="267"/>
    <cellStyle name="Normal 12 9" xfId="269"/>
    <cellStyle name="Normal 13" xfId="270"/>
    <cellStyle name="Normal 14" xfId="271"/>
    <cellStyle name="Normal 15" xfId="171"/>
    <cellStyle name="Normal 16" xfId="273"/>
    <cellStyle name="Normal 17" xfId="182"/>
    <cellStyle name="Normal 18" xfId="275"/>
    <cellStyle name="Normal 18 10" xfId="278"/>
    <cellStyle name="Normal 18 11" xfId="280"/>
    <cellStyle name="Normal 18 12" xfId="282"/>
    <cellStyle name="Normal 18 13" xfId="283"/>
    <cellStyle name="Normal 18 14" xfId="50"/>
    <cellStyle name="Normal 18 15" xfId="54"/>
    <cellStyle name="Normal 18 16" xfId="35"/>
    <cellStyle name="Normal 18 17" xfId="11"/>
    <cellStyle name="Normal 18 18" xfId="63"/>
    <cellStyle name="Normal 18 19" xfId="69"/>
    <cellStyle name="Normal 18 2" xfId="284"/>
    <cellStyle name="Normal 18 20" xfId="55"/>
    <cellStyle name="Normal 18 21" xfId="36"/>
    <cellStyle name="Normal 18 22" xfId="12"/>
    <cellStyle name="Normal 18 23" xfId="64"/>
    <cellStyle name="Normal 18 24" xfId="70"/>
    <cellStyle name="Normal 18 25" xfId="285"/>
    <cellStyle name="Normal 18 26" xfId="286"/>
    <cellStyle name="Normal 18 27" xfId="287"/>
    <cellStyle name="Normal 18 3" xfId="288"/>
    <cellStyle name="Normal 18 4" xfId="290"/>
    <cellStyle name="Normal 18 5" xfId="292"/>
    <cellStyle name="Normal 18 6" xfId="294"/>
    <cellStyle name="Normal 18 7" xfId="295"/>
    <cellStyle name="Normal 18 8" xfId="296"/>
    <cellStyle name="Normal 18 9" xfId="297"/>
    <cellStyle name="Normal 19" xfId="298"/>
    <cellStyle name="Normal 19 2" xfId="137"/>
    <cellStyle name="Normal 19 3" xfId="140"/>
    <cellStyle name="Normal 19 4" xfId="520"/>
    <cellStyle name="Normal 2" xfId="264"/>
    <cellStyle name="Normal 2 10" xfId="301"/>
    <cellStyle name="Normal 2 10 2" xfId="304"/>
    <cellStyle name="Normal 2 10 3" xfId="25"/>
    <cellStyle name="Normal 2 11" xfId="306"/>
    <cellStyle name="Normal 2 11 2" xfId="307"/>
    <cellStyle name="Normal 2 11 3" xfId="308"/>
    <cellStyle name="Normal 2 12" xfId="309"/>
    <cellStyle name="Normal 2 12 2" xfId="310"/>
    <cellStyle name="Normal 2 12 3" xfId="311"/>
    <cellStyle name="Normal 2 13" xfId="312"/>
    <cellStyle name="Normal 2 13 2" xfId="314"/>
    <cellStyle name="Normal 2 13 3" xfId="156"/>
    <cellStyle name="Normal 2 14" xfId="34"/>
    <cellStyle name="Normal 2 14 2" xfId="107"/>
    <cellStyle name="Normal 2 14 3" xfId="112"/>
    <cellStyle name="Normal 2 15" xfId="316"/>
    <cellStyle name="Normal 2 15 2" xfId="318"/>
    <cellStyle name="Normal 2 15 3" xfId="320"/>
    <cellStyle name="Normal 2 16" xfId="322"/>
    <cellStyle name="Normal 2 16 2" xfId="324"/>
    <cellStyle name="Normal 2 16 3" xfId="326"/>
    <cellStyle name="Normal 2 17" xfId="328"/>
    <cellStyle name="Normal 2 17 2" xfId="202"/>
    <cellStyle name="Normal 2 17 3" xfId="205"/>
    <cellStyle name="Normal 2 18" xfId="330"/>
    <cellStyle name="Normal 2 18 2" xfId="224"/>
    <cellStyle name="Normal 2 18 3" xfId="227"/>
    <cellStyle name="Normal 2 19" xfId="332"/>
    <cellStyle name="Normal 2 19 2" xfId="41"/>
    <cellStyle name="Normal 2 19 3" xfId="259"/>
    <cellStyle name="Normal 2 2" xfId="334"/>
    <cellStyle name="Normal 2 2 2" xfId="228"/>
    <cellStyle name="Normal 2 2 3" xfId="231"/>
    <cellStyle name="Normal 2 20" xfId="317"/>
    <cellStyle name="Normal 2 20 2" xfId="319"/>
    <cellStyle name="Normal 2 20 3" xfId="321"/>
    <cellStyle name="Normal 2 21" xfId="323"/>
    <cellStyle name="Normal 2 21 10" xfId="335"/>
    <cellStyle name="Normal 2 21 11" xfId="336"/>
    <cellStyle name="Normal 2 21 12" xfId="130"/>
    <cellStyle name="Normal 2 21 13" xfId="337"/>
    <cellStyle name="Normal 2 21 14" xfId="338"/>
    <cellStyle name="Normal 2 21 15" xfId="339"/>
    <cellStyle name="Normal 2 21 16" xfId="341"/>
    <cellStyle name="Normal 2 21 17" xfId="343"/>
    <cellStyle name="Normal 2 21 18" xfId="44"/>
    <cellStyle name="Normal 2 21 19" xfId="345"/>
    <cellStyle name="Normal 2 21 2" xfId="325"/>
    <cellStyle name="Normal 2 21 20" xfId="340"/>
    <cellStyle name="Normal 2 21 21" xfId="342"/>
    <cellStyle name="Normal 2 21 22" xfId="344"/>
    <cellStyle name="Normal 2 21 23" xfId="45"/>
    <cellStyle name="Normal 2 21 24" xfId="346"/>
    <cellStyle name="Normal 2 21 25" xfId="313"/>
    <cellStyle name="Normal 2 21 26" xfId="154"/>
    <cellStyle name="Normal 2 21 27" xfId="347"/>
    <cellStyle name="Normal 2 21 3" xfId="327"/>
    <cellStyle name="Normal 2 21 4" xfId="348"/>
    <cellStyle name="Normal 2 21 5" xfId="349"/>
    <cellStyle name="Normal 2 21 6" xfId="350"/>
    <cellStyle name="Normal 2 21 7" xfId="4"/>
    <cellStyle name="Normal 2 21 8" xfId="10"/>
    <cellStyle name="Normal 2 21 9" xfId="352"/>
    <cellStyle name="Normal 2 22" xfId="329"/>
    <cellStyle name="Normal 2 22 2" xfId="203"/>
    <cellStyle name="Normal 2 22 3" xfId="206"/>
    <cellStyle name="Normal 2 23" xfId="331"/>
    <cellStyle name="Normal 2 23 2" xfId="225"/>
    <cellStyle name="Normal 2 23 3" xfId="229"/>
    <cellStyle name="Normal 2 24" xfId="333"/>
    <cellStyle name="Normal 2 24 2" xfId="42"/>
    <cellStyle name="Normal 2 24 3" xfId="260"/>
    <cellStyle name="Normal 2 25" xfId="125"/>
    <cellStyle name="Normal 2 25 2" xfId="353"/>
    <cellStyle name="Normal 2 25 3" xfId="354"/>
    <cellStyle name="Normal 2 26" xfId="356"/>
    <cellStyle name="Normal 2 26 2" xfId="358"/>
    <cellStyle name="Normal 2 26 3" xfId="359"/>
    <cellStyle name="Normal 2 27" xfId="361"/>
    <cellStyle name="Normal 2 28" xfId="363"/>
    <cellStyle name="Normal 2 29" xfId="365"/>
    <cellStyle name="Normal 2 3" xfId="367"/>
    <cellStyle name="Normal 2 3 2" xfId="261"/>
    <cellStyle name="Normal 2 3 3" xfId="178"/>
    <cellStyle name="Normal 2 30" xfId="126"/>
    <cellStyle name="Normal 2 31" xfId="357"/>
    <cellStyle name="Normal 2 32" xfId="362"/>
    <cellStyle name="Normal 2 33" xfId="364"/>
    <cellStyle name="Normal 2 34" xfId="366"/>
    <cellStyle name="Normal 2 35" xfId="368"/>
    <cellStyle name="Normal 2 36" xfId="370"/>
    <cellStyle name="Normal 2 37" xfId="372"/>
    <cellStyle name="Normal 2 38" xfId="302"/>
    <cellStyle name="Normal 2 39" xfId="23"/>
    <cellStyle name="Normal 2 4" xfId="374"/>
    <cellStyle name="Normal 2 4 2" xfId="355"/>
    <cellStyle name="Normal 2 4 3" xfId="376"/>
    <cellStyle name="Normal 2 40" xfId="369"/>
    <cellStyle name="Normal 2 41" xfId="371"/>
    <cellStyle name="Normal 2 42" xfId="373"/>
    <cellStyle name="Normal 2 43" xfId="303"/>
    <cellStyle name="Normal 2 44" xfId="24"/>
    <cellStyle name="Normal 2 45" xfId="377"/>
    <cellStyle name="Normal 2 46" xfId="1"/>
    <cellStyle name="Normal 2 47" xfId="20"/>
    <cellStyle name="Normal 2 48" xfId="18"/>
    <cellStyle name="Normal 2 49" xfId="58"/>
    <cellStyle name="Normal 2 5" xfId="379"/>
    <cellStyle name="Normal 2 5 2" xfId="360"/>
    <cellStyle name="Normal 2 5 3" xfId="380"/>
    <cellStyle name="Normal 2 50" xfId="378"/>
    <cellStyle name="Normal 2 51" xfId="2"/>
    <cellStyle name="Normal 2 52" xfId="21"/>
    <cellStyle name="Normal 2 53" xfId="19"/>
    <cellStyle name="Normal 2 54" xfId="59"/>
    <cellStyle name="Normal 2 55" xfId="61"/>
    <cellStyle name="Normal 2 56" xfId="67"/>
    <cellStyle name="Normal 2 57" xfId="381"/>
    <cellStyle name="Normal 2 58" xfId="383"/>
    <cellStyle name="Normal 2 59" xfId="385"/>
    <cellStyle name="Normal 2 6" xfId="386"/>
    <cellStyle name="Normal 2 6 2" xfId="387"/>
    <cellStyle name="Normal 2 6 3" xfId="157"/>
    <cellStyle name="Normal 2 60" xfId="62"/>
    <cellStyle name="Normal 2 61" xfId="68"/>
    <cellStyle name="Normal 2 62" xfId="382"/>
    <cellStyle name="Normal 2 63" xfId="384"/>
    <cellStyle name="Normal 2 65" xfId="388"/>
    <cellStyle name="Normal 2 7" xfId="390"/>
    <cellStyle name="Normal 2 7 2" xfId="391"/>
    <cellStyle name="Normal 2 7 3" xfId="392"/>
    <cellStyle name="Normal 2 8" xfId="393"/>
    <cellStyle name="Normal 2 8 2" xfId="394"/>
    <cellStyle name="Normal 2 8 3" xfId="167"/>
    <cellStyle name="Normal 2 9" xfId="73"/>
    <cellStyle name="Normal 2 9 2" xfId="289"/>
    <cellStyle name="Normal 2 9 3" xfId="291"/>
    <cellStyle name="Normal 20" xfId="172"/>
    <cellStyle name="Normal 21" xfId="274"/>
    <cellStyle name="Normal 22" xfId="183"/>
    <cellStyle name="Normal 23" xfId="276"/>
    <cellStyle name="Normal 24" xfId="299"/>
    <cellStyle name="Normal 24 2" xfId="138"/>
    <cellStyle name="Normal 25" xfId="397"/>
    <cellStyle name="Normal 26" xfId="399"/>
    <cellStyle name="Normal 27" xfId="401"/>
    <cellStyle name="Normal 28" xfId="403"/>
    <cellStyle name="Normal 29" xfId="405"/>
    <cellStyle name="Normal 3" xfId="266"/>
    <cellStyle name="Normal 3 10" xfId="27"/>
    <cellStyle name="Normal 3 10 2" xfId="161"/>
    <cellStyle name="Normal 3 10 3" xfId="407"/>
    <cellStyle name="Normal 3 11" xfId="16"/>
    <cellStyle name="Normal 3 11 2" xfId="164"/>
    <cellStyle name="Normal 3 11 3" xfId="408"/>
    <cellStyle name="Normal 3 12" xfId="30"/>
    <cellStyle name="Normal 3 12 2" xfId="119"/>
    <cellStyle name="Normal 3 12 3" xfId="409"/>
    <cellStyle name="Normal 3 13" xfId="32"/>
    <cellStyle name="Normal 3 13 2" xfId="174"/>
    <cellStyle name="Normal 3 13 3" xfId="412"/>
    <cellStyle name="Normal 3 14" xfId="413"/>
    <cellStyle name="Normal 3 15" xfId="414"/>
    <cellStyle name="Normal 3 16" xfId="99"/>
    <cellStyle name="Normal 3 2" xfId="415"/>
    <cellStyle name="Normal 3 2 2" xfId="90"/>
    <cellStyle name="Normal 3 2 3" xfId="78"/>
    <cellStyle name="Normal 3 3" xfId="416"/>
    <cellStyle name="Normal 3 3 2" xfId="417"/>
    <cellStyle name="Normal 3 3 3" xfId="418"/>
    <cellStyle name="Normal 3 4" xfId="419"/>
    <cellStyle name="Normal 3 4 2" xfId="17"/>
    <cellStyle name="Normal 3 4 3" xfId="420"/>
    <cellStyle name="Normal 3 5" xfId="81"/>
    <cellStyle name="Normal 3 5 2" xfId="421"/>
    <cellStyle name="Normal 3 5 3" xfId="422"/>
    <cellStyle name="Normal 3 6" xfId="423"/>
    <cellStyle name="Normal 3 6 2" xfId="424"/>
    <cellStyle name="Normal 3 6 3" xfId="425"/>
    <cellStyle name="Normal 3 7" xfId="426"/>
    <cellStyle name="Normal 3 7 2" xfId="243"/>
    <cellStyle name="Normal 3 7 3" xfId="245"/>
    <cellStyle name="Normal 3 8" xfId="427"/>
    <cellStyle name="Normal 3 8 2" xfId="272"/>
    <cellStyle name="Normal 3 8 3" xfId="173"/>
    <cellStyle name="Normal 3 9" xfId="96"/>
    <cellStyle name="Normal 3 9 2" xfId="428"/>
    <cellStyle name="Normal 3 9 3" xfId="431"/>
    <cellStyle name="Normal 30" xfId="398"/>
    <cellStyle name="Normal 31" xfId="400"/>
    <cellStyle name="Normal 32" xfId="402"/>
    <cellStyle name="Normal 32 2" xfId="406"/>
    <cellStyle name="Normal 33" xfId="404"/>
    <cellStyle name="Normal 33 2" xfId="315"/>
    <cellStyle name="Normal 34" xfId="508"/>
    <cellStyle name="Normal 35" xfId="509"/>
    <cellStyle name="Normal 36" xfId="434"/>
    <cellStyle name="Normal 36 4" xfId="435"/>
    <cellStyle name="Normal 37" xfId="510"/>
    <cellStyle name="Normal 38" xfId="436"/>
    <cellStyle name="Normal 39" xfId="511"/>
    <cellStyle name="Normal 4" xfId="268"/>
    <cellStyle name="Normal 4 2" xfId="437"/>
    <cellStyle name="Normal 4 2 2" xfId="438"/>
    <cellStyle name="Normal 4 2 3" xfId="439"/>
    <cellStyle name="Normal 4 3" xfId="440"/>
    <cellStyle name="Normal 4 4" xfId="441"/>
    <cellStyle name="Normal 41" xfId="512"/>
    <cellStyle name="Normal 42" xfId="513"/>
    <cellStyle name="Normal 43" xfId="514"/>
    <cellStyle name="Normal 44" xfId="515"/>
    <cellStyle name="Normal 45" xfId="516"/>
    <cellStyle name="Normal 46" xfId="517"/>
    <cellStyle name="Normal 47" xfId="518"/>
    <cellStyle name="Normal 48" xfId="519"/>
    <cellStyle name="Normal 5" xfId="442"/>
    <cellStyle name="Normal 5 2" xfId="444"/>
    <cellStyle name="Normal 5 3" xfId="28"/>
    <cellStyle name="Normal 6" xfId="445"/>
    <cellStyle name="Normal 6 10" xfId="446"/>
    <cellStyle name="Normal 6 11" xfId="447"/>
    <cellStyle name="Normal 6 12" xfId="448"/>
    <cellStyle name="Normal 6 13" xfId="449"/>
    <cellStyle name="Normal 6 14" xfId="450"/>
    <cellStyle name="Normal 6 15" xfId="37"/>
    <cellStyle name="Normal 6 16" xfId="13"/>
    <cellStyle name="Normal 6 17" xfId="429"/>
    <cellStyle name="Normal 6 18" xfId="432"/>
    <cellStyle name="Normal 6 19" xfId="451"/>
    <cellStyle name="Normal 6 2" xfId="453"/>
    <cellStyle name="Normal 6 2 2" xfId="454"/>
    <cellStyle name="Normal 6 2 3" xfId="455"/>
    <cellStyle name="Normal 6 20" xfId="38"/>
    <cellStyle name="Normal 6 21" xfId="14"/>
    <cellStyle name="Normal 6 22" xfId="430"/>
    <cellStyle name="Normal 6 23" xfId="433"/>
    <cellStyle name="Normal 6 24" xfId="452"/>
    <cellStyle name="Normal 6 25" xfId="15"/>
    <cellStyle name="Normal 6 26" xfId="456"/>
    <cellStyle name="Normal 6 27" xfId="300"/>
    <cellStyle name="Normal 6 28" xfId="305"/>
    <cellStyle name="Normal 6 3" xfId="22"/>
    <cellStyle name="Normal 6 4" xfId="457"/>
    <cellStyle name="Normal 6 5" xfId="75"/>
    <cellStyle name="Normal 6 6" xfId="458"/>
    <cellStyle name="Normal 6 7" xfId="460"/>
    <cellStyle name="Normal 6 8" xfId="461"/>
    <cellStyle name="Normal 6 9" xfId="101"/>
    <cellStyle name="Normal 7" xfId="462"/>
    <cellStyle name="Normal 7 10" xfId="463"/>
    <cellStyle name="Normal 7 11" xfId="465"/>
    <cellStyle name="Normal 7 12" xfId="467"/>
    <cellStyle name="Normal 7 13" xfId="103"/>
    <cellStyle name="Normal 7 14" xfId="105"/>
    <cellStyle name="Normal 7 15" xfId="108"/>
    <cellStyle name="Normal 7 16" xfId="113"/>
    <cellStyle name="Normal 7 17" xfId="116"/>
    <cellStyle name="Normal 7 18" xfId="120"/>
    <cellStyle name="Normal 7 19" xfId="410"/>
    <cellStyle name="Normal 7 2" xfId="8"/>
    <cellStyle name="Normal 7 20" xfId="109"/>
    <cellStyle name="Normal 7 21" xfId="114"/>
    <cellStyle name="Normal 7 22" xfId="117"/>
    <cellStyle name="Normal 7 23" xfId="121"/>
    <cellStyle name="Normal 7 24" xfId="411"/>
    <cellStyle name="Normal 7 25" xfId="468"/>
    <cellStyle name="Normal 7 26" xfId="443"/>
    <cellStyle name="Normal 7 27" xfId="26"/>
    <cellStyle name="Normal 7 3" xfId="351"/>
    <cellStyle name="Normal 7 4" xfId="469"/>
    <cellStyle name="Normal 7 5" xfId="84"/>
    <cellStyle name="Normal 7 6" xfId="470"/>
    <cellStyle name="Normal 7 7" xfId="277"/>
    <cellStyle name="Normal 7 8" xfId="279"/>
    <cellStyle name="Normal 7 9" xfId="281"/>
    <cellStyle name="Normal 8" xfId="471"/>
    <cellStyle name="Normal 8 2" xfId="213"/>
    <cellStyle name="Normal 8 3" xfId="472"/>
    <cellStyle name="Normal 9" xfId="473"/>
    <cellStyle name="Normal 9 10" xfId="60"/>
    <cellStyle name="Normal 9 11" xfId="66"/>
    <cellStyle name="Normal 9 12" xfId="474"/>
    <cellStyle name="Normal 9 13" xfId="475"/>
    <cellStyle name="Normal 9 14" xfId="476"/>
    <cellStyle name="Normal 9 15" xfId="477"/>
    <cellStyle name="Normal 9 16" xfId="395"/>
    <cellStyle name="Normal 9 17" xfId="168"/>
    <cellStyle name="Normal 9 18" xfId="39"/>
    <cellStyle name="Normal 9 19" xfId="51"/>
    <cellStyle name="Normal 9 2" xfId="237"/>
    <cellStyle name="Normal 9 20" xfId="478"/>
    <cellStyle name="Normal 9 21" xfId="396"/>
    <cellStyle name="Normal 9 22" xfId="169"/>
    <cellStyle name="Normal 9 23" xfId="40"/>
    <cellStyle name="Normal 9 24" xfId="52"/>
    <cellStyle name="Normal 9 25" xfId="56"/>
    <cellStyle name="Normal 9 26" xfId="57"/>
    <cellStyle name="Normal 9 27" xfId="49"/>
    <cellStyle name="Normal 9 3" xfId="479"/>
    <cellStyle name="Normal 9 4" xfId="480"/>
    <cellStyle name="Normal 9 5" xfId="481"/>
    <cellStyle name="Normal 9 6" xfId="482"/>
    <cellStyle name="Normal 9 7" xfId="484"/>
    <cellStyle name="Normal 9 8" xfId="485"/>
    <cellStyle name="Normal 9 9" xfId="486"/>
    <cellStyle name="Normal_IMR1 HPRO CADILA -14 3" xfId="483"/>
    <cellStyle name="Note 2" xfId="487"/>
    <cellStyle name="Note 2 2" xfId="464"/>
    <cellStyle name="Note 2 3" xfId="466"/>
    <cellStyle name="Note 3" xfId="488"/>
    <cellStyle name="Note 4" xfId="489"/>
    <cellStyle name="Output 2" xfId="490"/>
    <cellStyle name="Percent 2" xfId="491"/>
    <cellStyle name="STR_STYLE_Normal" xfId="492"/>
    <cellStyle name="Title 2" xfId="53"/>
    <cellStyle name="Title 2 2" xfId="127"/>
    <cellStyle name="Total 2" xfId="493"/>
    <cellStyle name="Warning Text 2" xfId="219"/>
    <cellStyle name="好" xfId="238"/>
    <cellStyle name="差" xfId="389"/>
    <cellStyle name="强调文字颜色 1" xfId="375"/>
    <cellStyle name="强调文字颜色 2" xfId="494"/>
    <cellStyle name="强调文字颜色 3" xfId="176"/>
    <cellStyle name="强调文字颜色 4" xfId="495"/>
    <cellStyle name="强调文字颜色 5" xfId="496"/>
    <cellStyle name="强调文字颜色 6" xfId="497"/>
    <cellStyle name="标题" xfId="498"/>
    <cellStyle name="标题 1" xfId="499"/>
    <cellStyle name="标题 2" xfId="500"/>
    <cellStyle name="标题 3" xfId="501"/>
    <cellStyle name="标题 4" xfId="502"/>
    <cellStyle name="检查单元格" xfId="503"/>
    <cellStyle name="汇总" xfId="504"/>
    <cellStyle name="注释" xfId="459"/>
    <cellStyle name="解释性文本" xfId="505"/>
    <cellStyle name="警告文本" xfId="506"/>
    <cellStyle name="计算" xfId="33"/>
    <cellStyle name="输入" xfId="293"/>
    <cellStyle name="输出" xfId="507"/>
    <cellStyle name="适中" xfId="29"/>
    <cellStyle name="链接单元格" xfId="255"/>
  </cellStyles>
  <dxfs count="24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indexed="16"/>
      </font>
      <fill>
        <patternFill patternType="solid">
          <fgColor indexed="29"/>
          <bgColor indexed="45"/>
        </patternFill>
      </fill>
    </dxf>
    <dxf>
      <font>
        <color indexed="16"/>
      </font>
      <fill>
        <patternFill patternType="solid">
          <fgColor indexed="29"/>
          <bgColor indexed="45"/>
        </patternFill>
      </fill>
    </dxf>
    <dxf>
      <font>
        <color indexed="16"/>
      </font>
      <fill>
        <patternFill patternType="solid">
          <fgColor indexed="29"/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800000"/>
      </font>
      <fill>
        <patternFill patternType="solid">
          <fgColor rgb="FFFF99CC"/>
          <bgColor rgb="FFFF99CC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sz val="11"/>
        <color indexed="16"/>
      </font>
      <fill>
        <patternFill patternType="solid">
          <bgColor indexed="45"/>
        </patternFill>
      </fill>
    </dxf>
    <dxf>
      <font>
        <sz val="11"/>
        <color indexed="16"/>
      </font>
      <fill>
        <patternFill patternType="solid">
          <bgColor indexed="45"/>
        </patternFill>
      </fill>
    </dxf>
    <dxf>
      <font>
        <sz val="11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20"/>
      </font>
      <fill>
        <patternFill patternType="solid">
          <bgColor indexed="45"/>
        </patternFill>
      </fill>
    </dxf>
    <dxf>
      <font>
        <b val="0"/>
        <color indexed="20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color indexed="60"/>
      </font>
      <fill>
        <patternFill patternType="solid">
          <fgColor indexed="10"/>
          <bgColor indexed="29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color indexed="16"/>
      </font>
      <fill>
        <patternFill patternType="solid">
          <bgColor indexed="45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ill>
        <patternFill>
          <bgColor theme="3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1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284835" y="0"/>
          <a:ext cx="3771265" cy="533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32385</xdr:colOff>
      <xdr:row>0</xdr:row>
      <xdr:rowOff>23495</xdr:rowOff>
    </xdr:from>
    <xdr:to>
      <xdr:col>12</xdr:col>
      <xdr:colOff>783590</xdr:colOff>
      <xdr:row>1</xdr:row>
      <xdr:rowOff>287020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401685" y="23495"/>
          <a:ext cx="2845435" cy="558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20</xdr:col>
      <xdr:colOff>4083</xdr:colOff>
      <xdr:row>1</xdr:row>
      <xdr:rowOff>266700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13229" y="0"/>
          <a:ext cx="3686175" cy="53884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821690</xdr:colOff>
      <xdr:row>0</xdr:row>
      <xdr:rowOff>635</xdr:rowOff>
    </xdr:from>
    <xdr:to>
      <xdr:col>19</xdr:col>
      <xdr:colOff>802640</xdr:colOff>
      <xdr:row>1</xdr:row>
      <xdr:rowOff>168275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430885" y="635"/>
          <a:ext cx="3689985" cy="5867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095740" y="0"/>
          <a:ext cx="258000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16510</xdr:colOff>
      <xdr:row>0</xdr:row>
      <xdr:rowOff>9525</xdr:rowOff>
    </xdr:from>
    <xdr:to>
      <xdr:col>19</xdr:col>
      <xdr:colOff>802005</xdr:colOff>
      <xdr:row>1</xdr:row>
      <xdr:rowOff>170815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35635" y="9525"/>
          <a:ext cx="3591560" cy="58039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35289</xdr:colOff>
      <xdr:row>0</xdr:row>
      <xdr:rowOff>50709</xdr:rowOff>
    </xdr:from>
    <xdr:to>
      <xdr:col>12</xdr:col>
      <xdr:colOff>820784</xdr:colOff>
      <xdr:row>1</xdr:row>
      <xdr:rowOff>271689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376468" y="50709"/>
          <a:ext cx="2799352" cy="64280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734800" y="0"/>
          <a:ext cx="322897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868150" y="0"/>
          <a:ext cx="254317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1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24840" y="0"/>
          <a:ext cx="3893185" cy="533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16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0</xdr:row>
      <xdr:rowOff>0</xdr:rowOff>
    </xdr:from>
    <xdr:to>
      <xdr:col>12</xdr:col>
      <xdr:colOff>1094015</xdr:colOff>
      <xdr:row>2</xdr:row>
      <xdr:rowOff>266700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667751" y="0"/>
          <a:ext cx="4400550" cy="81098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13608</xdr:rowOff>
    </xdr:from>
    <xdr:to>
      <xdr:col>13</xdr:col>
      <xdr:colOff>0</xdr:colOff>
      <xdr:row>2</xdr:row>
      <xdr:rowOff>276132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872107" y="13608"/>
          <a:ext cx="3638549" cy="86123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29131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</xdr:colOff>
      <xdr:row>0</xdr:row>
      <xdr:rowOff>0</xdr:rowOff>
    </xdr:from>
    <xdr:to>
      <xdr:col>12</xdr:col>
      <xdr:colOff>1094015</xdr:colOff>
      <xdr:row>2</xdr:row>
      <xdr:rowOff>266700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639176" y="0"/>
          <a:ext cx="4380139" cy="800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44355" y="0"/>
          <a:ext cx="249110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688195" y="0"/>
          <a:ext cx="2498090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954250" y="0"/>
          <a:ext cx="3970020" cy="9086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53642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67850" y="0"/>
          <a:ext cx="2343150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</xdr:colOff>
      <xdr:row>0</xdr:row>
      <xdr:rowOff>0</xdr:rowOff>
    </xdr:from>
    <xdr:to>
      <xdr:col>20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972925" y="0"/>
          <a:ext cx="374332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9524</xdr:colOff>
      <xdr:row>0</xdr:row>
      <xdr:rowOff>0</xdr:rowOff>
    </xdr:from>
    <xdr:to>
      <xdr:col>26</xdr:col>
      <xdr:colOff>800099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845540" y="0"/>
          <a:ext cx="3012440" cy="7448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19050</xdr:colOff>
      <xdr:row>0</xdr:row>
      <xdr:rowOff>0</xdr:rowOff>
    </xdr:from>
    <xdr:to>
      <xdr:col>26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609195" y="0"/>
          <a:ext cx="2350770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9523</xdr:colOff>
      <xdr:row>0</xdr:row>
      <xdr:rowOff>0</xdr:rowOff>
    </xdr:from>
    <xdr:to>
      <xdr:col>20</xdr:col>
      <xdr:colOff>990599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689894" y="0"/>
          <a:ext cx="4235905" cy="7530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1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877550" y="0"/>
          <a:ext cx="3886200" cy="819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224645" y="0"/>
          <a:ext cx="2350770" cy="800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19</xdr:col>
      <xdr:colOff>828453</xdr:colOff>
      <xdr:row>4</xdr:row>
      <xdr:rowOff>0</xdr:rowOff>
    </xdr:to>
    <xdr:pic>
      <xdr:nvPicPr>
        <xdr:cNvPr id="2" name="Picture 4" descr="Logo - Rochem SS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982450" y="200025"/>
          <a:ext cx="4381278" cy="742950"/>
        </a:xfrm>
        <a:prstGeom prst="rect">
          <a:avLst/>
        </a:prstGeom>
        <a:noFill/>
        <a:ln w="9525" cap="flat" cmpd="sng">
          <a:solidFill>
            <a:srgbClr val="000000"/>
          </a:solidFill>
          <a:prstDash val="solid"/>
          <a:miter/>
        </a:ln>
        <a:effectLst/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411075" y="0"/>
          <a:ext cx="248602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81049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922564</xdr:colOff>
      <xdr:row>0</xdr:row>
      <xdr:rowOff>0</xdr:rowOff>
    </xdr:from>
    <xdr:to>
      <xdr:col>19</xdr:col>
      <xdr:colOff>827313</xdr:colOff>
      <xdr:row>2</xdr:row>
      <xdr:rowOff>268605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452021" y="0"/>
          <a:ext cx="3812721" cy="86731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60325</xdr:colOff>
      <xdr:row>0</xdr:row>
      <xdr:rowOff>93980</xdr:rowOff>
    </xdr:from>
    <xdr:to>
      <xdr:col>19</xdr:col>
      <xdr:colOff>800735</xdr:colOff>
      <xdr:row>0</xdr:row>
      <xdr:rowOff>748030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4898" t="11896" r="5025" b="15373"/>
        <a:stretch>
          <a:fillRect/>
        </a:stretch>
      </xdr:blipFill>
      <xdr:spPr>
        <a:xfrm>
          <a:off x="12541885" y="93980"/>
          <a:ext cx="3818890" cy="654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294620" y="0"/>
          <a:ext cx="294703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19</xdr:col>
      <xdr:colOff>617764</xdr:colOff>
      <xdr:row>3</xdr:row>
      <xdr:rowOff>13607</xdr:rowOff>
    </xdr:to>
    <xdr:pic>
      <xdr:nvPicPr>
        <xdr:cNvPr id="2" name="Picture 4" descr="Logo - Rochem SS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477500" y="0"/>
          <a:ext cx="4761139" cy="88990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727430" y="0"/>
          <a:ext cx="265557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727430" y="0"/>
          <a:ext cx="265557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608820" y="0"/>
          <a:ext cx="238061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788390" y="0"/>
          <a:ext cx="2476500" cy="8629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398000" y="0"/>
          <a:ext cx="2369820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868535" y="0"/>
          <a:ext cx="2461895" cy="800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</xdr:colOff>
      <xdr:row>0</xdr:row>
      <xdr:rowOff>0</xdr:rowOff>
    </xdr:from>
    <xdr:to>
      <xdr:col>19</xdr:col>
      <xdr:colOff>617764</xdr:colOff>
      <xdr:row>3</xdr:row>
      <xdr:rowOff>13607</xdr:rowOff>
    </xdr:to>
    <xdr:pic>
      <xdr:nvPicPr>
        <xdr:cNvPr id="2" name="Picture 4" descr="Logo - Rochem SS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24850" y="0"/>
          <a:ext cx="4208689" cy="12137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2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710035" y="0"/>
          <a:ext cx="3488690" cy="4953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1314450</xdr:colOff>
      <xdr:row>0</xdr:row>
      <xdr:rowOff>0</xdr:rowOff>
    </xdr:from>
    <xdr:to>
      <xdr:col>19</xdr:col>
      <xdr:colOff>952500</xdr:colOff>
      <xdr:row>3</xdr:row>
      <xdr:rowOff>0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480290" y="0"/>
          <a:ext cx="2844800" cy="7429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19050</xdr:colOff>
      <xdr:row>0</xdr:row>
      <xdr:rowOff>9525</xdr:rowOff>
    </xdr:from>
    <xdr:to>
      <xdr:col>19</xdr:col>
      <xdr:colOff>671830</xdr:colOff>
      <xdr:row>2</xdr:row>
      <xdr:rowOff>237490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499340" y="9525"/>
          <a:ext cx="2786380" cy="7232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832214</xdr:colOff>
      <xdr:row>0</xdr:row>
      <xdr:rowOff>10886</xdr:rowOff>
    </xdr:from>
    <xdr:to>
      <xdr:col>23</xdr:col>
      <xdr:colOff>538843</xdr:colOff>
      <xdr:row>3</xdr:row>
      <xdr:rowOff>10886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569985" y="10886"/>
          <a:ext cx="3342458" cy="8708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28575</xdr:rowOff>
    </xdr:from>
    <xdr:to>
      <xdr:col>19</xdr:col>
      <xdr:colOff>781050</xdr:colOff>
      <xdr:row>3</xdr:row>
      <xdr:rowOff>28575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3387070" y="28575"/>
          <a:ext cx="3529330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30480</xdr:rowOff>
    </xdr:from>
    <xdr:to>
      <xdr:col>19</xdr:col>
      <xdr:colOff>800100</xdr:colOff>
      <xdr:row>3</xdr:row>
      <xdr:rowOff>30480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546580" y="30480"/>
          <a:ext cx="3855720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881743</xdr:colOff>
      <xdr:row>0</xdr:row>
      <xdr:rowOff>28575</xdr:rowOff>
    </xdr:from>
    <xdr:to>
      <xdr:col>20</xdr:col>
      <xdr:colOff>203835</xdr:colOff>
      <xdr:row>4</xdr:row>
      <xdr:rowOff>161925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288486" y="28575"/>
          <a:ext cx="2783749" cy="873579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0</xdr:rowOff>
    </xdr:from>
    <xdr:to>
      <xdr:col>19</xdr:col>
      <xdr:colOff>590550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837295" y="0"/>
          <a:ext cx="2477135" cy="8629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7620</xdr:colOff>
      <xdr:row>0</xdr:row>
      <xdr:rowOff>0</xdr:rowOff>
    </xdr:from>
    <xdr:to>
      <xdr:col>19</xdr:col>
      <xdr:colOff>601980</xdr:colOff>
      <xdr:row>3</xdr:row>
      <xdr:rowOff>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024360" y="0"/>
          <a:ext cx="375666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0</xdr:rowOff>
    </xdr:from>
    <xdr:to>
      <xdr:col>19</xdr:col>
      <xdr:colOff>590550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2003405" y="0"/>
          <a:ext cx="3743325" cy="8629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0</xdr:rowOff>
    </xdr:from>
    <xdr:to>
      <xdr:col>19</xdr:col>
      <xdr:colOff>590550</xdr:colOff>
      <xdr:row>3</xdr:row>
      <xdr:rowOff>1905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1668125" y="0"/>
          <a:ext cx="3657600" cy="85915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519410" y="0"/>
          <a:ext cx="2535555" cy="8667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795760" y="0"/>
          <a:ext cx="2606040" cy="86106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813280" y="0"/>
          <a:ext cx="3992880" cy="906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395450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813280" y="0"/>
          <a:ext cx="3992880" cy="906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0</xdr:rowOff>
    </xdr:from>
    <xdr:to>
      <xdr:col>19</xdr:col>
      <xdr:colOff>971550</xdr:colOff>
      <xdr:row>2</xdr:row>
      <xdr:rowOff>314325</xdr:rowOff>
    </xdr:to>
    <xdr:pic>
      <xdr:nvPicPr>
        <xdr:cNvPr id="2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4276705" y="0"/>
          <a:ext cx="3886200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16</xdr:col>
      <xdr:colOff>22860</xdr:colOff>
      <xdr:row>0</xdr:row>
      <xdr:rowOff>0</xdr:rowOff>
    </xdr:from>
    <xdr:to>
      <xdr:col>19</xdr:col>
      <xdr:colOff>998220</xdr:colOff>
      <xdr:row>2</xdr:row>
      <xdr:rowOff>312420</xdr:rowOff>
    </xdr:to>
    <xdr:pic>
      <xdr:nvPicPr>
        <xdr:cNvPr id="3" name="Picture 4" descr="Logo - Rochem S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026640" y="0"/>
          <a:ext cx="4175760" cy="9067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Z72"/>
  <sheetViews>
    <sheetView zoomScale="70" zoomScaleNormal="70" zoomScaleSheetLayoutView="80" workbookViewId="0">
      <pane xSplit="2" ySplit="2" topLeftCell="E3" activePane="bottomRight" state="frozen"/>
      <selection activeCell="A6" sqref="A6:T6"/>
      <selection pane="topRight" activeCell="A6" sqref="A6:T6"/>
      <selection pane="bottomLeft" activeCell="A6" sqref="A6:T6"/>
      <selection pane="bottomRight" activeCell="F19" sqref="F19"/>
    </sheetView>
  </sheetViews>
  <sheetFormatPr defaultColWidth="9.109375" defaultRowHeight="15.65"/>
  <cols>
    <col min="1" max="1" width="7.5546875" style="975" customWidth="1"/>
    <col min="2" max="2" width="16.33203125" style="988" bestFit="1" customWidth="1"/>
    <col min="3" max="3" width="20.5546875" style="989" customWidth="1"/>
    <col min="4" max="4" width="12.88671875" style="975" customWidth="1"/>
    <col min="5" max="5" width="44.33203125" style="975" bestFit="1" customWidth="1"/>
    <col min="6" max="6" width="18.44140625" style="975" customWidth="1"/>
    <col min="7" max="7" width="24" style="975" customWidth="1"/>
    <col min="8" max="8" width="88.109375" style="981" bestFit="1" customWidth="1"/>
    <col min="9" max="9" width="24" style="981" bestFit="1" customWidth="1"/>
    <col min="10" max="10" width="36.6640625" style="975" customWidth="1"/>
    <col min="11" max="16384" width="9.109375" style="975"/>
  </cols>
  <sheetData>
    <row r="1" spans="1:234" ht="34.450000000000003" customHeight="1" thickBot="1">
      <c r="A1" s="2128" t="s">
        <v>497</v>
      </c>
      <c r="B1" s="2129"/>
      <c r="C1" s="2129"/>
      <c r="D1" s="2129"/>
      <c r="E1" s="2129"/>
      <c r="F1" s="2129"/>
      <c r="G1" s="2129"/>
      <c r="H1" s="2129"/>
      <c r="I1" s="2129"/>
      <c r="J1" s="2130"/>
    </row>
    <row r="2" spans="1:234" ht="45.1" customHeight="1" thickBot="1">
      <c r="A2" s="1425" t="s">
        <v>260</v>
      </c>
      <c r="B2" s="1426" t="s">
        <v>261</v>
      </c>
      <c r="C2" s="1427" t="s">
        <v>262</v>
      </c>
      <c r="D2" s="1427" t="s">
        <v>263</v>
      </c>
      <c r="E2" s="1428" t="s">
        <v>0</v>
      </c>
      <c r="F2" s="1429" t="s">
        <v>264</v>
      </c>
      <c r="G2" s="1427" t="s">
        <v>410</v>
      </c>
      <c r="H2" s="1427" t="s">
        <v>265</v>
      </c>
      <c r="I2" s="1430" t="s">
        <v>266</v>
      </c>
      <c r="J2" s="1431" t="s">
        <v>48</v>
      </c>
    </row>
    <row r="3" spans="1:234" ht="21.8" customHeight="1" thickBot="1">
      <c r="A3" s="1701">
        <v>1</v>
      </c>
      <c r="B3" s="2105" t="s">
        <v>267</v>
      </c>
      <c r="C3" s="2115" t="s">
        <v>475</v>
      </c>
      <c r="D3" s="1741">
        <v>1639</v>
      </c>
      <c r="E3" s="1742" t="s">
        <v>268</v>
      </c>
      <c r="F3" s="1743" t="s">
        <v>448</v>
      </c>
      <c r="G3" s="1743"/>
      <c r="H3" s="1744" t="s">
        <v>406</v>
      </c>
      <c r="I3" s="2105" t="s">
        <v>486</v>
      </c>
      <c r="J3" s="2107"/>
    </row>
    <row r="4" spans="1:234" s="977" customFormat="1" ht="21.8" customHeight="1">
      <c r="A4" s="1436">
        <v>2</v>
      </c>
      <c r="B4" s="2106"/>
      <c r="C4" s="2116"/>
      <c r="D4" s="1432">
        <v>1449</v>
      </c>
      <c r="E4" s="1731" t="s">
        <v>269</v>
      </c>
      <c r="F4" s="1732"/>
      <c r="G4" s="1733"/>
      <c r="H4" s="1422" t="s">
        <v>407</v>
      </c>
      <c r="I4" s="2106"/>
      <c r="J4" s="2108"/>
      <c r="K4" s="976"/>
      <c r="L4" s="976"/>
      <c r="M4" s="976"/>
      <c r="N4" s="976"/>
      <c r="O4" s="976"/>
      <c r="P4" s="976"/>
      <c r="Q4" s="976"/>
      <c r="R4" s="976"/>
      <c r="S4" s="976"/>
      <c r="T4" s="976"/>
      <c r="U4" s="976"/>
      <c r="V4" s="976"/>
      <c r="W4" s="976"/>
      <c r="X4" s="976"/>
      <c r="Y4" s="976"/>
      <c r="Z4" s="976"/>
      <c r="AA4" s="976"/>
      <c r="AB4" s="976"/>
      <c r="AC4" s="976"/>
      <c r="AD4" s="976"/>
      <c r="AE4" s="976"/>
      <c r="AF4" s="976"/>
      <c r="AG4" s="976"/>
      <c r="AH4" s="976"/>
      <c r="AI4" s="976"/>
      <c r="AJ4" s="976"/>
      <c r="AK4" s="976"/>
      <c r="AL4" s="976"/>
      <c r="AM4" s="976"/>
      <c r="AN4" s="976"/>
      <c r="AO4" s="976"/>
      <c r="AP4" s="976"/>
      <c r="AQ4" s="976"/>
      <c r="AR4" s="976"/>
      <c r="AS4" s="976"/>
      <c r="AT4" s="976"/>
      <c r="AU4" s="976"/>
      <c r="AV4" s="976"/>
      <c r="AW4" s="976"/>
      <c r="AX4" s="976"/>
      <c r="AY4" s="976"/>
      <c r="AZ4" s="976"/>
      <c r="BA4" s="976"/>
      <c r="BB4" s="976"/>
      <c r="BC4" s="976"/>
      <c r="BD4" s="976"/>
      <c r="BE4" s="976"/>
      <c r="BF4" s="976"/>
      <c r="BG4" s="976"/>
      <c r="BH4" s="976"/>
      <c r="BI4" s="976"/>
      <c r="BJ4" s="976"/>
      <c r="BK4" s="976"/>
      <c r="BL4" s="976"/>
      <c r="BM4" s="976"/>
      <c r="BN4" s="976"/>
      <c r="BO4" s="976"/>
      <c r="BP4" s="976"/>
      <c r="BQ4" s="976"/>
      <c r="BR4" s="976"/>
      <c r="BS4" s="976"/>
      <c r="BT4" s="976"/>
      <c r="BU4" s="976"/>
      <c r="BV4" s="976"/>
      <c r="BW4" s="976"/>
      <c r="BX4" s="976"/>
      <c r="BY4" s="976"/>
      <c r="BZ4" s="976"/>
      <c r="CA4" s="976"/>
      <c r="CB4" s="976"/>
      <c r="CC4" s="976"/>
      <c r="CD4" s="976"/>
      <c r="CE4" s="976"/>
      <c r="CF4" s="976"/>
      <c r="CG4" s="976"/>
      <c r="CH4" s="976"/>
      <c r="CI4" s="976"/>
      <c r="CJ4" s="976"/>
      <c r="CK4" s="976"/>
      <c r="CL4" s="976"/>
      <c r="CM4" s="976"/>
      <c r="CN4" s="976"/>
      <c r="CO4" s="976"/>
      <c r="CP4" s="976"/>
      <c r="CQ4" s="976"/>
      <c r="CR4" s="976"/>
      <c r="CS4" s="976"/>
      <c r="CT4" s="976"/>
      <c r="CU4" s="976"/>
      <c r="CV4" s="976"/>
      <c r="CW4" s="976"/>
      <c r="CX4" s="976"/>
      <c r="CY4" s="976"/>
      <c r="CZ4" s="976"/>
      <c r="DA4" s="976"/>
      <c r="DB4" s="976"/>
      <c r="DC4" s="976"/>
      <c r="DD4" s="976"/>
      <c r="DE4" s="976"/>
      <c r="DF4" s="976"/>
      <c r="DG4" s="976"/>
      <c r="DH4" s="976"/>
      <c r="DI4" s="976"/>
      <c r="DJ4" s="976"/>
      <c r="DK4" s="976"/>
      <c r="DL4" s="976"/>
      <c r="DM4" s="976"/>
      <c r="DN4" s="976"/>
      <c r="DO4" s="976"/>
      <c r="DP4" s="976"/>
      <c r="DQ4" s="976"/>
      <c r="DR4" s="976"/>
      <c r="DS4" s="976"/>
      <c r="DT4" s="976"/>
      <c r="DU4" s="976"/>
      <c r="DV4" s="976"/>
      <c r="DW4" s="976"/>
      <c r="DX4" s="976"/>
      <c r="DY4" s="976"/>
      <c r="DZ4" s="976"/>
      <c r="EA4" s="976"/>
      <c r="EB4" s="976"/>
      <c r="EC4" s="976"/>
      <c r="ED4" s="976"/>
      <c r="EE4" s="976"/>
      <c r="EF4" s="976"/>
      <c r="EG4" s="976"/>
      <c r="EH4" s="976"/>
      <c r="EI4" s="976"/>
      <c r="EJ4" s="976"/>
      <c r="EK4" s="976"/>
      <c r="EL4" s="976"/>
      <c r="EM4" s="976"/>
      <c r="EN4" s="976"/>
      <c r="EO4" s="976"/>
      <c r="EP4" s="976"/>
      <c r="EQ4" s="976"/>
      <c r="ER4" s="976"/>
      <c r="ES4" s="976"/>
      <c r="ET4" s="976"/>
      <c r="EU4" s="976"/>
      <c r="EV4" s="976"/>
      <c r="EW4" s="976"/>
      <c r="EX4" s="976"/>
      <c r="EY4" s="976"/>
      <c r="EZ4" s="976"/>
      <c r="FA4" s="976"/>
      <c r="FB4" s="976"/>
      <c r="FC4" s="976"/>
      <c r="FD4" s="976"/>
      <c r="FE4" s="976"/>
      <c r="FF4" s="976"/>
      <c r="FG4" s="976"/>
      <c r="FH4" s="976"/>
      <c r="FI4" s="976"/>
      <c r="FJ4" s="976"/>
      <c r="FK4" s="976"/>
      <c r="FL4" s="976"/>
      <c r="FM4" s="976"/>
      <c r="FN4" s="976"/>
      <c r="FO4" s="976"/>
      <c r="FP4" s="976"/>
      <c r="FQ4" s="976"/>
      <c r="FR4" s="976"/>
      <c r="FS4" s="976"/>
      <c r="FT4" s="976"/>
      <c r="FU4" s="976"/>
      <c r="FV4" s="976"/>
      <c r="FW4" s="976"/>
      <c r="FX4" s="976"/>
      <c r="FY4" s="976"/>
      <c r="FZ4" s="976"/>
      <c r="GA4" s="976"/>
      <c r="GB4" s="976"/>
      <c r="GC4" s="976"/>
      <c r="GD4" s="976"/>
      <c r="GE4" s="976"/>
      <c r="GF4" s="976"/>
      <c r="GG4" s="976"/>
      <c r="GH4" s="976"/>
      <c r="GI4" s="976"/>
      <c r="GJ4" s="976"/>
      <c r="GK4" s="976"/>
      <c r="GL4" s="976"/>
      <c r="GM4" s="976"/>
      <c r="GN4" s="976"/>
      <c r="GO4" s="976"/>
      <c r="GP4" s="976"/>
      <c r="GQ4" s="976"/>
      <c r="GR4" s="976"/>
      <c r="GS4" s="976"/>
      <c r="GT4" s="976"/>
      <c r="GU4" s="976"/>
      <c r="GV4" s="976"/>
      <c r="GW4" s="976"/>
      <c r="GX4" s="976"/>
      <c r="GY4" s="976"/>
      <c r="GZ4" s="976"/>
      <c r="HA4" s="976"/>
      <c r="HB4" s="976"/>
      <c r="HC4" s="976"/>
      <c r="HD4" s="976"/>
      <c r="HE4" s="976"/>
      <c r="HF4" s="976"/>
      <c r="HG4" s="976"/>
      <c r="HH4" s="976"/>
      <c r="HI4" s="976"/>
      <c r="HJ4" s="976"/>
      <c r="HK4" s="976"/>
      <c r="HL4" s="976"/>
      <c r="HM4" s="976"/>
      <c r="HN4" s="976"/>
      <c r="HO4" s="976"/>
      <c r="HP4" s="976"/>
      <c r="HQ4" s="976"/>
      <c r="HR4" s="976"/>
      <c r="HS4" s="976"/>
      <c r="HT4" s="976"/>
      <c r="HU4" s="976"/>
      <c r="HV4" s="976"/>
      <c r="HW4" s="976"/>
      <c r="HX4" s="976"/>
      <c r="HY4" s="976"/>
      <c r="HZ4" s="976"/>
    </row>
    <row r="5" spans="1:234" s="976" customFormat="1" ht="21.8" customHeight="1">
      <c r="A5" s="1436">
        <v>3</v>
      </c>
      <c r="B5" s="2106"/>
      <c r="C5" s="2116"/>
      <c r="D5" s="1432">
        <v>2573</v>
      </c>
      <c r="E5" s="1731" t="s">
        <v>270</v>
      </c>
      <c r="F5" s="1734" t="s">
        <v>371</v>
      </c>
      <c r="G5" s="1734"/>
      <c r="H5" s="1422" t="s">
        <v>408</v>
      </c>
      <c r="I5" s="2106"/>
      <c r="J5" s="2108"/>
    </row>
    <row r="6" spans="1:234" s="976" customFormat="1" ht="21.8" customHeight="1">
      <c r="A6" s="1436">
        <v>4</v>
      </c>
      <c r="B6" s="2106"/>
      <c r="C6" s="2116"/>
      <c r="D6" s="1420">
        <v>2840</v>
      </c>
      <c r="E6" s="1731" t="s">
        <v>342</v>
      </c>
      <c r="F6" s="1735" t="s">
        <v>447</v>
      </c>
      <c r="G6" s="1736"/>
      <c r="H6" s="1421" t="s">
        <v>424</v>
      </c>
      <c r="I6" s="2106" t="s">
        <v>402</v>
      </c>
      <c r="J6" s="2108"/>
    </row>
    <row r="7" spans="1:234" s="976" customFormat="1" ht="21.8" customHeight="1">
      <c r="A7" s="1436">
        <v>5</v>
      </c>
      <c r="B7" s="2106"/>
      <c r="C7" s="2116"/>
      <c r="D7" s="1420">
        <v>2399</v>
      </c>
      <c r="E7" s="1731" t="s">
        <v>349</v>
      </c>
      <c r="F7" s="1735" t="s">
        <v>447</v>
      </c>
      <c r="G7" s="1736"/>
      <c r="H7" s="1421" t="s">
        <v>424</v>
      </c>
      <c r="I7" s="2106"/>
      <c r="J7" s="2108"/>
    </row>
    <row r="8" spans="1:234" s="976" customFormat="1" ht="21.8" customHeight="1">
      <c r="A8" s="1436">
        <v>6</v>
      </c>
      <c r="B8" s="2106"/>
      <c r="C8" s="2116"/>
      <c r="D8" s="1420">
        <v>2398</v>
      </c>
      <c r="E8" s="1731" t="s">
        <v>350</v>
      </c>
      <c r="F8" s="1735" t="s">
        <v>447</v>
      </c>
      <c r="G8" s="1736"/>
      <c r="H8" s="1421" t="s">
        <v>424</v>
      </c>
      <c r="I8" s="2106"/>
      <c r="J8" s="2108"/>
    </row>
    <row r="9" spans="1:234" s="976" customFormat="1" ht="21.8" customHeight="1">
      <c r="A9" s="1436">
        <v>7</v>
      </c>
      <c r="B9" s="2106"/>
      <c r="C9" s="2116"/>
      <c r="D9" s="1420">
        <v>2841</v>
      </c>
      <c r="E9" s="1731" t="s">
        <v>351</v>
      </c>
      <c r="F9" s="1735" t="s">
        <v>447</v>
      </c>
      <c r="G9" s="1736"/>
      <c r="H9" s="1421" t="s">
        <v>424</v>
      </c>
      <c r="I9" s="2106"/>
      <c r="J9" s="2108"/>
    </row>
    <row r="10" spans="1:234" s="976" customFormat="1" ht="21.8" customHeight="1">
      <c r="A10" s="1436">
        <v>8</v>
      </c>
      <c r="B10" s="2106"/>
      <c r="C10" s="2116"/>
      <c r="D10" s="1432">
        <v>3044</v>
      </c>
      <c r="E10" s="1731" t="s">
        <v>352</v>
      </c>
      <c r="F10" s="1734" t="s">
        <v>447</v>
      </c>
      <c r="G10" s="1737"/>
      <c r="H10" s="1421" t="s">
        <v>424</v>
      </c>
      <c r="I10" s="2106"/>
      <c r="J10" s="2108"/>
    </row>
    <row r="11" spans="1:234" s="976" customFormat="1" ht="21.8" customHeight="1">
      <c r="A11" s="1436">
        <v>9</v>
      </c>
      <c r="B11" s="2106"/>
      <c r="C11" s="2116"/>
      <c r="D11" s="1432">
        <v>3045</v>
      </c>
      <c r="E11" s="1731" t="s">
        <v>353</v>
      </c>
      <c r="F11" s="1735" t="s">
        <v>447</v>
      </c>
      <c r="G11" s="1736"/>
      <c r="H11" s="1421" t="s">
        <v>424</v>
      </c>
      <c r="I11" s="2106"/>
      <c r="J11" s="2108"/>
    </row>
    <row r="12" spans="1:234" s="976" customFormat="1" ht="21.8" customHeight="1">
      <c r="A12" s="1436">
        <v>10</v>
      </c>
      <c r="B12" s="2106"/>
      <c r="C12" s="2116"/>
      <c r="D12" s="1432">
        <v>2618</v>
      </c>
      <c r="E12" s="1731" t="s">
        <v>354</v>
      </c>
      <c r="F12" s="1734" t="s">
        <v>273</v>
      </c>
      <c r="G12" s="1734"/>
      <c r="H12" s="1422" t="s">
        <v>409</v>
      </c>
      <c r="I12" s="2106"/>
      <c r="J12" s="2108"/>
    </row>
    <row r="13" spans="1:234" s="976" customFormat="1" ht="21.8" customHeight="1">
      <c r="A13" s="1436">
        <v>11</v>
      </c>
      <c r="B13" s="2106"/>
      <c r="C13" s="2116"/>
      <c r="D13" s="1432">
        <v>1515</v>
      </c>
      <c r="E13" s="1731" t="s">
        <v>271</v>
      </c>
      <c r="F13" s="1421" t="s">
        <v>371</v>
      </c>
      <c r="G13" s="1421"/>
      <c r="H13" s="1422" t="s">
        <v>442</v>
      </c>
      <c r="I13" s="2106" t="s">
        <v>375</v>
      </c>
      <c r="J13" s="2108"/>
    </row>
    <row r="14" spans="1:234" s="976" customFormat="1" ht="21.8" customHeight="1">
      <c r="A14" s="1436">
        <v>12</v>
      </c>
      <c r="B14" s="2106"/>
      <c r="C14" s="2116"/>
      <c r="D14" s="1738">
        <v>1887</v>
      </c>
      <c r="E14" s="1731" t="s">
        <v>272</v>
      </c>
      <c r="F14" s="1421" t="s">
        <v>371</v>
      </c>
      <c r="G14" s="1421"/>
      <c r="H14" s="1422" t="s">
        <v>411</v>
      </c>
      <c r="I14" s="2106"/>
      <c r="J14" s="2108"/>
    </row>
    <row r="15" spans="1:234" ht="21.8" customHeight="1">
      <c r="A15" s="1436">
        <v>13</v>
      </c>
      <c r="B15" s="2106"/>
      <c r="C15" s="2116"/>
      <c r="D15" s="1432">
        <v>1748</v>
      </c>
      <c r="E15" s="1731" t="s">
        <v>274</v>
      </c>
      <c r="F15" s="1739" t="s">
        <v>371</v>
      </c>
      <c r="G15" s="1739"/>
      <c r="H15" s="1739" t="s">
        <v>412</v>
      </c>
      <c r="I15" s="2106" t="s">
        <v>275</v>
      </c>
      <c r="J15" s="2108"/>
    </row>
    <row r="16" spans="1:234" ht="21.8" customHeight="1">
      <c r="A16" s="1436">
        <v>14</v>
      </c>
      <c r="B16" s="2106"/>
      <c r="C16" s="2116"/>
      <c r="D16" s="1432">
        <v>1940</v>
      </c>
      <c r="E16" s="1731" t="s">
        <v>276</v>
      </c>
      <c r="F16" s="1739" t="s">
        <v>371</v>
      </c>
      <c r="G16" s="1739"/>
      <c r="H16" s="1739" t="s">
        <v>412</v>
      </c>
      <c r="I16" s="2106"/>
      <c r="J16" s="2108"/>
    </row>
    <row r="17" spans="1:234" ht="21.8" customHeight="1">
      <c r="A17" s="1436">
        <v>15</v>
      </c>
      <c r="B17" s="2106"/>
      <c r="C17" s="2116"/>
      <c r="D17" s="1432">
        <v>1941</v>
      </c>
      <c r="E17" s="1731" t="s">
        <v>445</v>
      </c>
      <c r="F17" s="1739" t="s">
        <v>371</v>
      </c>
      <c r="G17" s="1739"/>
      <c r="H17" s="1739" t="s">
        <v>412</v>
      </c>
      <c r="I17" s="2106"/>
      <c r="J17" s="2108"/>
    </row>
    <row r="18" spans="1:234" ht="21.8" customHeight="1">
      <c r="A18" s="1436">
        <v>16</v>
      </c>
      <c r="B18" s="2106"/>
      <c r="C18" s="2116"/>
      <c r="D18" s="1432">
        <v>2300</v>
      </c>
      <c r="E18" s="1731" t="s">
        <v>277</v>
      </c>
      <c r="F18" s="1739" t="s">
        <v>448</v>
      </c>
      <c r="G18" s="1739"/>
      <c r="H18" s="1739" t="s">
        <v>413</v>
      </c>
      <c r="I18" s="2106"/>
      <c r="J18" s="2108"/>
    </row>
    <row r="19" spans="1:234" ht="21.8" customHeight="1">
      <c r="A19" s="1436">
        <v>17</v>
      </c>
      <c r="B19" s="2106"/>
      <c r="C19" s="2116"/>
      <c r="D19" s="1432">
        <v>3337</v>
      </c>
      <c r="E19" s="1731" t="s">
        <v>361</v>
      </c>
      <c r="F19" s="1421" t="s">
        <v>273</v>
      </c>
      <c r="G19" s="1421"/>
      <c r="H19" s="1422" t="s">
        <v>414</v>
      </c>
      <c r="I19" s="1676" t="s">
        <v>380</v>
      </c>
      <c r="J19" s="1678"/>
    </row>
    <row r="20" spans="1:234" ht="21.8" customHeight="1">
      <c r="A20" s="1436">
        <v>18</v>
      </c>
      <c r="B20" s="2106"/>
      <c r="C20" s="2116"/>
      <c r="D20" s="1432">
        <v>3627</v>
      </c>
      <c r="E20" s="1731" t="s">
        <v>456</v>
      </c>
      <c r="F20" s="1421" t="s">
        <v>371</v>
      </c>
      <c r="G20" s="1421"/>
      <c r="H20" s="1422"/>
      <c r="I20" s="1676" t="s">
        <v>457</v>
      </c>
      <c r="J20" s="1678"/>
    </row>
    <row r="21" spans="1:234" ht="21.8" customHeight="1">
      <c r="A21" s="1436">
        <v>19</v>
      </c>
      <c r="B21" s="2106"/>
      <c r="C21" s="2116"/>
      <c r="D21" s="1432">
        <v>3533</v>
      </c>
      <c r="E21" s="1731" t="s">
        <v>398</v>
      </c>
      <c r="F21" s="1421" t="s">
        <v>448</v>
      </c>
      <c r="G21" s="1421"/>
      <c r="H21" s="1422" t="s">
        <v>415</v>
      </c>
      <c r="I21" s="2106" t="s">
        <v>462</v>
      </c>
      <c r="J21" s="1678"/>
    </row>
    <row r="22" spans="1:234" ht="21.8" customHeight="1">
      <c r="A22" s="1436">
        <v>20</v>
      </c>
      <c r="B22" s="2106"/>
      <c r="C22" s="2116"/>
      <c r="D22" s="1432">
        <v>3534</v>
      </c>
      <c r="E22" s="1731" t="s">
        <v>398</v>
      </c>
      <c r="F22" s="1421" t="s">
        <v>448</v>
      </c>
      <c r="G22" s="1421"/>
      <c r="H22" s="1422" t="s">
        <v>415</v>
      </c>
      <c r="I22" s="2106"/>
      <c r="J22" s="1678"/>
    </row>
    <row r="23" spans="1:234" s="976" customFormat="1" ht="21.8" customHeight="1">
      <c r="A23" s="1436">
        <v>21</v>
      </c>
      <c r="B23" s="2106"/>
      <c r="C23" s="2116"/>
      <c r="D23" s="1432">
        <v>1752</v>
      </c>
      <c r="E23" s="1731" t="s">
        <v>279</v>
      </c>
      <c r="F23" s="1421" t="s">
        <v>448</v>
      </c>
      <c r="G23" s="1421"/>
      <c r="H23" s="1421" t="s">
        <v>416</v>
      </c>
      <c r="I23" s="1676" t="s">
        <v>393</v>
      </c>
      <c r="J23" s="1678"/>
    </row>
    <row r="24" spans="1:234" s="976" customFormat="1" ht="21.8" customHeight="1">
      <c r="A24" s="1436">
        <v>22</v>
      </c>
      <c r="B24" s="2106" t="s">
        <v>278</v>
      </c>
      <c r="C24" s="2116"/>
      <c r="D24" s="1432">
        <v>1704</v>
      </c>
      <c r="E24" s="1731" t="s">
        <v>280</v>
      </c>
      <c r="F24" s="1421" t="s">
        <v>371</v>
      </c>
      <c r="G24" s="1421"/>
      <c r="H24" s="1422"/>
      <c r="I24" s="2106" t="s">
        <v>281</v>
      </c>
      <c r="J24" s="2108"/>
    </row>
    <row r="25" spans="1:234" s="976" customFormat="1" ht="21.8" customHeight="1" thickBot="1">
      <c r="A25" s="1419">
        <v>23</v>
      </c>
      <c r="B25" s="2114"/>
      <c r="C25" s="2117"/>
      <c r="D25" s="1750">
        <v>1795</v>
      </c>
      <c r="E25" s="1747" t="s">
        <v>282</v>
      </c>
      <c r="F25" s="1745" t="s">
        <v>447</v>
      </c>
      <c r="G25" s="1745"/>
      <c r="H25" s="1592" t="s">
        <v>417</v>
      </c>
      <c r="I25" s="2114"/>
      <c r="J25" s="2127"/>
    </row>
    <row r="26" spans="1:234" s="976" customFormat="1" ht="21.8" customHeight="1" thickBot="1">
      <c r="A26" s="1701">
        <v>24</v>
      </c>
      <c r="B26" s="2105" t="s">
        <v>278</v>
      </c>
      <c r="C26" s="2124" t="s">
        <v>283</v>
      </c>
      <c r="D26" s="1746">
        <v>1835</v>
      </c>
      <c r="E26" s="1742" t="s">
        <v>284</v>
      </c>
      <c r="F26" s="1743" t="s">
        <v>273</v>
      </c>
      <c r="G26" s="1743"/>
      <c r="H26" s="1744" t="s">
        <v>418</v>
      </c>
      <c r="I26" s="2105" t="s">
        <v>285</v>
      </c>
      <c r="J26" s="2107"/>
    </row>
    <row r="27" spans="1:234" s="977" customFormat="1" ht="21.8" customHeight="1">
      <c r="A27" s="1436">
        <v>25</v>
      </c>
      <c r="B27" s="2106"/>
      <c r="C27" s="2125"/>
      <c r="D27" s="1432">
        <v>2097</v>
      </c>
      <c r="E27" s="1731" t="s">
        <v>286</v>
      </c>
      <c r="F27" s="1421" t="s">
        <v>448</v>
      </c>
      <c r="G27" s="1421"/>
      <c r="H27" s="1422" t="s">
        <v>420</v>
      </c>
      <c r="I27" s="2106"/>
      <c r="J27" s="2108"/>
      <c r="K27" s="976"/>
      <c r="L27" s="976"/>
      <c r="M27" s="976"/>
      <c r="N27" s="976"/>
      <c r="O27" s="976"/>
      <c r="P27" s="976"/>
      <c r="Q27" s="976"/>
      <c r="R27" s="976"/>
      <c r="S27" s="976"/>
      <c r="T27" s="976"/>
      <c r="U27" s="976"/>
      <c r="V27" s="976"/>
      <c r="W27" s="976"/>
      <c r="X27" s="976"/>
      <c r="Y27" s="976"/>
      <c r="Z27" s="976"/>
      <c r="AA27" s="976"/>
      <c r="AB27" s="976"/>
      <c r="AC27" s="976"/>
      <c r="AD27" s="976"/>
      <c r="AE27" s="976"/>
      <c r="AF27" s="976"/>
      <c r="AG27" s="976"/>
      <c r="AH27" s="976"/>
      <c r="AI27" s="976"/>
      <c r="AJ27" s="976"/>
      <c r="AK27" s="976"/>
      <c r="AL27" s="976"/>
      <c r="AM27" s="976"/>
      <c r="AN27" s="976"/>
      <c r="AO27" s="976"/>
      <c r="AP27" s="976"/>
      <c r="AQ27" s="976"/>
      <c r="AR27" s="976"/>
      <c r="AS27" s="976"/>
      <c r="AT27" s="976"/>
      <c r="AU27" s="976"/>
      <c r="AV27" s="976"/>
      <c r="AW27" s="976"/>
      <c r="AX27" s="976"/>
      <c r="AY27" s="976"/>
      <c r="AZ27" s="976"/>
      <c r="BA27" s="976"/>
      <c r="BB27" s="976"/>
      <c r="BC27" s="976"/>
      <c r="BD27" s="976"/>
      <c r="BE27" s="976"/>
      <c r="BF27" s="976"/>
      <c r="BG27" s="976"/>
      <c r="BH27" s="976"/>
      <c r="BI27" s="976"/>
      <c r="BJ27" s="976"/>
      <c r="BK27" s="976"/>
      <c r="BL27" s="976"/>
      <c r="BM27" s="976"/>
      <c r="BN27" s="976"/>
      <c r="BO27" s="976"/>
      <c r="BP27" s="976"/>
      <c r="BQ27" s="976"/>
      <c r="BR27" s="976"/>
      <c r="BS27" s="976"/>
      <c r="BT27" s="976"/>
      <c r="BU27" s="976"/>
      <c r="BV27" s="976"/>
      <c r="BW27" s="976"/>
      <c r="BX27" s="976"/>
      <c r="BY27" s="976"/>
      <c r="BZ27" s="976"/>
      <c r="CA27" s="976"/>
      <c r="CB27" s="976"/>
      <c r="CC27" s="976"/>
      <c r="CD27" s="976"/>
      <c r="CE27" s="976"/>
      <c r="CF27" s="976"/>
      <c r="CG27" s="976"/>
      <c r="CH27" s="976"/>
      <c r="CI27" s="976"/>
      <c r="CJ27" s="976"/>
      <c r="CK27" s="976"/>
      <c r="CL27" s="976"/>
      <c r="CM27" s="976"/>
      <c r="CN27" s="976"/>
      <c r="CO27" s="976"/>
      <c r="CP27" s="976"/>
      <c r="CQ27" s="976"/>
      <c r="CR27" s="976"/>
      <c r="CS27" s="976"/>
      <c r="CT27" s="976"/>
      <c r="CU27" s="976"/>
      <c r="CV27" s="976"/>
      <c r="CW27" s="976"/>
      <c r="CX27" s="976"/>
      <c r="CY27" s="976"/>
      <c r="CZ27" s="976"/>
      <c r="DA27" s="976"/>
      <c r="DB27" s="976"/>
      <c r="DC27" s="976"/>
      <c r="DD27" s="976"/>
      <c r="DE27" s="976"/>
      <c r="DF27" s="976"/>
      <c r="DG27" s="976"/>
      <c r="DH27" s="976"/>
      <c r="DI27" s="976"/>
      <c r="DJ27" s="976"/>
      <c r="DK27" s="976"/>
      <c r="DL27" s="976"/>
      <c r="DM27" s="976"/>
      <c r="DN27" s="976"/>
      <c r="DO27" s="976"/>
      <c r="DP27" s="976"/>
      <c r="DQ27" s="976"/>
      <c r="DR27" s="976"/>
      <c r="DS27" s="976"/>
      <c r="DT27" s="976"/>
      <c r="DU27" s="976"/>
      <c r="DV27" s="976"/>
      <c r="DW27" s="976"/>
      <c r="DX27" s="976"/>
      <c r="DY27" s="976"/>
      <c r="DZ27" s="976"/>
      <c r="EA27" s="976"/>
      <c r="EB27" s="976"/>
      <c r="EC27" s="976"/>
      <c r="ED27" s="976"/>
      <c r="EE27" s="976"/>
      <c r="EF27" s="976"/>
      <c r="EG27" s="976"/>
      <c r="EH27" s="976"/>
      <c r="EI27" s="976"/>
      <c r="EJ27" s="976"/>
      <c r="EK27" s="976"/>
      <c r="EL27" s="976"/>
      <c r="EM27" s="976"/>
      <c r="EN27" s="976"/>
      <c r="EO27" s="976"/>
      <c r="EP27" s="976"/>
      <c r="EQ27" s="976"/>
      <c r="ER27" s="976"/>
      <c r="ES27" s="976"/>
      <c r="ET27" s="976"/>
      <c r="EU27" s="976"/>
      <c r="EV27" s="976"/>
      <c r="EW27" s="976"/>
      <c r="EX27" s="976"/>
      <c r="EY27" s="976"/>
      <c r="EZ27" s="976"/>
      <c r="FA27" s="976"/>
      <c r="FB27" s="976"/>
      <c r="FC27" s="976"/>
      <c r="FD27" s="976"/>
      <c r="FE27" s="976"/>
      <c r="FF27" s="976"/>
      <c r="FG27" s="976"/>
      <c r="FH27" s="976"/>
      <c r="FI27" s="976"/>
      <c r="FJ27" s="976"/>
      <c r="FK27" s="976"/>
      <c r="FL27" s="976"/>
      <c r="FM27" s="976"/>
      <c r="FN27" s="976"/>
      <c r="FO27" s="976"/>
      <c r="FP27" s="976"/>
      <c r="FQ27" s="976"/>
      <c r="FR27" s="976"/>
      <c r="FS27" s="976"/>
      <c r="FT27" s="976"/>
      <c r="FU27" s="976"/>
      <c r="FV27" s="976"/>
      <c r="FW27" s="976"/>
      <c r="FX27" s="976"/>
      <c r="FY27" s="976"/>
      <c r="FZ27" s="976"/>
      <c r="GA27" s="976"/>
      <c r="GB27" s="976"/>
      <c r="GC27" s="976"/>
      <c r="GD27" s="976"/>
      <c r="GE27" s="976"/>
      <c r="GF27" s="976"/>
      <c r="GG27" s="976"/>
      <c r="GH27" s="976"/>
      <c r="GI27" s="976"/>
      <c r="GJ27" s="976"/>
      <c r="GK27" s="976"/>
      <c r="GL27" s="976"/>
      <c r="GM27" s="976"/>
      <c r="GN27" s="976"/>
      <c r="GO27" s="976"/>
      <c r="GP27" s="976"/>
      <c r="GQ27" s="976"/>
      <c r="GR27" s="976"/>
      <c r="GS27" s="976"/>
      <c r="GT27" s="976"/>
      <c r="GU27" s="976"/>
      <c r="GV27" s="976"/>
      <c r="GW27" s="976"/>
      <c r="GX27" s="976"/>
      <c r="GY27" s="976"/>
      <c r="GZ27" s="976"/>
      <c r="HA27" s="976"/>
      <c r="HB27" s="976"/>
      <c r="HC27" s="976"/>
      <c r="HD27" s="976"/>
      <c r="HE27" s="976"/>
      <c r="HF27" s="976"/>
      <c r="HG27" s="976"/>
      <c r="HH27" s="976"/>
      <c r="HI27" s="976"/>
      <c r="HJ27" s="976"/>
      <c r="HK27" s="976"/>
      <c r="HL27" s="976"/>
      <c r="HM27" s="976"/>
      <c r="HN27" s="976"/>
      <c r="HO27" s="976"/>
      <c r="HP27" s="976"/>
      <c r="HQ27" s="976"/>
      <c r="HR27" s="976"/>
      <c r="HS27" s="976"/>
      <c r="HT27" s="976"/>
      <c r="HU27" s="976"/>
      <c r="HV27" s="976"/>
      <c r="HW27" s="976"/>
      <c r="HX27" s="976"/>
      <c r="HY27" s="976"/>
      <c r="HZ27" s="976"/>
    </row>
    <row r="28" spans="1:234" s="976" customFormat="1" ht="21.8" customHeight="1">
      <c r="A28" s="1436">
        <v>26</v>
      </c>
      <c r="B28" s="2109" t="s">
        <v>267</v>
      </c>
      <c r="C28" s="2125"/>
      <c r="D28" s="1432">
        <v>1890</v>
      </c>
      <c r="E28" s="1731" t="s">
        <v>287</v>
      </c>
      <c r="F28" s="1421" t="s">
        <v>273</v>
      </c>
      <c r="G28" s="1421"/>
      <c r="H28" s="1422" t="s">
        <v>411</v>
      </c>
      <c r="I28" s="2106" t="s">
        <v>288</v>
      </c>
      <c r="J28" s="2108"/>
    </row>
    <row r="29" spans="1:234" s="976" customFormat="1" ht="21.8" customHeight="1">
      <c r="A29" s="1436">
        <v>27</v>
      </c>
      <c r="B29" s="2121"/>
      <c r="C29" s="2125"/>
      <c r="D29" s="1611">
        <v>2118</v>
      </c>
      <c r="E29" s="1731" t="s">
        <v>289</v>
      </c>
      <c r="F29" s="1421" t="s">
        <v>448</v>
      </c>
      <c r="G29" s="1421"/>
      <c r="H29" s="1422" t="s">
        <v>421</v>
      </c>
      <c r="I29" s="2106"/>
      <c r="J29" s="2108"/>
    </row>
    <row r="30" spans="1:234" s="976" customFormat="1" ht="21.8" customHeight="1">
      <c r="A30" s="1436">
        <v>28</v>
      </c>
      <c r="B30" s="2121"/>
      <c r="C30" s="2125"/>
      <c r="D30" s="1432">
        <v>2768</v>
      </c>
      <c r="E30" s="1731" t="s">
        <v>290</v>
      </c>
      <c r="F30" s="1421" t="s">
        <v>371</v>
      </c>
      <c r="G30" s="1421"/>
      <c r="H30" s="1421" t="s">
        <v>372</v>
      </c>
      <c r="I30" s="2106"/>
      <c r="J30" s="2108"/>
    </row>
    <row r="31" spans="1:234" s="976" customFormat="1" ht="21.8" customHeight="1">
      <c r="A31" s="1436">
        <v>29</v>
      </c>
      <c r="B31" s="2121"/>
      <c r="C31" s="2125"/>
      <c r="D31" s="1432">
        <v>2119</v>
      </c>
      <c r="E31" s="1731" t="s">
        <v>291</v>
      </c>
      <c r="F31" s="1421" t="s">
        <v>273</v>
      </c>
      <c r="G31" s="1421"/>
      <c r="H31" s="1422" t="s">
        <v>419</v>
      </c>
      <c r="I31" s="2106"/>
      <c r="J31" s="2108"/>
    </row>
    <row r="32" spans="1:234" s="976" customFormat="1" ht="21.8" customHeight="1">
      <c r="A32" s="1436">
        <v>30</v>
      </c>
      <c r="B32" s="2121"/>
      <c r="C32" s="2125"/>
      <c r="D32" s="1432">
        <v>2246</v>
      </c>
      <c r="E32" s="1731" t="s">
        <v>292</v>
      </c>
      <c r="F32" s="1421" t="s">
        <v>273</v>
      </c>
      <c r="G32" s="1421"/>
      <c r="H32" s="1422" t="s">
        <v>422</v>
      </c>
      <c r="I32" s="2106" t="s">
        <v>461</v>
      </c>
      <c r="J32" s="2108"/>
    </row>
    <row r="33" spans="1:10" s="976" customFormat="1" ht="21.8" customHeight="1">
      <c r="A33" s="1436">
        <v>31</v>
      </c>
      <c r="B33" s="2121"/>
      <c r="C33" s="2125"/>
      <c r="D33" s="1432">
        <v>2247</v>
      </c>
      <c r="E33" s="1731" t="s">
        <v>293</v>
      </c>
      <c r="F33" s="1421" t="s">
        <v>273</v>
      </c>
      <c r="G33" s="1421"/>
      <c r="H33" s="1422" t="s">
        <v>422</v>
      </c>
      <c r="I33" s="2106"/>
      <c r="J33" s="2108"/>
    </row>
    <row r="34" spans="1:10" s="976" customFormat="1" ht="21.8" customHeight="1">
      <c r="A34" s="1436">
        <v>32</v>
      </c>
      <c r="B34" s="2121"/>
      <c r="C34" s="2125"/>
      <c r="D34" s="1612">
        <v>1886</v>
      </c>
      <c r="E34" s="1731" t="s">
        <v>294</v>
      </c>
      <c r="F34" s="1421" t="s">
        <v>371</v>
      </c>
      <c r="G34" s="1421"/>
      <c r="H34" s="1422" t="s">
        <v>422</v>
      </c>
      <c r="I34" s="2106" t="s">
        <v>370</v>
      </c>
      <c r="J34" s="2108"/>
    </row>
    <row r="35" spans="1:10" s="976" customFormat="1" ht="21.8" customHeight="1">
      <c r="A35" s="1436">
        <v>33</v>
      </c>
      <c r="B35" s="2121"/>
      <c r="C35" s="2125"/>
      <c r="D35" s="1612">
        <v>1885</v>
      </c>
      <c r="E35" s="1731" t="s">
        <v>295</v>
      </c>
      <c r="F35" s="1421" t="s">
        <v>371</v>
      </c>
      <c r="G35" s="1421"/>
      <c r="H35" s="1422" t="s">
        <v>422</v>
      </c>
      <c r="I35" s="2106"/>
      <c r="J35" s="2108"/>
    </row>
    <row r="36" spans="1:10" s="976" customFormat="1" ht="21.8" customHeight="1">
      <c r="A36" s="1436">
        <v>34</v>
      </c>
      <c r="B36" s="2121"/>
      <c r="C36" s="2125"/>
      <c r="D36" s="1432">
        <v>1737</v>
      </c>
      <c r="E36" s="1731" t="s">
        <v>296</v>
      </c>
      <c r="F36" s="1421" t="s">
        <v>273</v>
      </c>
      <c r="G36" s="1421"/>
      <c r="H36" s="1422" t="s">
        <v>423</v>
      </c>
      <c r="I36" s="1676" t="s">
        <v>297</v>
      </c>
      <c r="J36" s="1678"/>
    </row>
    <row r="37" spans="1:10" s="976" customFormat="1" ht="21.8" customHeight="1">
      <c r="A37" s="1436">
        <v>35</v>
      </c>
      <c r="B37" s="2121"/>
      <c r="C37" s="2125"/>
      <c r="D37" s="1432">
        <v>1636</v>
      </c>
      <c r="E37" s="1731" t="s">
        <v>298</v>
      </c>
      <c r="F37" s="1421" t="s">
        <v>273</v>
      </c>
      <c r="G37" s="1421"/>
      <c r="H37" s="1422" t="s">
        <v>425</v>
      </c>
      <c r="I37" s="1676" t="s">
        <v>299</v>
      </c>
      <c r="J37" s="1678"/>
    </row>
    <row r="38" spans="1:10" s="976" customFormat="1" ht="21.8" customHeight="1">
      <c r="A38" s="1436"/>
      <c r="B38" s="2121"/>
      <c r="C38" s="2125"/>
      <c r="D38" s="1432">
        <v>3548</v>
      </c>
      <c r="E38" s="1731" t="s">
        <v>480</v>
      </c>
      <c r="F38" s="1421" t="s">
        <v>273</v>
      </c>
      <c r="G38" s="1421"/>
      <c r="H38" s="1422"/>
      <c r="I38" s="1853"/>
      <c r="J38" s="1854"/>
    </row>
    <row r="39" spans="1:10" s="976" customFormat="1" ht="21.8" customHeight="1">
      <c r="A39" s="1436"/>
      <c r="B39" s="2121"/>
      <c r="C39" s="2125"/>
      <c r="D39" s="1432">
        <v>3549</v>
      </c>
      <c r="E39" s="1731" t="s">
        <v>481</v>
      </c>
      <c r="F39" s="1421" t="s">
        <v>273</v>
      </c>
      <c r="G39" s="1421" t="s">
        <v>96</v>
      </c>
      <c r="H39" s="1422"/>
      <c r="I39" s="1853"/>
      <c r="J39" s="1854"/>
    </row>
    <row r="40" spans="1:10" s="976" customFormat="1" ht="21.8" customHeight="1">
      <c r="A40" s="1436">
        <v>36</v>
      </c>
      <c r="B40" s="2121"/>
      <c r="C40" s="2125"/>
      <c r="D40" s="1420">
        <v>1747</v>
      </c>
      <c r="E40" s="1731" t="s">
        <v>300</v>
      </c>
      <c r="F40" s="1423" t="s">
        <v>448</v>
      </c>
      <c r="G40" s="1423"/>
      <c r="H40" s="1423" t="s">
        <v>302</v>
      </c>
      <c r="I40" s="2106" t="s">
        <v>374</v>
      </c>
      <c r="J40" s="2108"/>
    </row>
    <row r="41" spans="1:10" s="976" customFormat="1" ht="21.8" customHeight="1">
      <c r="A41" s="1436">
        <v>37</v>
      </c>
      <c r="B41" s="2121"/>
      <c r="C41" s="2125"/>
      <c r="D41" s="1420">
        <v>1817</v>
      </c>
      <c r="E41" s="1731" t="s">
        <v>301</v>
      </c>
      <c r="F41" s="1423" t="s">
        <v>448</v>
      </c>
      <c r="G41" s="1423"/>
      <c r="H41" s="1423" t="s">
        <v>302</v>
      </c>
      <c r="I41" s="2106"/>
      <c r="J41" s="2108"/>
    </row>
    <row r="42" spans="1:10" s="976" customFormat="1" ht="21.8" customHeight="1" thickBot="1">
      <c r="A42" s="1419">
        <v>38</v>
      </c>
      <c r="B42" s="2123"/>
      <c r="C42" s="2126"/>
      <c r="D42" s="1591">
        <v>1964</v>
      </c>
      <c r="E42" s="1747" t="s">
        <v>303</v>
      </c>
      <c r="F42" s="1745" t="s">
        <v>371</v>
      </c>
      <c r="G42" s="1745"/>
      <c r="H42" s="1592" t="s">
        <v>423</v>
      </c>
      <c r="I42" s="1677" t="s">
        <v>304</v>
      </c>
      <c r="J42" s="1679"/>
    </row>
    <row r="43" spans="1:10" ht="21.8" customHeight="1">
      <c r="A43" s="1701">
        <v>39</v>
      </c>
      <c r="B43" s="2105" t="s">
        <v>267</v>
      </c>
      <c r="C43" s="2115" t="s">
        <v>305</v>
      </c>
      <c r="D43" s="1746">
        <v>2311</v>
      </c>
      <c r="E43" s="1742" t="s">
        <v>306</v>
      </c>
      <c r="F43" s="1743" t="s">
        <v>273</v>
      </c>
      <c r="G43" s="1743"/>
      <c r="H43" s="1744" t="s">
        <v>426</v>
      </c>
      <c r="I43" s="2105" t="s">
        <v>389</v>
      </c>
      <c r="J43" s="2107"/>
    </row>
    <row r="44" spans="1:10" ht="21.8" customHeight="1">
      <c r="A44" s="1436">
        <v>40</v>
      </c>
      <c r="B44" s="2106"/>
      <c r="C44" s="2116"/>
      <c r="D44" s="1432">
        <v>2312</v>
      </c>
      <c r="E44" s="1731" t="s">
        <v>307</v>
      </c>
      <c r="F44" s="1421" t="s">
        <v>273</v>
      </c>
      <c r="G44" s="1421"/>
      <c r="H44" s="1422" t="s">
        <v>427</v>
      </c>
      <c r="I44" s="2106"/>
      <c r="J44" s="2108"/>
    </row>
    <row r="45" spans="1:10" ht="21.8" customHeight="1">
      <c r="A45" s="1436">
        <v>41</v>
      </c>
      <c r="B45" s="2106"/>
      <c r="C45" s="2116"/>
      <c r="D45" s="1432">
        <v>2924</v>
      </c>
      <c r="E45" s="1731" t="s">
        <v>308</v>
      </c>
      <c r="F45" s="1421" t="s">
        <v>273</v>
      </c>
      <c r="G45" s="1421"/>
      <c r="H45" s="1422" t="s">
        <v>428</v>
      </c>
      <c r="I45" s="2106"/>
      <c r="J45" s="2108"/>
    </row>
    <row r="46" spans="1:10" ht="21.8" customHeight="1">
      <c r="A46" s="1436">
        <v>42</v>
      </c>
      <c r="B46" s="2106"/>
      <c r="C46" s="2116"/>
      <c r="D46" s="1432">
        <v>2925</v>
      </c>
      <c r="E46" s="1731" t="s">
        <v>309</v>
      </c>
      <c r="F46" s="1421" t="s">
        <v>273</v>
      </c>
      <c r="G46" s="1421"/>
      <c r="H46" s="1422" t="s">
        <v>430</v>
      </c>
      <c r="I46" s="2106"/>
      <c r="J46" s="2108"/>
    </row>
    <row r="47" spans="1:10" ht="21.8" customHeight="1" thickBot="1">
      <c r="A47" s="1419">
        <v>43</v>
      </c>
      <c r="B47" s="2114"/>
      <c r="C47" s="2117"/>
      <c r="D47" s="1591">
        <v>3458</v>
      </c>
      <c r="E47" s="1747" t="s">
        <v>405</v>
      </c>
      <c r="F47" s="1745" t="s">
        <v>273</v>
      </c>
      <c r="G47" s="1745"/>
      <c r="H47" s="1592" t="s">
        <v>413</v>
      </c>
      <c r="I47" s="1704" t="s">
        <v>463</v>
      </c>
      <c r="J47" s="1679"/>
    </row>
    <row r="48" spans="1:10" s="976" customFormat="1" ht="21.8" customHeight="1">
      <c r="A48" s="1701">
        <v>44</v>
      </c>
      <c r="B48" s="2120" t="s">
        <v>310</v>
      </c>
      <c r="C48" s="2124" t="s">
        <v>305</v>
      </c>
      <c r="D48" s="1746">
        <v>1875</v>
      </c>
      <c r="E48" s="1742" t="s">
        <v>311</v>
      </c>
      <c r="F48" s="1748" t="s">
        <v>273</v>
      </c>
      <c r="G48" s="1748"/>
      <c r="H48" s="1749"/>
      <c r="I48" s="2120" t="s">
        <v>312</v>
      </c>
      <c r="J48" s="2118"/>
    </row>
    <row r="49" spans="1:10" ht="21.8" customHeight="1">
      <c r="A49" s="1436">
        <v>45</v>
      </c>
      <c r="B49" s="2121"/>
      <c r="C49" s="2125"/>
      <c r="D49" s="1432">
        <v>1900</v>
      </c>
      <c r="E49" s="1740" t="s">
        <v>313</v>
      </c>
      <c r="F49" s="1421" t="s">
        <v>273</v>
      </c>
      <c r="G49" s="1421"/>
      <c r="H49" s="1424"/>
      <c r="I49" s="2121"/>
      <c r="J49" s="2119"/>
    </row>
    <row r="50" spans="1:10" ht="21.8" customHeight="1">
      <c r="A50" s="1436">
        <v>46</v>
      </c>
      <c r="B50" s="2121"/>
      <c r="C50" s="2125"/>
      <c r="D50" s="1432">
        <v>1957</v>
      </c>
      <c r="E50" s="1731" t="s">
        <v>314</v>
      </c>
      <c r="F50" s="1421" t="s">
        <v>371</v>
      </c>
      <c r="G50" s="1421"/>
      <c r="H50" s="1424" t="s">
        <v>431</v>
      </c>
      <c r="I50" s="2121"/>
      <c r="J50" s="2119"/>
    </row>
    <row r="51" spans="1:10" ht="21.8" customHeight="1">
      <c r="A51" s="1436">
        <v>47</v>
      </c>
      <c r="B51" s="2121"/>
      <c r="C51" s="2125"/>
      <c r="D51" s="1432">
        <v>2896</v>
      </c>
      <c r="E51" s="1740" t="s">
        <v>315</v>
      </c>
      <c r="F51" s="1421" t="s">
        <v>273</v>
      </c>
      <c r="G51" s="1421"/>
      <c r="H51" s="1424" t="s">
        <v>431</v>
      </c>
      <c r="I51" s="2121"/>
      <c r="J51" s="2119"/>
    </row>
    <row r="52" spans="1:10" ht="21.8" customHeight="1">
      <c r="A52" s="1436">
        <v>48</v>
      </c>
      <c r="B52" s="2121"/>
      <c r="C52" s="2125"/>
      <c r="D52" s="1432">
        <v>1959</v>
      </c>
      <c r="E52" s="1740" t="s">
        <v>316</v>
      </c>
      <c r="F52" s="1421" t="s">
        <v>371</v>
      </c>
      <c r="G52" s="1421"/>
      <c r="H52" s="1424"/>
      <c r="I52" s="2121"/>
      <c r="J52" s="2119"/>
    </row>
    <row r="53" spans="1:10" ht="21.8" customHeight="1">
      <c r="A53" s="1436">
        <v>49</v>
      </c>
      <c r="B53" s="2121"/>
      <c r="C53" s="2125"/>
      <c r="D53" s="1432">
        <v>2708</v>
      </c>
      <c r="E53" s="1740" t="s">
        <v>317</v>
      </c>
      <c r="F53" s="1421" t="s">
        <v>273</v>
      </c>
      <c r="G53" s="1421"/>
      <c r="H53" s="1424" t="s">
        <v>431</v>
      </c>
      <c r="I53" s="2121"/>
      <c r="J53" s="2119"/>
    </row>
    <row r="54" spans="1:10" ht="21.8" customHeight="1">
      <c r="A54" s="1436">
        <v>50</v>
      </c>
      <c r="B54" s="2121"/>
      <c r="C54" s="2125"/>
      <c r="D54" s="1432">
        <v>2856</v>
      </c>
      <c r="E54" s="1740" t="s">
        <v>318</v>
      </c>
      <c r="F54" s="1421" t="s">
        <v>273</v>
      </c>
      <c r="G54" s="1421"/>
      <c r="H54" s="1424" t="s">
        <v>431</v>
      </c>
      <c r="I54" s="2121"/>
      <c r="J54" s="2119"/>
    </row>
    <row r="55" spans="1:10" ht="21.8" customHeight="1">
      <c r="A55" s="1436">
        <v>51</v>
      </c>
      <c r="B55" s="2121"/>
      <c r="C55" s="2125"/>
      <c r="D55" s="1432">
        <v>2857</v>
      </c>
      <c r="E55" s="1740" t="s">
        <v>319</v>
      </c>
      <c r="F55" s="1421" t="s">
        <v>273</v>
      </c>
      <c r="G55" s="1421"/>
      <c r="H55" s="1424" t="s">
        <v>431</v>
      </c>
      <c r="I55" s="2121"/>
      <c r="J55" s="2119"/>
    </row>
    <row r="56" spans="1:10" ht="21.8" customHeight="1">
      <c r="A56" s="1436">
        <v>52</v>
      </c>
      <c r="B56" s="2121"/>
      <c r="C56" s="2125"/>
      <c r="D56" s="1432">
        <v>2710</v>
      </c>
      <c r="E56" s="1740" t="s">
        <v>320</v>
      </c>
      <c r="F56" s="1421" t="s">
        <v>371</v>
      </c>
      <c r="G56" s="1421"/>
      <c r="H56" s="1424" t="s">
        <v>411</v>
      </c>
      <c r="I56" s="2121"/>
      <c r="J56" s="2119"/>
    </row>
    <row r="57" spans="1:10" ht="21.8" customHeight="1" thickBot="1">
      <c r="A57" s="1419">
        <v>53</v>
      </c>
      <c r="B57" s="2123"/>
      <c r="C57" s="2126"/>
      <c r="D57" s="1750">
        <v>3254</v>
      </c>
      <c r="E57" s="1751" t="s">
        <v>388</v>
      </c>
      <c r="F57" s="1745" t="s">
        <v>448</v>
      </c>
      <c r="G57" s="1745"/>
      <c r="H57" s="1752" t="s">
        <v>433</v>
      </c>
      <c r="I57" s="2123"/>
      <c r="J57" s="2122"/>
    </row>
    <row r="58" spans="1:10" ht="21.8" customHeight="1">
      <c r="A58" s="1701">
        <v>54</v>
      </c>
      <c r="B58" s="2120" t="s">
        <v>310</v>
      </c>
      <c r="C58" s="2124" t="s">
        <v>401</v>
      </c>
      <c r="D58" s="1746">
        <v>1513</v>
      </c>
      <c r="E58" s="1742" t="s">
        <v>321</v>
      </c>
      <c r="F58" s="1743" t="s">
        <v>448</v>
      </c>
      <c r="G58" s="1743"/>
      <c r="H58" s="1744" t="s">
        <v>434</v>
      </c>
      <c r="I58" s="2120" t="s">
        <v>322</v>
      </c>
      <c r="J58" s="2118"/>
    </row>
    <row r="59" spans="1:10" ht="21.8" customHeight="1">
      <c r="A59" s="1436">
        <v>55</v>
      </c>
      <c r="B59" s="2121"/>
      <c r="C59" s="2125"/>
      <c r="D59" s="1432">
        <v>2332</v>
      </c>
      <c r="E59" s="1731" t="s">
        <v>323</v>
      </c>
      <c r="F59" s="1421" t="s">
        <v>371</v>
      </c>
      <c r="G59" s="1421"/>
      <c r="H59" s="1422" t="s">
        <v>435</v>
      </c>
      <c r="I59" s="2121"/>
      <c r="J59" s="2119"/>
    </row>
    <row r="60" spans="1:10" ht="21.8" customHeight="1">
      <c r="A60" s="1436">
        <v>56</v>
      </c>
      <c r="B60" s="2121"/>
      <c r="C60" s="2125"/>
      <c r="D60" s="1432">
        <v>3258</v>
      </c>
      <c r="E60" s="1731" t="s">
        <v>324</v>
      </c>
      <c r="F60" s="1421" t="s">
        <v>448</v>
      </c>
      <c r="G60" s="1421"/>
      <c r="H60" s="1422" t="s">
        <v>436</v>
      </c>
      <c r="I60" s="2121"/>
      <c r="J60" s="2112"/>
    </row>
    <row r="61" spans="1:10" ht="21.8" customHeight="1">
      <c r="A61" s="1436">
        <v>57</v>
      </c>
      <c r="B61" s="2121"/>
      <c r="C61" s="2125"/>
      <c r="D61" s="1612">
        <v>3439</v>
      </c>
      <c r="E61" s="1731" t="s">
        <v>379</v>
      </c>
      <c r="F61" s="1421" t="s">
        <v>448</v>
      </c>
      <c r="G61" s="1421"/>
      <c r="H61" s="1422" t="s">
        <v>413</v>
      </c>
      <c r="I61" s="2110"/>
      <c r="J61" s="1678"/>
    </row>
    <row r="62" spans="1:10" ht="21.8" customHeight="1">
      <c r="A62" s="1436">
        <v>58</v>
      </c>
      <c r="B62" s="2121"/>
      <c r="C62" s="2125"/>
      <c r="D62" s="1432">
        <v>3526</v>
      </c>
      <c r="E62" s="1731" t="s">
        <v>379</v>
      </c>
      <c r="F62" s="1421" t="s">
        <v>371</v>
      </c>
      <c r="G62" s="1421"/>
      <c r="H62" s="1422" t="s">
        <v>413</v>
      </c>
      <c r="I62" s="1676"/>
      <c r="J62" s="1678"/>
    </row>
    <row r="63" spans="1:10" ht="21.8" customHeight="1">
      <c r="A63" s="1436">
        <v>59</v>
      </c>
      <c r="B63" s="2121"/>
      <c r="C63" s="2125"/>
      <c r="D63" s="1432">
        <v>2022</v>
      </c>
      <c r="E63" s="1731" t="s">
        <v>325</v>
      </c>
      <c r="F63" s="1421" t="s">
        <v>448</v>
      </c>
      <c r="G63" s="1421"/>
      <c r="H63" s="1422" t="s">
        <v>438</v>
      </c>
      <c r="I63" s="1676" t="s">
        <v>326</v>
      </c>
      <c r="J63" s="1678"/>
    </row>
    <row r="64" spans="1:10" ht="21.8" customHeight="1">
      <c r="A64" s="1436">
        <v>60</v>
      </c>
      <c r="B64" s="2121"/>
      <c r="C64" s="2125"/>
      <c r="D64" s="1432">
        <v>2287</v>
      </c>
      <c r="E64" s="1731" t="s">
        <v>327</v>
      </c>
      <c r="F64" s="1421" t="s">
        <v>448</v>
      </c>
      <c r="G64" s="1421"/>
      <c r="H64" s="1422" t="s">
        <v>426</v>
      </c>
      <c r="I64" s="2109" t="s">
        <v>328</v>
      </c>
      <c r="J64" s="2111"/>
    </row>
    <row r="65" spans="1:10" ht="21.8" customHeight="1">
      <c r="A65" s="1436">
        <v>61</v>
      </c>
      <c r="B65" s="2121"/>
      <c r="C65" s="2125"/>
      <c r="D65" s="1432">
        <v>2288</v>
      </c>
      <c r="E65" s="1731" t="s">
        <v>329</v>
      </c>
      <c r="F65" s="1421" t="s">
        <v>448</v>
      </c>
      <c r="G65" s="1421"/>
      <c r="H65" s="1422" t="s">
        <v>440</v>
      </c>
      <c r="I65" s="2110"/>
      <c r="J65" s="2112"/>
    </row>
    <row r="66" spans="1:10" ht="21.8" customHeight="1" thickBot="1">
      <c r="A66" s="1419">
        <v>62</v>
      </c>
      <c r="B66" s="2123"/>
      <c r="C66" s="2126"/>
      <c r="D66" s="1591">
        <v>2479</v>
      </c>
      <c r="E66" s="1747" t="s">
        <v>330</v>
      </c>
      <c r="F66" s="1745" t="s">
        <v>371</v>
      </c>
      <c r="G66" s="1745"/>
      <c r="H66" s="1592" t="s">
        <v>441</v>
      </c>
      <c r="I66" s="1677" t="s">
        <v>331</v>
      </c>
      <c r="J66" s="1679"/>
    </row>
    <row r="67" spans="1:10">
      <c r="A67" s="978"/>
      <c r="B67" s="979"/>
      <c r="C67" s="980"/>
      <c r="F67" s="975" t="s">
        <v>96</v>
      </c>
    </row>
    <row r="68" spans="1:10" ht="28.5" customHeight="1" thickBot="1">
      <c r="A68" s="2113"/>
      <c r="B68" s="2113"/>
      <c r="C68" s="2113"/>
      <c r="D68" s="982"/>
      <c r="E68" s="983"/>
      <c r="F68" s="976"/>
      <c r="G68" s="976"/>
      <c r="H68" s="984"/>
      <c r="I68" s="984"/>
      <c r="J68" s="976"/>
    </row>
    <row r="69" spans="1:10" ht="21" customHeight="1">
      <c r="A69" s="2113"/>
      <c r="B69" s="2113"/>
      <c r="C69" s="2113"/>
      <c r="D69" s="2097" t="s">
        <v>444</v>
      </c>
      <c r="E69" s="2098"/>
      <c r="F69" s="2101">
        <f>SUM(G3:G47)</f>
        <v>0</v>
      </c>
      <c r="G69" s="976"/>
      <c r="H69" s="984"/>
      <c r="I69" s="984"/>
      <c r="J69" s="976"/>
    </row>
    <row r="70" spans="1:10" ht="18.8" customHeight="1">
      <c r="B70" s="985"/>
      <c r="C70" s="986"/>
      <c r="D70" s="2099"/>
      <c r="E70" s="2100"/>
      <c r="F70" s="2102"/>
      <c r="G70" s="976"/>
    </row>
    <row r="71" spans="1:10" ht="31.3" thickBot="1">
      <c r="B71" s="987"/>
      <c r="C71" s="986"/>
      <c r="D71" s="2103" t="s">
        <v>443</v>
      </c>
      <c r="E71" s="2104"/>
      <c r="F71" s="1613">
        <f>SUM(G48:G66)</f>
        <v>0</v>
      </c>
      <c r="G71" s="976"/>
    </row>
    <row r="72" spans="1:10" ht="41.35" customHeight="1" thickBot="1">
      <c r="D72" s="2095" t="s">
        <v>149</v>
      </c>
      <c r="E72" s="2096"/>
      <c r="F72" s="1614">
        <f>SUM(G3:G66)</f>
        <v>0</v>
      </c>
    </row>
  </sheetData>
  <autoFilter ref="A2:J69"/>
  <mergeCells count="48">
    <mergeCell ref="B24:B25"/>
    <mergeCell ref="C3:C25"/>
    <mergeCell ref="B26:B27"/>
    <mergeCell ref="C26:C42"/>
    <mergeCell ref="B28:B42"/>
    <mergeCell ref="I13:I14"/>
    <mergeCell ref="J13:J14"/>
    <mergeCell ref="A1:J1"/>
    <mergeCell ref="I3:I5"/>
    <mergeCell ref="J3:J5"/>
    <mergeCell ref="I6:I12"/>
    <mergeCell ref="J6:J12"/>
    <mergeCell ref="B3:B23"/>
    <mergeCell ref="I15:I18"/>
    <mergeCell ref="J15:J18"/>
    <mergeCell ref="I21:I22"/>
    <mergeCell ref="I24:I25"/>
    <mergeCell ref="J24:J25"/>
    <mergeCell ref="I26:I27"/>
    <mergeCell ref="J26:J27"/>
    <mergeCell ref="I28:I31"/>
    <mergeCell ref="J28:J31"/>
    <mergeCell ref="I32:I33"/>
    <mergeCell ref="J32:J33"/>
    <mergeCell ref="I34:I35"/>
    <mergeCell ref="J34:J35"/>
    <mergeCell ref="I40:I41"/>
    <mergeCell ref="J40:J41"/>
    <mergeCell ref="J43:J46"/>
    <mergeCell ref="I64:I65"/>
    <mergeCell ref="J64:J65"/>
    <mergeCell ref="A69:C69"/>
    <mergeCell ref="A68:C68"/>
    <mergeCell ref="B43:B47"/>
    <mergeCell ref="C43:C47"/>
    <mergeCell ref="J58:J60"/>
    <mergeCell ref="I58:I61"/>
    <mergeCell ref="J48:J57"/>
    <mergeCell ref="I48:I57"/>
    <mergeCell ref="B58:B66"/>
    <mergeCell ref="C58:C66"/>
    <mergeCell ref="B48:B57"/>
    <mergeCell ref="C48:C57"/>
    <mergeCell ref="D72:E72"/>
    <mergeCell ref="D69:E70"/>
    <mergeCell ref="F69:F70"/>
    <mergeCell ref="D71:E71"/>
    <mergeCell ref="I43:I46"/>
  </mergeCells>
  <conditionalFormatting sqref="F42:G66 H30 H23 H15:H18 H6:H11 F3:G39">
    <cfRule type="containsText" dxfId="240" priority="74" operator="containsText" text="Pending">
      <formula>NOT(ISERROR(SEARCH("Pending",F3)))</formula>
    </cfRule>
    <cfRule type="containsText" dxfId="239" priority="76" operator="containsText" text="Recived">
      <formula>NOT(ISERROR(SEARCH("Recived",F3)))</formula>
    </cfRule>
  </conditionalFormatting>
  <conditionalFormatting sqref="F42:G66 H30 H23 H15:H18 H6:H11 F3:G39">
    <cfRule type="containsText" dxfId="238" priority="71" operator="containsText" text="Received">
      <formula>NOT(ISERROR(SEARCH("Received",F3)))</formula>
    </cfRule>
    <cfRule type="containsText" dxfId="237" priority="72" operator="containsText" text="Not Taken">
      <formula>NOT(ISERROR(SEARCH("Not Taken",F3)))</formula>
    </cfRule>
  </conditionalFormatting>
  <conditionalFormatting sqref="F1:F1048576">
    <cfRule type="cellIs" dxfId="236" priority="1" operator="equal">
      <formula>"Plant Stop"</formula>
    </cfRule>
    <cfRule type="cellIs" dxfId="235" priority="2" operator="equal">
      <formula>"Client Scope"</formula>
    </cfRule>
  </conditionalFormatting>
  <hyperlinks>
    <hyperlink ref="D14" location="'Cadila Pharma HP Ro (1887)'!A1" display="'Cadila Pharma HP Ro (1887)'!A1"/>
    <hyperlink ref="D15" location="'Glenmark Ank RO 1 (1748)'!A1" display="'Glenmark Ank RO 1 (1748)'!A1"/>
    <hyperlink ref="D16" location="'Glenmark Ank Ro 2 (1940)'!A1" display="'Glenmark Ank Ro 2 (1940)'!A1"/>
    <hyperlink ref="D17" location="'Glenmark Ank HP Ro (1941)'!A1" display="'Glenmark Ank HP Ro (1941)'!A1"/>
    <hyperlink ref="D18" location="'Glenmark Ank STPT Rental (2300)'!A1" display="'Glenmark Ank STPT Rental (2300)'!A1"/>
    <hyperlink ref="D21" location="'Tagros Ank 3533'!A1" display="'Tagros Ank 3533'!A1"/>
    <hyperlink ref="D22" location="'Tagros Ank 3534 '!A1" display="'Tagros Ank 3534 '!A1"/>
    <hyperlink ref="D26" location="'Sunpharma panoli Ro-1 (1835)'!A1" display="'Sunpharma panoli Ro-1 (1835)'!A1"/>
    <hyperlink ref="D27" location="'Sunpharma Panoli Ro-2 (2097)'!A1" display="'Sunpharma Panoli Ro-2 (2097)'!A1"/>
    <hyperlink ref="D28" location="'Sun Pharma Ank Ro 1 (1890)'!A1" display="'Sun Pharma Ank Ro 1 (1890)'!A1"/>
    <hyperlink ref="D31" location="'Sun Pharma Ank Ro 2 (2119)'!A1" display="'Sun Pharma Ank Ro 2 (2119)'!A1"/>
    <hyperlink ref="D37" location="'JB Ank (1636)'!A1" display="'JB Ank (1636)'!A1"/>
    <hyperlink ref="D12" location="'Detox RO 4 New (2618)'!A1" display="'Detox RO 4 New (2618)'!A1"/>
    <hyperlink ref="D10" location="'Detox RO 3 New (3044)'!A1" display="'Detox RO 3 New (3044)'!A1"/>
    <hyperlink ref="D43" location="'Sajjan India PT Ro Old (2311)'!A1" display="'Sajjan India PT Ro Old (2311)'!A1"/>
    <hyperlink ref="D44" location="'Sajjan India new hpro(2312)'!A1" display="'Sajjan India new hpro(2312)'!A1"/>
    <hyperlink ref="D45" location="'Sajjan India PT RO New (2924)'!A1" display="'Sajjan India PT RO New (2924)'!A1"/>
    <hyperlink ref="D46" location="'Sajjan India new HP RO (2925)'!A1" display="'Sajjan India new HP RO (2925)'!A1"/>
    <hyperlink ref="D47" location="'sajjan india 3458'!A1" display="'sajjan india 3458'!A1"/>
    <hyperlink ref="D5" location="'Lupin Ank Ro 5 (2573)'!A1" display="'Lupin Ank Ro 5 (2573)'!A1"/>
    <hyperlink ref="D32" location="'Zydus Cadila Unit 1 Ro 1 (2246)'!A1" display="'Zydus Cadila Unit 1 Ro 1 (2246)'!A1"/>
    <hyperlink ref="D33" location="'Zydus Cadila Unit 1 HPRo (2247)'!A1" display="'Zydus Cadila Unit 1 HPRo (2247)'!A1"/>
    <hyperlink ref="D34" location="'Zydus Cadila -2 Ro (1886)'!Print_Area" display="'Zydus Cadila -2 Ro (1886)'!Print_Area"/>
    <hyperlink ref="D35" location="'Zydus Cadila 2 Reject RO (1885)'!Print_Area" display="'Zydus Cadila 2 Reject RO (1885)'!Print_Area"/>
    <hyperlink ref="D13" location="'Cadila Pharma Ro 1 (1515)'!A1" display="'Cadila Pharma Ro 1 (1515)'!A1"/>
    <hyperlink ref="D24" location="'Solvay Aqua (1704)'!A1" display="'Solvay Aqua (1704)'!A1"/>
    <hyperlink ref="D11" location="'DETOX INDIA ANK (3045)'!A1" display="'DETOX INDIA ANK (3045)'!A1"/>
    <hyperlink ref="D36" location="'IPCA Lab Ank (1737)'!A1" display="'IPCA Lab Ank (1737)'!A1"/>
    <hyperlink ref="D19" location="'UPL 1'!A1" display="'UPL 1'!A1"/>
    <hyperlink ref="D42" location="'Asian Paints (1964)'!A1" display="'Asian Paints (1964)'!A1"/>
    <hyperlink ref="D23" location="'Tagros Panoli (1752)'!A1" display="'Tagros Panoli (1752)'!A1"/>
    <hyperlink ref="D4" location="'Lupin Ank Ro-2 (1449)'!A1" display="'Lupin Ank Ro-2 (1449)'!A1"/>
    <hyperlink ref="D30" location="'Sun Pharma Ank Ro 3 (2768)'!A1" display="'Sun Pharma Ank Ro 3 (2768)'!A1"/>
    <hyperlink ref="D20" location="'UPL 2'!A1" display="'UPL 2'!A1"/>
    <hyperlink ref="D38" location="'BEIL Ank 3548'!A1" display="'BEIL Ank 3548'!A1"/>
    <hyperlink ref="D39" location="'BEIL Ank HP Ro 3549'!A1" display="'BEIL Ank HP Ro 3549'!A1"/>
    <hyperlink ref="D49" location="'Aarti Jhagadia PT Ro 2 (1900)'!A1" display="'Aarti Jhagadia PT Ro 2 (1900)'!A1"/>
    <hyperlink ref="D52" location="'Aarti Jhagadia HP Ro (1959)'!A1" display="'Aarti Jhagadia HP Ro (1959)'!A1"/>
    <hyperlink ref="D61" location="'UPL 5 1250KL (3439)'!Print_Area" display="'UPL 5 1250KL (3439)'!Print_Area"/>
    <hyperlink ref="D60" location="'UPL 5 1000KL ST PT Ro (3258)'!A1" display="'UPL 5 1000KL ST PT Ro (3258)'!A1"/>
    <hyperlink ref="D62" location="'UPL 5 1250KL (3526)'!A1" display="'UPL 5 1250KL (3526)'!A1"/>
    <hyperlink ref="D66" location="'UPL-5 MEE (2479)'!A1" display="'UPL-5 MEE (2479)'!A1"/>
    <hyperlink ref="D65" location="'UPL 5 GF Reject Ro (2288)'!A1" display="'UPL 5 GF Reject Ro (2288)'!A1"/>
    <hyperlink ref="D64" location="'UPL 5 GF LP Ro (2287)'!A1" display="'UPL 5 GF LP Ro (2287)'!A1"/>
    <hyperlink ref="D63" location="'UPL 5 CS2 Ro (2022)'!A1" display="'UPL 5 CS2 Ro (2022)'!A1"/>
    <hyperlink ref="D59" location="'UPL 5 500KL PT Ro (2332)'!A1" display="'UPL 5 500KL PT Ro (2332)'!A1"/>
    <hyperlink ref="D58" location="'UPL 5 ETP Ro 1 (1513)'!A1" display="'UPL 5 ETP Ro 1 (1513)'!A1"/>
    <hyperlink ref="D56" location="'Aarti Jhagadia ST PT Ro (2710)'!A1" display="'Aarti Jhagadia ST PT Ro (2710)'!A1"/>
    <hyperlink ref="D55" location="'Aarti Jhagadia HP Ro (2857)'!A1" display="'Aarti Jhagadia HP Ro (2857)'!A1"/>
    <hyperlink ref="D54" location="'Aarti Jhagadia PT Ro (2856)'!A1" display="'Aarti Jhagadia PT Ro (2856)'!A1"/>
    <hyperlink ref="D53" location="'Aarti Jhagadia ST PT Ro (2708)'!A1" display="'Aarti Jhagadia ST PT Ro (2708)'!A1"/>
    <hyperlink ref="D51" location="'Aarti Jhagadia PT Ro (2896)'!A1" display="'Aarti Jhagadia PT Ro (2896)'!A1"/>
    <hyperlink ref="D50" location="'Aarti Jhagadia PT Ro 3 (1957)'!A1" display="'Aarti Jhagadia PT Ro 3 (1957)'!A1"/>
    <hyperlink ref="D48" location="'Aarti Jaghadia (1875)'!A1" display="'Aarti Jaghadia (1875)'!A1"/>
  </hyperlinks>
  <pageMargins left="0.7" right="0.7" top="0.75" bottom="0.75" header="0.3" footer="0.3"/>
  <pageSetup paperSize="9" scale="2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FD60"/>
  <sheetViews>
    <sheetView view="pageBreakPreview" zoomScale="70" zoomScaleNormal="70" zoomScaleSheetLayoutView="70" workbookViewId="0">
      <selection activeCell="A7" sqref="A7:T7"/>
    </sheetView>
  </sheetViews>
  <sheetFormatPr defaultColWidth="12.6640625" defaultRowHeight="21.3"/>
  <cols>
    <col min="1" max="3" width="12.6640625" style="94" customWidth="1"/>
    <col min="4" max="4" width="15.6640625" style="94" customWidth="1"/>
    <col min="5" max="5" width="15.109375" style="94" customWidth="1"/>
    <col min="6" max="6" width="12.6640625" style="94" customWidth="1"/>
    <col min="7" max="7" width="4.88671875" style="94" customWidth="1"/>
    <col min="8" max="10" width="12.6640625" style="94" customWidth="1"/>
    <col min="11" max="11" width="15.88671875" style="94" customWidth="1"/>
    <col min="12" max="12" width="15.109375" style="94" customWidth="1"/>
    <col min="13" max="13" width="12.6640625" style="94" customWidth="1"/>
    <col min="14" max="14" width="5.109375" style="94" customWidth="1"/>
    <col min="15" max="17" width="12.6640625" style="94" customWidth="1"/>
    <col min="18" max="18" width="15.5546875" style="94" customWidth="1"/>
    <col min="19" max="19" width="15.88671875" style="94" customWidth="1"/>
    <col min="20" max="20" width="12.6640625" style="94" customWidth="1"/>
    <col min="21" max="16384" width="12.6640625" style="94"/>
  </cols>
  <sheetData>
    <row r="1" spans="1:68">
      <c r="A1" s="2136" t="s">
        <v>2</v>
      </c>
      <c r="B1" s="2137"/>
      <c r="C1" s="2137"/>
      <c r="D1" s="2137"/>
      <c r="E1" s="2137"/>
      <c r="F1" s="2137"/>
      <c r="G1" s="2137"/>
      <c r="H1" s="2137"/>
      <c r="I1" s="2137"/>
      <c r="J1" s="2137"/>
      <c r="K1" s="2137"/>
      <c r="L1" s="2137"/>
      <c r="M1" s="2137"/>
      <c r="N1" s="2137"/>
      <c r="O1" s="2137"/>
      <c r="P1" s="2137"/>
      <c r="Q1" s="257"/>
      <c r="R1" s="258"/>
      <c r="S1" s="258"/>
      <c r="T1" s="259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138"/>
      <c r="B2" s="2139"/>
      <c r="C2" s="2139"/>
      <c r="D2" s="2139"/>
      <c r="E2" s="2139"/>
      <c r="F2" s="2139"/>
      <c r="G2" s="2139"/>
      <c r="H2" s="2139"/>
      <c r="I2" s="2139"/>
      <c r="J2" s="2139"/>
      <c r="K2" s="2139"/>
      <c r="L2" s="2139"/>
      <c r="M2" s="2139"/>
      <c r="N2" s="2139"/>
      <c r="O2" s="2139"/>
      <c r="P2" s="2139"/>
      <c r="Q2" s="260"/>
      <c r="R2" s="261"/>
      <c r="S2" s="261"/>
      <c r="T2" s="262"/>
    </row>
    <row r="3" spans="1:68">
      <c r="A3" s="2138"/>
      <c r="B3" s="2139"/>
      <c r="C3" s="2139"/>
      <c r="D3" s="2139"/>
      <c r="E3" s="2139"/>
      <c r="F3" s="2139"/>
      <c r="G3" s="2139"/>
      <c r="H3" s="2139"/>
      <c r="I3" s="2139"/>
      <c r="J3" s="2139"/>
      <c r="K3" s="2139"/>
      <c r="L3" s="2139"/>
      <c r="M3" s="2139"/>
      <c r="N3" s="2139"/>
      <c r="O3" s="2139"/>
      <c r="P3" s="2139"/>
      <c r="Q3" s="2131" t="s">
        <v>3</v>
      </c>
      <c r="R3" s="2131"/>
      <c r="S3" s="2131"/>
      <c r="T3" s="2132"/>
    </row>
    <row r="4" spans="1:68">
      <c r="A4" s="2138"/>
      <c r="B4" s="2139"/>
      <c r="C4" s="2139"/>
      <c r="D4" s="2139"/>
      <c r="E4" s="2139"/>
      <c r="F4" s="2139"/>
      <c r="G4" s="2139"/>
      <c r="H4" s="2139"/>
      <c r="I4" s="2139"/>
      <c r="J4" s="2139"/>
      <c r="K4" s="2139"/>
      <c r="L4" s="2139"/>
      <c r="M4" s="2139"/>
      <c r="N4" s="2139"/>
      <c r="O4" s="2139"/>
      <c r="P4" s="2139"/>
      <c r="Q4" s="2131" t="s">
        <v>4</v>
      </c>
      <c r="R4" s="2131"/>
      <c r="S4" s="2131"/>
      <c r="T4" s="2132"/>
    </row>
    <row r="5" spans="1:68">
      <c r="A5" s="2133" t="s">
        <v>495</v>
      </c>
      <c r="B5" s="2134"/>
      <c r="C5" s="2134"/>
      <c r="D5" s="2134"/>
      <c r="E5" s="2134"/>
      <c r="F5" s="2134"/>
      <c r="G5" s="2134"/>
      <c r="H5" s="2134"/>
      <c r="I5" s="2134"/>
      <c r="J5" s="2134"/>
      <c r="K5" s="2134"/>
      <c r="L5" s="2134"/>
      <c r="M5" s="2134"/>
      <c r="N5" s="2134"/>
      <c r="O5" s="2134"/>
      <c r="P5" s="2134"/>
      <c r="Q5" s="2134"/>
      <c r="R5" s="2134"/>
      <c r="S5" s="2134"/>
      <c r="T5" s="2135"/>
    </row>
    <row r="6" spans="1:68">
      <c r="A6" s="2133" t="s">
        <v>5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>
      <c r="A7" s="2133" t="s">
        <v>6</v>
      </c>
      <c r="B7" s="2134"/>
      <c r="C7" s="2134"/>
      <c r="D7" s="2134"/>
      <c r="E7" s="2134"/>
      <c r="F7" s="2134"/>
      <c r="G7" s="2134"/>
      <c r="H7" s="2134"/>
      <c r="I7" s="2134"/>
      <c r="J7" s="2134"/>
      <c r="K7" s="2134"/>
      <c r="L7" s="2134"/>
      <c r="M7" s="2134"/>
      <c r="N7" s="2134"/>
      <c r="O7" s="2134"/>
      <c r="P7" s="2134"/>
      <c r="Q7" s="2134"/>
      <c r="R7" s="2134"/>
      <c r="S7" s="2134"/>
      <c r="T7" s="2135"/>
    </row>
    <row r="8" spans="1:68">
      <c r="A8" s="2140" t="s">
        <v>7</v>
      </c>
      <c r="B8" s="2141"/>
      <c r="C8" s="2141"/>
      <c r="D8" s="2141"/>
      <c r="E8" s="2141"/>
      <c r="F8" s="2141"/>
      <c r="G8" s="56"/>
      <c r="H8" s="2141" t="s">
        <v>8</v>
      </c>
      <c r="I8" s="2141"/>
      <c r="J8" s="2141"/>
      <c r="K8" s="2141"/>
      <c r="L8" s="2141"/>
      <c r="M8" s="2141"/>
      <c r="N8" s="56"/>
      <c r="O8" s="2141" t="s">
        <v>9</v>
      </c>
      <c r="P8" s="2141"/>
      <c r="Q8" s="2141"/>
      <c r="R8" s="2141"/>
      <c r="S8" s="2141"/>
      <c r="T8" s="2142"/>
    </row>
    <row r="9" spans="1:68" ht="48.05" customHeight="1">
      <c r="A9" s="255" t="s">
        <v>10</v>
      </c>
      <c r="B9" s="200" t="s">
        <v>11</v>
      </c>
      <c r="C9" s="200" t="s">
        <v>12</v>
      </c>
      <c r="D9" s="200" t="s">
        <v>13</v>
      </c>
      <c r="E9" s="200" t="s">
        <v>14</v>
      </c>
      <c r="F9" s="200" t="s">
        <v>15</v>
      </c>
      <c r="G9" s="201"/>
      <c r="H9" s="200" t="s">
        <v>10</v>
      </c>
      <c r="I9" s="200" t="s">
        <v>11</v>
      </c>
      <c r="J9" s="1343" t="s">
        <v>57</v>
      </c>
      <c r="K9" s="200" t="s">
        <v>13</v>
      </c>
      <c r="L9" s="200" t="s">
        <v>14</v>
      </c>
      <c r="M9" s="200" t="s">
        <v>15</v>
      </c>
      <c r="N9" s="201"/>
      <c r="O9" s="200" t="s">
        <v>10</v>
      </c>
      <c r="P9" s="200" t="s">
        <v>11</v>
      </c>
      <c r="Q9" s="1343" t="s">
        <v>59</v>
      </c>
      <c r="R9" s="200" t="s">
        <v>13</v>
      </c>
      <c r="S9" s="200" t="s">
        <v>14</v>
      </c>
      <c r="T9" s="263" t="s">
        <v>15</v>
      </c>
      <c r="V9" s="29"/>
      <c r="W9" s="29"/>
    </row>
    <row r="10" spans="1:68">
      <c r="A10" s="256">
        <v>1</v>
      </c>
      <c r="B10" s="66">
        <v>45162</v>
      </c>
      <c r="C10" s="1713">
        <v>14.03</v>
      </c>
      <c r="D10" s="1713" t="s">
        <v>17</v>
      </c>
      <c r="E10" s="202">
        <f>3600/C10</f>
        <v>256.59301496792591</v>
      </c>
      <c r="F10" s="1713">
        <v>60</v>
      </c>
      <c r="G10" s="56"/>
      <c r="H10" s="67">
        <v>19</v>
      </c>
      <c r="I10" s="66">
        <v>45181</v>
      </c>
      <c r="J10" s="1814">
        <v>19.600000000000001</v>
      </c>
      <c r="K10" s="1814" t="s">
        <v>17</v>
      </c>
      <c r="L10" s="202">
        <f t="shared" ref="L10:L18" si="0">1800/J10</f>
        <v>91.836734693877546</v>
      </c>
      <c r="M10" s="859">
        <v>90</v>
      </c>
      <c r="N10" s="56"/>
      <c r="O10" s="67">
        <v>45</v>
      </c>
      <c r="P10" s="66">
        <v>44554</v>
      </c>
      <c r="Q10" s="67">
        <v>6.4</v>
      </c>
      <c r="R10" s="67" t="s">
        <v>17</v>
      </c>
      <c r="S10" s="202">
        <f>900/Q10</f>
        <v>140.625</v>
      </c>
      <c r="T10" s="48">
        <v>1500</v>
      </c>
      <c r="V10" s="29"/>
      <c r="W10" s="194"/>
    </row>
    <row r="11" spans="1:68">
      <c r="A11" s="256">
        <v>2</v>
      </c>
      <c r="B11" s="66">
        <v>44259</v>
      </c>
      <c r="C11" s="898">
        <v>23.1</v>
      </c>
      <c r="D11" s="898" t="s">
        <v>17</v>
      </c>
      <c r="E11" s="202">
        <f>3600/C11</f>
        <v>155.84415584415584</v>
      </c>
      <c r="F11" s="898">
        <v>1600</v>
      </c>
      <c r="G11" s="56"/>
      <c r="H11" s="67">
        <v>20</v>
      </c>
      <c r="I11" s="66">
        <v>44548</v>
      </c>
      <c r="J11" s="1814">
        <v>10.4</v>
      </c>
      <c r="K11" s="1814" t="s">
        <v>17</v>
      </c>
      <c r="L11" s="202">
        <f t="shared" si="0"/>
        <v>173.07692307692307</v>
      </c>
      <c r="M11" s="1097">
        <v>500</v>
      </c>
      <c r="N11" s="56"/>
      <c r="O11" s="67">
        <v>46</v>
      </c>
      <c r="P11" s="66">
        <v>45168</v>
      </c>
      <c r="Q11" s="859">
        <v>8.6</v>
      </c>
      <c r="R11" s="859" t="s">
        <v>17</v>
      </c>
      <c r="S11" s="202">
        <f t="shared" ref="S11:S33" si="1">900/Q11</f>
        <v>104.65116279069768</v>
      </c>
      <c r="T11" s="48">
        <v>100</v>
      </c>
    </row>
    <row r="12" spans="1:68">
      <c r="A12" s="256">
        <v>3</v>
      </c>
      <c r="B12" s="66">
        <v>45165</v>
      </c>
      <c r="C12" s="1345">
        <v>14.3</v>
      </c>
      <c r="D12" s="1345" t="s">
        <v>17</v>
      </c>
      <c r="E12" s="202">
        <f>3600/C12</f>
        <v>251.74825174825173</v>
      </c>
      <c r="F12" s="1345">
        <v>40</v>
      </c>
      <c r="G12" s="56"/>
      <c r="H12" s="67">
        <v>21</v>
      </c>
      <c r="I12" s="66">
        <v>45163</v>
      </c>
      <c r="J12" s="859">
        <v>11.3</v>
      </c>
      <c r="K12" s="859" t="s">
        <v>17</v>
      </c>
      <c r="L12" s="202">
        <f t="shared" si="0"/>
        <v>159.29203539823007</v>
      </c>
      <c r="M12" s="859">
        <v>200</v>
      </c>
      <c r="N12" s="56"/>
      <c r="O12" s="67">
        <v>47</v>
      </c>
      <c r="P12" s="66">
        <v>45278</v>
      </c>
      <c r="Q12" s="67">
        <v>6.4</v>
      </c>
      <c r="R12" s="67" t="s">
        <v>17</v>
      </c>
      <c r="S12" s="202">
        <f t="shared" si="1"/>
        <v>140.625</v>
      </c>
      <c r="T12" s="48">
        <v>250</v>
      </c>
    </row>
    <row r="13" spans="1:68">
      <c r="A13" s="256">
        <v>4</v>
      </c>
      <c r="B13" s="66">
        <v>45272</v>
      </c>
      <c r="C13" s="67">
        <v>20.2</v>
      </c>
      <c r="D13" s="67" t="s">
        <v>17</v>
      </c>
      <c r="E13" s="202">
        <f t="shared" ref="E13:E24" si="2">3600/C13</f>
        <v>178.21782178217822</v>
      </c>
      <c r="F13" s="67">
        <v>50</v>
      </c>
      <c r="G13" s="56"/>
      <c r="H13" s="67">
        <v>22</v>
      </c>
      <c r="I13" s="66">
        <v>44442</v>
      </c>
      <c r="J13" s="859">
        <v>11.4</v>
      </c>
      <c r="K13" s="859" t="s">
        <v>17</v>
      </c>
      <c r="L13" s="202">
        <f t="shared" si="0"/>
        <v>157.89473684210526</v>
      </c>
      <c r="M13" s="859">
        <v>1100</v>
      </c>
      <c r="N13" s="56"/>
      <c r="O13" s="67">
        <v>48</v>
      </c>
      <c r="P13" s="66">
        <v>45277</v>
      </c>
      <c r="Q13" s="1897">
        <v>7.9</v>
      </c>
      <c r="R13" s="1897" t="s">
        <v>17</v>
      </c>
      <c r="S13" s="202">
        <f>900/Q13</f>
        <v>113.92405063291139</v>
      </c>
      <c r="T13" s="48">
        <v>140</v>
      </c>
    </row>
    <row r="14" spans="1:68">
      <c r="A14" s="256">
        <v>5</v>
      </c>
      <c r="B14" s="66">
        <v>45106</v>
      </c>
      <c r="C14" s="1808">
        <v>17.600000000000001</v>
      </c>
      <c r="D14" s="1808" t="s">
        <v>17</v>
      </c>
      <c r="E14" s="202">
        <f>3600/C14</f>
        <v>204.54545454545453</v>
      </c>
      <c r="F14" s="67">
        <v>50</v>
      </c>
      <c r="G14" s="56"/>
      <c r="H14" s="67">
        <v>23</v>
      </c>
      <c r="I14" s="66">
        <v>44537</v>
      </c>
      <c r="J14" s="1808">
        <v>9.4</v>
      </c>
      <c r="K14" s="1808" t="s">
        <v>17</v>
      </c>
      <c r="L14" s="202">
        <f t="shared" si="0"/>
        <v>191.48936170212764</v>
      </c>
      <c r="M14" s="67">
        <v>750</v>
      </c>
      <c r="N14" s="56"/>
      <c r="O14" s="67">
        <v>49</v>
      </c>
      <c r="P14" s="66">
        <v>45071</v>
      </c>
      <c r="Q14" s="859">
        <v>5.8</v>
      </c>
      <c r="R14" s="859" t="s">
        <v>17</v>
      </c>
      <c r="S14" s="202">
        <f t="shared" si="1"/>
        <v>155.17241379310346</v>
      </c>
      <c r="T14" s="48">
        <v>150</v>
      </c>
    </row>
    <row r="15" spans="1:68">
      <c r="A15" s="256">
        <v>6</v>
      </c>
      <c r="B15" s="66">
        <v>44447</v>
      </c>
      <c r="C15" s="1345">
        <v>17</v>
      </c>
      <c r="D15" s="1345" t="s">
        <v>17</v>
      </c>
      <c r="E15" s="202">
        <f>3600/C15</f>
        <v>211.76470588235293</v>
      </c>
      <c r="F15" s="1345">
        <v>380</v>
      </c>
      <c r="G15" s="56"/>
      <c r="H15" s="67">
        <v>24</v>
      </c>
      <c r="I15" s="66">
        <v>45263</v>
      </c>
      <c r="J15" s="67">
        <v>10.3</v>
      </c>
      <c r="K15" s="67" t="s">
        <v>17</v>
      </c>
      <c r="L15" s="202">
        <f t="shared" si="0"/>
        <v>174.75728155339806</v>
      </c>
      <c r="M15" s="67">
        <v>100</v>
      </c>
      <c r="N15" s="56"/>
      <c r="O15" s="67">
        <v>50</v>
      </c>
      <c r="P15" s="66">
        <v>44953</v>
      </c>
      <c r="Q15" s="1634">
        <v>9.15</v>
      </c>
      <c r="R15" s="1634" t="s">
        <v>17</v>
      </c>
      <c r="S15" s="202">
        <f>900/Q15</f>
        <v>98.360655737704917</v>
      </c>
      <c r="T15" s="1635">
        <v>330</v>
      </c>
    </row>
    <row r="16" spans="1:68">
      <c r="A16" s="256">
        <v>7</v>
      </c>
      <c r="B16" s="66">
        <v>44453</v>
      </c>
      <c r="C16" s="67">
        <v>23.2</v>
      </c>
      <c r="D16" s="67" t="s">
        <v>17</v>
      </c>
      <c r="E16" s="202">
        <f t="shared" si="2"/>
        <v>155.17241379310346</v>
      </c>
      <c r="F16" s="67">
        <v>1350</v>
      </c>
      <c r="G16" s="56"/>
      <c r="H16" s="67">
        <v>25</v>
      </c>
      <c r="I16" s="66">
        <v>45166</v>
      </c>
      <c r="J16" s="67">
        <v>8.4</v>
      </c>
      <c r="K16" s="67" t="s">
        <v>17</v>
      </c>
      <c r="L16" s="202">
        <f t="shared" si="0"/>
        <v>214.28571428571428</v>
      </c>
      <c r="M16" s="67">
        <v>100</v>
      </c>
      <c r="N16" s="56"/>
      <c r="O16" s="67">
        <v>51</v>
      </c>
      <c r="P16" s="66">
        <v>45170</v>
      </c>
      <c r="Q16" s="1814">
        <v>9.1</v>
      </c>
      <c r="R16" s="1082" t="s">
        <v>17</v>
      </c>
      <c r="S16" s="202">
        <f t="shared" si="1"/>
        <v>98.901098901098905</v>
      </c>
      <c r="T16" s="1083">
        <v>430</v>
      </c>
    </row>
    <row r="17" spans="1:20">
      <c r="A17" s="256">
        <v>8</v>
      </c>
      <c r="B17" s="66">
        <v>45064</v>
      </c>
      <c r="C17" s="1279">
        <v>28.07</v>
      </c>
      <c r="D17" s="1279" t="s">
        <v>17</v>
      </c>
      <c r="E17" s="202">
        <f>3600/C17</f>
        <v>128.2508015675098</v>
      </c>
      <c r="F17" s="1279">
        <v>80</v>
      </c>
      <c r="G17" s="56"/>
      <c r="H17" s="67">
        <v>26</v>
      </c>
      <c r="I17" s="66">
        <v>45273</v>
      </c>
      <c r="J17" s="1808">
        <v>8.3000000000000007</v>
      </c>
      <c r="K17" s="1345" t="s">
        <v>17</v>
      </c>
      <c r="L17" s="202">
        <f t="shared" si="0"/>
        <v>216.86746987951804</v>
      </c>
      <c r="M17" s="1345">
        <v>120</v>
      </c>
      <c r="N17" s="56"/>
      <c r="O17" s="67">
        <v>52</v>
      </c>
      <c r="P17" s="66">
        <v>45190</v>
      </c>
      <c r="Q17" s="1814">
        <v>8.4</v>
      </c>
      <c r="R17" s="1713" t="s">
        <v>17</v>
      </c>
      <c r="S17" s="202">
        <f>900/Q17</f>
        <v>107.14285714285714</v>
      </c>
      <c r="T17" s="1714">
        <v>180</v>
      </c>
    </row>
    <row r="18" spans="1:20">
      <c r="A18" s="256">
        <v>9</v>
      </c>
      <c r="B18" s="66">
        <v>45281</v>
      </c>
      <c r="C18" s="898">
        <v>20.100000000000001</v>
      </c>
      <c r="D18" s="898" t="s">
        <v>17</v>
      </c>
      <c r="E18" s="202">
        <f>3600/C18</f>
        <v>179.1044776119403</v>
      </c>
      <c r="F18" s="898">
        <v>50</v>
      </c>
      <c r="G18" s="56"/>
      <c r="H18" s="67">
        <v>27</v>
      </c>
      <c r="I18" s="66">
        <v>45273</v>
      </c>
      <c r="J18" s="1634">
        <v>14.1</v>
      </c>
      <c r="K18" s="1634" t="s">
        <v>17</v>
      </c>
      <c r="L18" s="202">
        <f t="shared" si="0"/>
        <v>127.65957446808511</v>
      </c>
      <c r="M18" s="1634">
        <v>70</v>
      </c>
      <c r="N18" s="56"/>
      <c r="O18" s="67">
        <v>53</v>
      </c>
      <c r="P18" s="66">
        <v>44455</v>
      </c>
      <c r="Q18" s="1814">
        <v>14.7</v>
      </c>
      <c r="R18" s="67" t="s">
        <v>17</v>
      </c>
      <c r="S18" s="202">
        <f t="shared" si="1"/>
        <v>61.224489795918373</v>
      </c>
      <c r="T18" s="48">
        <v>1000</v>
      </c>
    </row>
    <row r="19" spans="1:20">
      <c r="A19" s="256">
        <v>10</v>
      </c>
      <c r="B19" s="66">
        <v>45065</v>
      </c>
      <c r="C19" s="67">
        <v>15.22</v>
      </c>
      <c r="D19" s="67" t="s">
        <v>17</v>
      </c>
      <c r="E19" s="202">
        <f t="shared" si="2"/>
        <v>236.53088042049933</v>
      </c>
      <c r="F19" s="67">
        <v>300</v>
      </c>
      <c r="G19" s="56"/>
      <c r="H19" s="67">
        <v>28</v>
      </c>
      <c r="I19" s="66">
        <v>45274</v>
      </c>
      <c r="J19" s="1055">
        <v>7.3</v>
      </c>
      <c r="K19" s="1055" t="s">
        <v>17</v>
      </c>
      <c r="L19" s="202">
        <f t="shared" ref="L19:L35" si="3">1800/J19</f>
        <v>246.57534246575344</v>
      </c>
      <c r="M19" s="1055">
        <v>80</v>
      </c>
      <c r="N19" s="56"/>
      <c r="O19" s="67">
        <v>54</v>
      </c>
      <c r="P19" s="66">
        <v>44709</v>
      </c>
      <c r="Q19" s="1814">
        <v>14.4</v>
      </c>
      <c r="R19" s="1808" t="s">
        <v>17</v>
      </c>
      <c r="S19" s="202">
        <f>900/Q19</f>
        <v>62.5</v>
      </c>
      <c r="T19" s="1809">
        <v>2300</v>
      </c>
    </row>
    <row r="20" spans="1:20">
      <c r="A20" s="256">
        <v>11</v>
      </c>
      <c r="B20" s="66">
        <v>44447</v>
      </c>
      <c r="C20" s="67">
        <v>21.9</v>
      </c>
      <c r="D20" s="67" t="s">
        <v>17</v>
      </c>
      <c r="E20" s="202">
        <f t="shared" si="2"/>
        <v>164.38356164383563</v>
      </c>
      <c r="F20" s="67">
        <v>1000</v>
      </c>
      <c r="G20" s="56"/>
      <c r="H20" s="67">
        <v>29</v>
      </c>
      <c r="I20" s="66">
        <v>44551</v>
      </c>
      <c r="J20" s="754">
        <v>6.7</v>
      </c>
      <c r="K20" s="754" t="s">
        <v>17</v>
      </c>
      <c r="L20" s="202">
        <f t="shared" si="3"/>
        <v>268.65671641791045</v>
      </c>
      <c r="M20" s="754">
        <v>70</v>
      </c>
      <c r="N20" s="56"/>
      <c r="O20" s="67">
        <v>55</v>
      </c>
      <c r="P20" s="66">
        <v>45094</v>
      </c>
      <c r="Q20" s="1814">
        <v>6.5</v>
      </c>
      <c r="R20" s="898" t="s">
        <v>17</v>
      </c>
      <c r="S20" s="202">
        <f t="shared" si="1"/>
        <v>138.46153846153845</v>
      </c>
      <c r="T20" s="48">
        <v>90</v>
      </c>
    </row>
    <row r="21" spans="1:20">
      <c r="A21" s="256">
        <v>12</v>
      </c>
      <c r="B21" s="66">
        <v>44448</v>
      </c>
      <c r="C21" s="2144" t="s">
        <v>18</v>
      </c>
      <c r="D21" s="2145"/>
      <c r="E21" s="2146"/>
      <c r="F21" s="1055"/>
      <c r="G21" s="56"/>
      <c r="H21" s="67">
        <v>30</v>
      </c>
      <c r="I21" s="66">
        <v>45274</v>
      </c>
      <c r="J21" s="67">
        <v>12.5</v>
      </c>
      <c r="K21" s="67" t="s">
        <v>17</v>
      </c>
      <c r="L21" s="202">
        <f t="shared" si="3"/>
        <v>144</v>
      </c>
      <c r="M21" s="67">
        <v>150</v>
      </c>
      <c r="N21" s="56"/>
      <c r="O21" s="67">
        <v>56</v>
      </c>
      <c r="P21" s="66">
        <v>44477</v>
      </c>
      <c r="Q21" s="1814">
        <v>13</v>
      </c>
      <c r="R21" s="67" t="s">
        <v>17</v>
      </c>
      <c r="S21" s="202">
        <f t="shared" si="1"/>
        <v>69.230769230769226</v>
      </c>
      <c r="T21" s="48">
        <v>3930</v>
      </c>
    </row>
    <row r="22" spans="1:20">
      <c r="A22" s="256">
        <v>13</v>
      </c>
      <c r="B22" s="66">
        <v>45071</v>
      </c>
      <c r="C22" s="2144" t="s">
        <v>18</v>
      </c>
      <c r="D22" s="2145"/>
      <c r="E22" s="2146"/>
      <c r="F22" s="67"/>
      <c r="G22" s="56"/>
      <c r="H22" s="67">
        <v>31</v>
      </c>
      <c r="I22" s="66">
        <v>45164</v>
      </c>
      <c r="J22" s="968">
        <v>12.3</v>
      </c>
      <c r="K22" s="898" t="s">
        <v>17</v>
      </c>
      <c r="L22" s="202">
        <f t="shared" si="3"/>
        <v>146.34146341463415</v>
      </c>
      <c r="M22" s="898">
        <v>70</v>
      </c>
      <c r="N22" s="56"/>
      <c r="O22" s="67">
        <v>57</v>
      </c>
      <c r="P22" s="66">
        <v>45277</v>
      </c>
      <c r="Q22" s="1814">
        <v>7.32</v>
      </c>
      <c r="R22" s="1082" t="s">
        <v>17</v>
      </c>
      <c r="S22" s="202">
        <f t="shared" si="1"/>
        <v>122.95081967213115</v>
      </c>
      <c r="T22" s="1083">
        <v>900</v>
      </c>
    </row>
    <row r="23" spans="1:20">
      <c r="A23" s="256">
        <v>14</v>
      </c>
      <c r="B23" s="66">
        <v>45066</v>
      </c>
      <c r="C23" s="67">
        <v>24.3</v>
      </c>
      <c r="D23" s="67" t="s">
        <v>17</v>
      </c>
      <c r="E23" s="202">
        <f t="shared" si="2"/>
        <v>148.14814814814815</v>
      </c>
      <c r="F23" s="67">
        <v>80</v>
      </c>
      <c r="G23" s="56"/>
      <c r="H23" s="67">
        <v>32</v>
      </c>
      <c r="I23" s="66">
        <v>45167</v>
      </c>
      <c r="J23" s="67">
        <v>9.6</v>
      </c>
      <c r="K23" s="67" t="s">
        <v>17</v>
      </c>
      <c r="L23" s="202">
        <f t="shared" si="3"/>
        <v>187.5</v>
      </c>
      <c r="M23" s="67">
        <v>60</v>
      </c>
      <c r="N23" s="56"/>
      <c r="O23" s="67">
        <v>58</v>
      </c>
      <c r="P23" s="66">
        <v>43609</v>
      </c>
      <c r="Q23" s="1814">
        <v>4.4000000000000004</v>
      </c>
      <c r="R23" s="67" t="s">
        <v>17</v>
      </c>
      <c r="S23" s="202">
        <f t="shared" si="1"/>
        <v>204.54545454545453</v>
      </c>
      <c r="T23" s="48">
        <v>80</v>
      </c>
    </row>
    <row r="24" spans="1:20">
      <c r="A24" s="256">
        <v>15</v>
      </c>
      <c r="B24" s="66">
        <v>44554</v>
      </c>
      <c r="C24" s="67">
        <v>16.2</v>
      </c>
      <c r="D24" s="67" t="s">
        <v>17</v>
      </c>
      <c r="E24" s="202">
        <f t="shared" si="2"/>
        <v>222.22222222222223</v>
      </c>
      <c r="F24" s="67">
        <v>4410</v>
      </c>
      <c r="G24" s="56"/>
      <c r="H24" s="67">
        <v>33</v>
      </c>
      <c r="I24" s="66">
        <v>44537</v>
      </c>
      <c r="J24" s="67">
        <v>15.4</v>
      </c>
      <c r="K24" s="67" t="s">
        <v>17</v>
      </c>
      <c r="L24" s="202">
        <f t="shared" si="3"/>
        <v>116.88311688311688</v>
      </c>
      <c r="M24" s="67">
        <v>500</v>
      </c>
      <c r="N24" s="56"/>
      <c r="O24" s="67">
        <v>59</v>
      </c>
      <c r="P24" s="66">
        <v>44714</v>
      </c>
      <c r="Q24" s="1814">
        <v>6.4</v>
      </c>
      <c r="R24" s="67" t="s">
        <v>17</v>
      </c>
      <c r="S24" s="202">
        <f t="shared" si="1"/>
        <v>140.625</v>
      </c>
      <c r="T24" s="48">
        <v>1450</v>
      </c>
    </row>
    <row r="25" spans="1:20">
      <c r="A25" s="256">
        <v>16</v>
      </c>
      <c r="B25" s="66">
        <v>44546</v>
      </c>
      <c r="C25" s="1345">
        <v>22.1</v>
      </c>
      <c r="D25" s="1345" t="s">
        <v>17</v>
      </c>
      <c r="E25" s="202">
        <f>3600/C25</f>
        <v>162.89592760180994</v>
      </c>
      <c r="F25" s="1345">
        <v>430</v>
      </c>
      <c r="G25" s="56"/>
      <c r="H25" s="67">
        <v>34</v>
      </c>
      <c r="I25" s="66">
        <v>44554</v>
      </c>
      <c r="J25" s="67">
        <v>14.8</v>
      </c>
      <c r="K25" s="67" t="s">
        <v>17</v>
      </c>
      <c r="L25" s="202">
        <f t="shared" si="3"/>
        <v>121.62162162162161</v>
      </c>
      <c r="M25" s="67">
        <v>900</v>
      </c>
      <c r="N25" s="56"/>
      <c r="O25" s="67">
        <v>60</v>
      </c>
      <c r="P25" s="66">
        <v>45074</v>
      </c>
      <c r="Q25" s="1814">
        <v>8.4</v>
      </c>
      <c r="R25" s="67" t="s">
        <v>17</v>
      </c>
      <c r="S25" s="202">
        <f t="shared" si="1"/>
        <v>107.14285714285714</v>
      </c>
      <c r="T25" s="48">
        <v>110</v>
      </c>
    </row>
    <row r="26" spans="1:20">
      <c r="A26" s="256">
        <v>17</v>
      </c>
      <c r="B26" s="66">
        <v>45068</v>
      </c>
      <c r="C26" s="1634">
        <v>28.1</v>
      </c>
      <c r="D26" s="1634" t="s">
        <v>17</v>
      </c>
      <c r="E26" s="202">
        <f>3600/C26</f>
        <v>128.11387900355871</v>
      </c>
      <c r="F26" s="1634">
        <v>80</v>
      </c>
      <c r="G26" s="56"/>
      <c r="H26" s="67">
        <v>35</v>
      </c>
      <c r="I26" s="66">
        <v>44549</v>
      </c>
      <c r="J26" s="67">
        <v>13</v>
      </c>
      <c r="K26" s="67" t="s">
        <v>17</v>
      </c>
      <c r="L26" s="202">
        <f t="shared" si="3"/>
        <v>138.46153846153845</v>
      </c>
      <c r="M26" s="67">
        <v>1400</v>
      </c>
      <c r="N26" s="56"/>
      <c r="O26" s="67">
        <v>61</v>
      </c>
      <c r="P26" s="66">
        <v>45139</v>
      </c>
      <c r="Q26" s="1814">
        <v>5.4</v>
      </c>
      <c r="R26" s="67" t="s">
        <v>17</v>
      </c>
      <c r="S26" s="202">
        <f t="shared" si="1"/>
        <v>166.66666666666666</v>
      </c>
      <c r="T26" s="48">
        <v>3700</v>
      </c>
    </row>
    <row r="27" spans="1:20">
      <c r="A27" s="256">
        <v>18</v>
      </c>
      <c r="B27" s="66">
        <v>45172</v>
      </c>
      <c r="C27" s="1375">
        <v>26.8</v>
      </c>
      <c r="D27" s="1375" t="s">
        <v>17</v>
      </c>
      <c r="E27" s="202">
        <f>3600/C25</f>
        <v>162.89592760180994</v>
      </c>
      <c r="F27" s="1375">
        <v>50</v>
      </c>
      <c r="G27" s="56"/>
      <c r="H27" s="67">
        <v>36</v>
      </c>
      <c r="I27" s="66">
        <v>44555</v>
      </c>
      <c r="J27" s="898">
        <v>15.3</v>
      </c>
      <c r="K27" s="898" t="s">
        <v>17</v>
      </c>
      <c r="L27" s="202">
        <f t="shared" si="3"/>
        <v>117.64705882352941</v>
      </c>
      <c r="M27" s="898">
        <v>1600</v>
      </c>
      <c r="N27" s="56"/>
      <c r="O27" s="67">
        <v>62</v>
      </c>
      <c r="P27" s="66">
        <v>45005</v>
      </c>
      <c r="Q27" s="1814">
        <v>8.15</v>
      </c>
      <c r="R27" s="67" t="s">
        <v>17</v>
      </c>
      <c r="S27" s="202">
        <f t="shared" si="1"/>
        <v>110.42944785276073</v>
      </c>
      <c r="T27" s="48">
        <v>150</v>
      </c>
    </row>
    <row r="28" spans="1:20">
      <c r="A28" s="203"/>
      <c r="B28" s="55"/>
      <c r="C28" s="2143" t="s">
        <v>1</v>
      </c>
      <c r="D28" s="2143"/>
      <c r="E28" s="13">
        <f>SUM(E10:E27)</f>
        <v>2946.4316443847565</v>
      </c>
      <c r="F28" s="56"/>
      <c r="G28" s="56"/>
      <c r="H28" s="67">
        <v>37</v>
      </c>
      <c r="I28" s="66">
        <v>45276</v>
      </c>
      <c r="J28" s="67">
        <v>8.6999999999999993</v>
      </c>
      <c r="K28" s="67" t="s">
        <v>17</v>
      </c>
      <c r="L28" s="202">
        <f t="shared" si="3"/>
        <v>206.89655172413794</v>
      </c>
      <c r="M28" s="67">
        <v>200</v>
      </c>
      <c r="N28" s="56"/>
      <c r="O28" s="67">
        <v>63</v>
      </c>
      <c r="P28" s="66">
        <v>45005</v>
      </c>
      <c r="Q28" s="1814">
        <v>7.15</v>
      </c>
      <c r="R28" s="67" t="s">
        <v>17</v>
      </c>
      <c r="S28" s="202">
        <f t="shared" si="1"/>
        <v>125.87412587412587</v>
      </c>
      <c r="T28" s="48">
        <v>4000</v>
      </c>
    </row>
    <row r="29" spans="1:20">
      <c r="A29" s="203"/>
      <c r="B29" s="55"/>
      <c r="C29" s="2143" t="s">
        <v>19</v>
      </c>
      <c r="D29" s="2143"/>
      <c r="E29" s="13">
        <f>AVERAGE(E10:E27)</f>
        <v>184.15197777404728</v>
      </c>
      <c r="F29" s="56"/>
      <c r="G29" s="56"/>
      <c r="H29" s="67">
        <v>38</v>
      </c>
      <c r="I29" s="66">
        <v>44419</v>
      </c>
      <c r="J29" s="67">
        <v>12.7</v>
      </c>
      <c r="K29" s="67" t="s">
        <v>17</v>
      </c>
      <c r="L29" s="202">
        <f t="shared" si="3"/>
        <v>141.73228346456693</v>
      </c>
      <c r="M29" s="67">
        <v>1600</v>
      </c>
      <c r="N29" s="56"/>
      <c r="O29" s="67">
        <v>64</v>
      </c>
      <c r="P29" s="66">
        <v>43009</v>
      </c>
      <c r="Q29" s="1814">
        <v>18.399999999999999</v>
      </c>
      <c r="R29" s="1713" t="s">
        <v>17</v>
      </c>
      <c r="S29" s="202">
        <f>900/Q29</f>
        <v>48.913043478260875</v>
      </c>
      <c r="T29" s="1714">
        <v>1800</v>
      </c>
    </row>
    <row r="30" spans="1:20">
      <c r="A30" s="203"/>
      <c r="B30" s="55"/>
      <c r="C30" s="56"/>
      <c r="D30" s="56"/>
      <c r="E30" s="101"/>
      <c r="F30" s="56"/>
      <c r="G30" s="56"/>
      <c r="H30" s="67">
        <v>39</v>
      </c>
      <c r="I30" s="66">
        <v>44247</v>
      </c>
      <c r="J30" s="67">
        <v>22.3</v>
      </c>
      <c r="K30" s="67" t="s">
        <v>17</v>
      </c>
      <c r="L30" s="202">
        <f t="shared" si="3"/>
        <v>80.717488789237663</v>
      </c>
      <c r="M30" s="67">
        <v>2000</v>
      </c>
      <c r="N30" s="56"/>
      <c r="O30" s="67">
        <v>65</v>
      </c>
      <c r="P30" s="66">
        <v>45172</v>
      </c>
      <c r="Q30" s="1814">
        <v>6.06</v>
      </c>
      <c r="R30" s="67" t="s">
        <v>17</v>
      </c>
      <c r="S30" s="202">
        <f t="shared" si="1"/>
        <v>148.51485148514851</v>
      </c>
      <c r="T30" s="48">
        <v>80</v>
      </c>
    </row>
    <row r="31" spans="1:20">
      <c r="A31" s="203"/>
      <c r="B31" s="55"/>
      <c r="C31" s="56"/>
      <c r="D31" s="56"/>
      <c r="E31" s="101"/>
      <c r="F31" s="56"/>
      <c r="G31" s="56"/>
      <c r="H31" s="67">
        <v>40</v>
      </c>
      <c r="I31" s="66">
        <v>45169</v>
      </c>
      <c r="J31" s="1189">
        <v>8.3000000000000007</v>
      </c>
      <c r="K31" s="1189" t="s">
        <v>17</v>
      </c>
      <c r="L31" s="202">
        <f t="shared" si="3"/>
        <v>216.86746987951804</v>
      </c>
      <c r="M31" s="1189">
        <v>80</v>
      </c>
      <c r="N31" s="56"/>
      <c r="O31" s="67">
        <v>66</v>
      </c>
      <c r="P31" s="66">
        <v>44714</v>
      </c>
      <c r="Q31" s="1814">
        <v>7.1</v>
      </c>
      <c r="R31" s="67" t="s">
        <v>17</v>
      </c>
      <c r="S31" s="202">
        <f t="shared" si="1"/>
        <v>126.7605633802817</v>
      </c>
      <c r="T31" s="48">
        <v>750</v>
      </c>
    </row>
    <row r="32" spans="1:20">
      <c r="A32" s="203"/>
      <c r="B32" s="55"/>
      <c r="C32" s="56"/>
      <c r="D32" s="56"/>
      <c r="E32" s="101"/>
      <c r="F32" s="56"/>
      <c r="G32" s="56"/>
      <c r="H32" s="67">
        <v>41</v>
      </c>
      <c r="I32" s="66">
        <v>44457</v>
      </c>
      <c r="J32" s="67">
        <v>30.1</v>
      </c>
      <c r="K32" s="67" t="s">
        <v>17</v>
      </c>
      <c r="L32" s="202">
        <f t="shared" si="3"/>
        <v>59.800664451827238</v>
      </c>
      <c r="M32" s="67">
        <v>1900</v>
      </c>
      <c r="N32" s="56"/>
      <c r="O32" s="67">
        <v>67</v>
      </c>
      <c r="P32" s="66">
        <v>45273</v>
      </c>
      <c r="Q32" s="1897">
        <v>6.3</v>
      </c>
      <c r="R32" s="1897" t="s">
        <v>17</v>
      </c>
      <c r="S32" s="202">
        <f>900/Q32</f>
        <v>142.85714285714286</v>
      </c>
      <c r="T32" s="48">
        <v>100</v>
      </c>
    </row>
    <row r="33" spans="1:20">
      <c r="A33" s="203"/>
      <c r="B33" s="55"/>
      <c r="C33" s="56"/>
      <c r="D33" s="56"/>
      <c r="E33" s="101"/>
      <c r="F33" s="56"/>
      <c r="G33" s="56"/>
      <c r="H33" s="67">
        <v>42</v>
      </c>
      <c r="I33" s="66">
        <v>45276</v>
      </c>
      <c r="J33" s="67">
        <v>17.440000000000001</v>
      </c>
      <c r="K33" s="67" t="s">
        <v>17</v>
      </c>
      <c r="L33" s="202">
        <f t="shared" si="3"/>
        <v>103.21100917431193</v>
      </c>
      <c r="M33" s="67">
        <v>108</v>
      </c>
      <c r="N33" s="56"/>
      <c r="O33" s="67">
        <v>68</v>
      </c>
      <c r="P33" s="66">
        <v>44477</v>
      </c>
      <c r="Q33" s="67">
        <v>5.6</v>
      </c>
      <c r="R33" s="67" t="s">
        <v>17</v>
      </c>
      <c r="S33" s="202">
        <f t="shared" si="1"/>
        <v>160.71428571428572</v>
      </c>
      <c r="T33" s="48">
        <v>3350</v>
      </c>
    </row>
    <row r="34" spans="1:20">
      <c r="A34" s="203"/>
      <c r="B34" s="55"/>
      <c r="C34" s="56"/>
      <c r="D34" s="56"/>
      <c r="E34" s="101"/>
      <c r="F34" s="56"/>
      <c r="G34" s="56"/>
      <c r="H34" s="67">
        <v>43</v>
      </c>
      <c r="I34" s="66">
        <v>45092</v>
      </c>
      <c r="J34" s="67">
        <v>18.399999999999999</v>
      </c>
      <c r="K34" s="67" t="s">
        <v>17</v>
      </c>
      <c r="L34" s="202">
        <f t="shared" si="3"/>
        <v>97.826086956521749</v>
      </c>
      <c r="M34" s="67">
        <v>105</v>
      </c>
      <c r="N34" s="56"/>
      <c r="O34" s="56"/>
      <c r="P34" s="55"/>
      <c r="Q34" s="2143" t="s">
        <v>1</v>
      </c>
      <c r="R34" s="2143"/>
      <c r="S34" s="219">
        <f>SUM(S10:S33)</f>
        <v>2896.8132951557154</v>
      </c>
      <c r="T34" s="209"/>
    </row>
    <row r="35" spans="1:20">
      <c r="A35" s="203"/>
      <c r="B35" s="56"/>
      <c r="F35" s="56"/>
      <c r="G35" s="56"/>
      <c r="H35" s="67">
        <v>44</v>
      </c>
      <c r="I35" s="66">
        <v>44548</v>
      </c>
      <c r="J35" s="67">
        <v>14</v>
      </c>
      <c r="K35" s="67" t="s">
        <v>17</v>
      </c>
      <c r="L35" s="202">
        <f t="shared" si="3"/>
        <v>128.57142857142858</v>
      </c>
      <c r="M35" s="67">
        <v>1650</v>
      </c>
      <c r="N35" s="56"/>
      <c r="O35" s="29"/>
      <c r="P35" s="29"/>
      <c r="Q35" s="2143" t="s">
        <v>19</v>
      </c>
      <c r="R35" s="2143"/>
      <c r="S35" s="220">
        <f>AVERAGE(S10:S33)</f>
        <v>120.70055396482148</v>
      </c>
      <c r="T35" s="209"/>
    </row>
    <row r="36" spans="1:20">
      <c r="A36" s="203"/>
      <c r="B36" s="56"/>
      <c r="F36" s="56"/>
      <c r="G36" s="83"/>
      <c r="H36" s="56"/>
      <c r="I36" s="55"/>
      <c r="J36" s="2143" t="s">
        <v>1</v>
      </c>
      <c r="K36" s="2143"/>
      <c r="L36" s="219">
        <f>SUM(L10:L35)</f>
        <v>4030.469672999634</v>
      </c>
      <c r="M36" s="56"/>
      <c r="N36" s="32"/>
      <c r="O36" s="29"/>
      <c r="P36" s="29"/>
      <c r="Q36" s="29"/>
      <c r="R36" s="29"/>
      <c r="S36" s="58"/>
      <c r="T36" s="209"/>
    </row>
    <row r="37" spans="1:20">
      <c r="A37" s="2147"/>
      <c r="B37" s="2148"/>
      <c r="C37" s="2148"/>
      <c r="D37" s="2148"/>
      <c r="E37" s="2148"/>
      <c r="F37" s="2148"/>
      <c r="G37" s="83"/>
      <c r="H37" s="56"/>
      <c r="I37" s="55"/>
      <c r="J37" s="2143" t="s">
        <v>19</v>
      </c>
      <c r="K37" s="2143"/>
      <c r="L37" s="220">
        <f>AVERAGE(L10:L35)</f>
        <v>155.01806434613977</v>
      </c>
      <c r="M37" s="56"/>
      <c r="N37" s="32"/>
      <c r="O37" s="29"/>
      <c r="T37" s="209"/>
    </row>
    <row r="38" spans="1:20">
      <c r="A38" s="8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56"/>
      <c r="M38" s="56"/>
      <c r="N38" s="32"/>
      <c r="O38" s="29"/>
      <c r="T38" s="209"/>
    </row>
    <row r="39" spans="1:20">
      <c r="A39" s="42" t="s">
        <v>20</v>
      </c>
      <c r="B39" s="1825">
        <v>0.8</v>
      </c>
      <c r="C39" s="44" t="s">
        <v>21</v>
      </c>
      <c r="E39" s="56"/>
      <c r="F39" s="32"/>
      <c r="G39" s="2149" t="s">
        <v>22</v>
      </c>
      <c r="H39" s="2150"/>
      <c r="I39" s="75">
        <v>4000</v>
      </c>
      <c r="J39" s="44" t="s">
        <v>23</v>
      </c>
      <c r="T39" s="209"/>
    </row>
    <row r="40" spans="1:20">
      <c r="A40" s="46" t="s">
        <v>24</v>
      </c>
      <c r="B40" s="67">
        <v>4.3</v>
      </c>
      <c r="C40" s="48" t="s">
        <v>21</v>
      </c>
      <c r="E40" s="56"/>
      <c r="F40" s="32"/>
      <c r="G40" s="2151" t="s">
        <v>25</v>
      </c>
      <c r="H40" s="2152"/>
      <c r="I40" s="67">
        <v>700</v>
      </c>
      <c r="J40" s="48" t="s">
        <v>23</v>
      </c>
      <c r="T40" s="209"/>
    </row>
    <row r="41" spans="1:20">
      <c r="A41" s="46" t="s">
        <v>26</v>
      </c>
      <c r="B41" s="67">
        <v>3</v>
      </c>
      <c r="C41" s="48" t="s">
        <v>21</v>
      </c>
      <c r="E41" s="56"/>
      <c r="F41" s="2148"/>
      <c r="G41" s="2151" t="s">
        <v>27</v>
      </c>
      <c r="H41" s="2152"/>
      <c r="I41" s="67">
        <v>7.61</v>
      </c>
      <c r="J41" s="48" t="s">
        <v>28</v>
      </c>
      <c r="T41" s="209"/>
    </row>
    <row r="42" spans="1:20">
      <c r="A42" s="46" t="s">
        <v>29</v>
      </c>
      <c r="B42" s="67">
        <v>3.1</v>
      </c>
      <c r="C42" s="48" t="s">
        <v>21</v>
      </c>
      <c r="E42" s="56"/>
      <c r="F42" s="2148"/>
      <c r="G42" s="2151" t="s">
        <v>30</v>
      </c>
      <c r="H42" s="2152"/>
      <c r="I42" s="67">
        <v>40</v>
      </c>
      <c r="J42" s="48" t="s">
        <v>31</v>
      </c>
      <c r="T42" s="209"/>
    </row>
    <row r="43" spans="1:20">
      <c r="A43" s="46" t="s">
        <v>32</v>
      </c>
      <c r="B43" s="67">
        <v>47</v>
      </c>
      <c r="C43" s="48" t="s">
        <v>21</v>
      </c>
      <c r="E43" s="29"/>
      <c r="F43" s="2148"/>
      <c r="G43" s="2151" t="s">
        <v>33</v>
      </c>
      <c r="H43" s="2152"/>
      <c r="I43" s="67">
        <v>2800</v>
      </c>
      <c r="J43" s="48" t="s">
        <v>34</v>
      </c>
      <c r="T43" s="209"/>
    </row>
    <row r="44" spans="1:20">
      <c r="A44" s="46" t="s">
        <v>35</v>
      </c>
      <c r="B44" s="67"/>
      <c r="C44" s="48" t="s">
        <v>21</v>
      </c>
      <c r="E44" s="29"/>
      <c r="F44" s="2148"/>
      <c r="G44" s="2151" t="s">
        <v>36</v>
      </c>
      <c r="H44" s="2152"/>
      <c r="I44" s="67">
        <v>3000</v>
      </c>
      <c r="J44" s="48" t="s">
        <v>34</v>
      </c>
      <c r="T44" s="209"/>
    </row>
    <row r="45" spans="1:20">
      <c r="A45" s="46" t="s">
        <v>37</v>
      </c>
      <c r="B45" s="67">
        <v>48</v>
      </c>
      <c r="C45" s="48" t="s">
        <v>21</v>
      </c>
      <c r="E45" s="29"/>
      <c r="F45" s="2148"/>
      <c r="G45" s="2151" t="s">
        <v>38</v>
      </c>
      <c r="H45" s="2152"/>
      <c r="I45" s="67">
        <v>2700</v>
      </c>
      <c r="J45" s="48" t="s">
        <v>34</v>
      </c>
      <c r="T45" s="210"/>
    </row>
    <row r="46" spans="1:20">
      <c r="A46" s="46" t="s">
        <v>39</v>
      </c>
      <c r="B46" s="67">
        <v>41</v>
      </c>
      <c r="C46" s="48" t="s">
        <v>21</v>
      </c>
      <c r="E46" s="32"/>
      <c r="F46" s="2148"/>
      <c r="G46" s="2151" t="s">
        <v>40</v>
      </c>
      <c r="H46" s="2152"/>
      <c r="I46" s="67">
        <v>8500</v>
      </c>
      <c r="J46" s="48" t="s">
        <v>34</v>
      </c>
      <c r="T46" s="210"/>
    </row>
    <row r="47" spans="1:20">
      <c r="A47" s="46" t="s">
        <v>41</v>
      </c>
      <c r="B47" s="67">
        <v>0</v>
      </c>
      <c r="C47" s="48" t="s">
        <v>21</v>
      </c>
      <c r="E47" s="32"/>
      <c r="F47" s="2148"/>
      <c r="G47" s="2151" t="s">
        <v>42</v>
      </c>
      <c r="H47" s="2152"/>
      <c r="I47" s="67"/>
      <c r="J47" s="48" t="s">
        <v>23</v>
      </c>
      <c r="T47" s="63"/>
    </row>
    <row r="48" spans="1:20">
      <c r="A48" s="50" t="s">
        <v>43</v>
      </c>
      <c r="B48" s="76">
        <v>0</v>
      </c>
      <c r="C48" s="52" t="s">
        <v>21</v>
      </c>
      <c r="E48" s="29"/>
      <c r="F48" s="2148"/>
      <c r="G48" s="2151" t="s">
        <v>44</v>
      </c>
      <c r="H48" s="2152"/>
      <c r="I48" s="67">
        <v>13.4</v>
      </c>
      <c r="J48" s="48" t="s">
        <v>45</v>
      </c>
      <c r="K48" s="29"/>
      <c r="T48" s="63"/>
    </row>
    <row r="49" spans="1:16384">
      <c r="A49" s="41"/>
      <c r="B49" s="56"/>
      <c r="C49" s="56"/>
      <c r="E49" s="29"/>
      <c r="F49" s="56"/>
      <c r="G49" s="2153" t="s">
        <v>46</v>
      </c>
      <c r="H49" s="2154"/>
      <c r="I49" s="76">
        <v>8.5</v>
      </c>
      <c r="J49" s="52" t="s">
        <v>45</v>
      </c>
      <c r="K49" s="29"/>
      <c r="T49" s="63"/>
    </row>
    <row r="50" spans="1:16384">
      <c r="A50" s="41"/>
      <c r="B50" s="56"/>
      <c r="C50" s="56"/>
      <c r="E50" s="29"/>
      <c r="F50" s="56"/>
      <c r="G50" s="207"/>
      <c r="H50" s="207"/>
      <c r="I50" s="56"/>
      <c r="J50" s="56"/>
      <c r="K50" s="29"/>
    </row>
    <row r="51" spans="1:16384">
      <c r="A51" s="54"/>
      <c r="B51" s="29"/>
      <c r="C51" s="29"/>
      <c r="D51" s="2155"/>
      <c r="E51" s="2155"/>
      <c r="F51" s="29"/>
      <c r="G51" s="29"/>
      <c r="H51" s="29"/>
      <c r="I51" s="29"/>
      <c r="J51" s="29"/>
      <c r="K51" s="54"/>
      <c r="L51" s="54"/>
      <c r="M51" s="54"/>
      <c r="N51" s="54"/>
      <c r="O51" s="54"/>
      <c r="P51" s="54"/>
      <c r="Q51" s="54"/>
      <c r="R51" s="54"/>
      <c r="S51" s="54"/>
    </row>
    <row r="52" spans="1:16384">
      <c r="A52" s="32"/>
      <c r="B52" s="32"/>
      <c r="C52" s="32"/>
      <c r="D52" s="2156"/>
      <c r="E52" s="2156"/>
      <c r="F52" s="31"/>
      <c r="G52" s="31"/>
      <c r="H52" s="29"/>
      <c r="I52" s="31"/>
      <c r="J52" s="54"/>
      <c r="K52" s="58"/>
      <c r="L52" s="58"/>
      <c r="M52" s="29"/>
      <c r="N52" s="32"/>
      <c r="O52" s="29"/>
      <c r="P52" s="29"/>
      <c r="Q52" s="29"/>
      <c r="R52" s="29"/>
      <c r="S52" s="29"/>
    </row>
    <row r="53" spans="1:16384">
      <c r="A53" s="6"/>
      <c r="B53" s="6"/>
      <c r="C53" s="6"/>
      <c r="D53" s="2155" t="s">
        <v>47</v>
      </c>
      <c r="E53" s="2155"/>
      <c r="F53" s="6"/>
      <c r="G53" s="6"/>
      <c r="H53" s="6"/>
      <c r="I53" s="6"/>
      <c r="J53" s="2157" t="s">
        <v>48</v>
      </c>
      <c r="K53" s="2157"/>
      <c r="L53" s="2157"/>
      <c r="M53" s="6"/>
      <c r="N53" s="6"/>
      <c r="O53" s="6"/>
      <c r="P53" s="6"/>
      <c r="Q53" s="2157" t="s">
        <v>49</v>
      </c>
      <c r="R53" s="2157"/>
      <c r="S53" s="6"/>
      <c r="T53" s="6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/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  <c r="UB53" s="8"/>
      <c r="UC53" s="8"/>
      <c r="UD53" s="8"/>
      <c r="UE53" s="8"/>
      <c r="UF53" s="8"/>
      <c r="UG53" s="8"/>
      <c r="UH53" s="8"/>
      <c r="UI53" s="8"/>
      <c r="UJ53" s="8"/>
      <c r="UK53" s="8"/>
      <c r="UL53" s="8"/>
      <c r="UM53" s="8"/>
      <c r="UN53" s="8"/>
      <c r="UO53" s="8"/>
      <c r="UP53" s="8"/>
      <c r="UQ53" s="8"/>
      <c r="UR53" s="8"/>
      <c r="US53" s="8"/>
      <c r="UT53" s="8"/>
      <c r="UU53" s="8"/>
      <c r="UV53" s="8"/>
      <c r="UW53" s="8"/>
      <c r="UX53" s="8"/>
      <c r="UY53" s="8"/>
      <c r="UZ53" s="8"/>
      <c r="VA53" s="8"/>
      <c r="VB53" s="8"/>
      <c r="VC53" s="8"/>
      <c r="VD53" s="8"/>
      <c r="VE53" s="8"/>
      <c r="VF53" s="8"/>
      <c r="VG53" s="8"/>
      <c r="VH53" s="8"/>
      <c r="VI53" s="8"/>
      <c r="VJ53" s="8"/>
      <c r="VK53" s="8"/>
      <c r="VL53" s="8"/>
      <c r="VM53" s="8"/>
      <c r="VN53" s="8"/>
      <c r="VO53" s="8"/>
      <c r="VP53" s="8"/>
      <c r="VQ53" s="8"/>
      <c r="VR53" s="8"/>
      <c r="VS53" s="8"/>
      <c r="VT53" s="8"/>
      <c r="VU53" s="8"/>
      <c r="VV53" s="8"/>
      <c r="VW53" s="8"/>
      <c r="VX53" s="8"/>
      <c r="VY53" s="8"/>
      <c r="VZ53" s="8"/>
      <c r="WA53" s="8"/>
      <c r="WB53" s="8"/>
      <c r="WC53" s="8"/>
      <c r="WD53" s="8"/>
      <c r="WE53" s="8"/>
      <c r="WF53" s="8"/>
      <c r="WG53" s="8"/>
      <c r="WH53" s="8"/>
      <c r="WI53" s="8"/>
      <c r="WJ53" s="8"/>
      <c r="WK53" s="8"/>
      <c r="WL53" s="8"/>
      <c r="WM53" s="8"/>
      <c r="WN53" s="8"/>
      <c r="WO53" s="8"/>
      <c r="WP53" s="8"/>
      <c r="WQ53" s="8"/>
      <c r="WR53" s="8"/>
      <c r="WS53" s="8"/>
      <c r="WT53" s="8"/>
      <c r="WU53" s="8"/>
      <c r="WV53" s="8"/>
      <c r="WW53" s="8"/>
      <c r="WX53" s="8"/>
      <c r="WY53" s="8"/>
      <c r="WZ53" s="8"/>
      <c r="XA53" s="8"/>
      <c r="XB53" s="8"/>
      <c r="XC53" s="8"/>
      <c r="XD53" s="8"/>
      <c r="XE53" s="8"/>
      <c r="XF53" s="8"/>
      <c r="XG53" s="8"/>
      <c r="XH53" s="8"/>
      <c r="XI53" s="8"/>
      <c r="XJ53" s="8"/>
      <c r="XK53" s="8"/>
      <c r="XL53" s="8"/>
      <c r="XM53" s="8"/>
      <c r="XN53" s="8"/>
      <c r="XO53" s="8"/>
      <c r="XP53" s="8"/>
      <c r="XQ53" s="8"/>
      <c r="XR53" s="8"/>
      <c r="XS53" s="8"/>
      <c r="XT53" s="8"/>
      <c r="XU53" s="8"/>
      <c r="XV53" s="8"/>
      <c r="XW53" s="8"/>
      <c r="XX53" s="8"/>
      <c r="XY53" s="8"/>
      <c r="XZ53" s="8"/>
      <c r="YA53" s="8"/>
      <c r="YB53" s="8"/>
      <c r="YC53" s="8"/>
      <c r="YD53" s="8"/>
      <c r="YE53" s="8"/>
      <c r="YF53" s="8"/>
      <c r="YG53" s="8"/>
      <c r="YH53" s="8"/>
      <c r="YI53" s="8"/>
      <c r="YJ53" s="8"/>
      <c r="YK53" s="8"/>
      <c r="YL53" s="8"/>
      <c r="YM53" s="8"/>
      <c r="YN53" s="8"/>
      <c r="YO53" s="8"/>
      <c r="YP53" s="8"/>
      <c r="YQ53" s="8"/>
      <c r="YR53" s="8"/>
      <c r="YS53" s="8"/>
      <c r="YT53" s="8"/>
      <c r="YU53" s="8"/>
      <c r="YV53" s="8"/>
      <c r="YW53" s="8"/>
      <c r="YX53" s="8"/>
      <c r="YY53" s="8"/>
      <c r="YZ53" s="8"/>
      <c r="ZA53" s="8"/>
      <c r="ZB53" s="8"/>
      <c r="ZC53" s="8"/>
      <c r="ZD53" s="8"/>
      <c r="ZE53" s="8"/>
      <c r="ZF53" s="8"/>
      <c r="ZG53" s="8"/>
      <c r="ZH53" s="8"/>
      <c r="ZI53" s="8"/>
      <c r="ZJ53" s="8"/>
      <c r="ZK53" s="8"/>
      <c r="ZL53" s="8"/>
      <c r="ZM53" s="8"/>
      <c r="ZN53" s="8"/>
      <c r="ZO53" s="8"/>
      <c r="ZP53" s="8"/>
      <c r="ZQ53" s="8"/>
      <c r="ZR53" s="8"/>
      <c r="ZS53" s="8"/>
      <c r="ZT53" s="8"/>
      <c r="ZU53" s="8"/>
      <c r="ZV53" s="8"/>
      <c r="ZW53" s="8"/>
      <c r="ZX53" s="8"/>
      <c r="ZY53" s="8"/>
      <c r="ZZ53" s="8"/>
      <c r="AAA53" s="8"/>
      <c r="AAB53" s="8"/>
      <c r="AAC53" s="8"/>
      <c r="AAD53" s="8"/>
      <c r="AAE53" s="8"/>
      <c r="AAF53" s="8"/>
      <c r="AAG53" s="8"/>
      <c r="AAH53" s="8"/>
      <c r="AAI53" s="8"/>
      <c r="AAJ53" s="8"/>
      <c r="AAK53" s="8"/>
      <c r="AAL53" s="8"/>
      <c r="AAM53" s="8"/>
      <c r="AAN53" s="8"/>
      <c r="AAO53" s="8"/>
      <c r="AAP53" s="8"/>
      <c r="AAQ53" s="8"/>
      <c r="AAR53" s="8"/>
      <c r="AAS53" s="8"/>
      <c r="AAT53" s="8"/>
      <c r="AAU53" s="8"/>
      <c r="AAV53" s="8"/>
      <c r="AAW53" s="8"/>
      <c r="AAX53" s="8"/>
      <c r="AAY53" s="8"/>
      <c r="AAZ53" s="8"/>
      <c r="ABA53" s="8"/>
      <c r="ABB53" s="8"/>
      <c r="ABC53" s="8"/>
      <c r="ABD53" s="8"/>
      <c r="ABE53" s="8"/>
      <c r="ABF53" s="8"/>
      <c r="ABG53" s="8"/>
      <c r="ABH53" s="8"/>
      <c r="ABI53" s="8"/>
      <c r="ABJ53" s="8"/>
      <c r="ABK53" s="8"/>
      <c r="ABL53" s="8"/>
      <c r="ABM53" s="8"/>
      <c r="ABN53" s="8"/>
      <c r="ABO53" s="8"/>
      <c r="ABP53" s="8"/>
      <c r="ABQ53" s="8"/>
      <c r="ABR53" s="8"/>
      <c r="ABS53" s="8"/>
      <c r="ABT53" s="8"/>
      <c r="ABU53" s="8"/>
      <c r="ABV53" s="8"/>
      <c r="ABW53" s="8"/>
      <c r="ABX53" s="8"/>
      <c r="ABY53" s="8"/>
      <c r="ABZ53" s="8"/>
      <c r="ACA53" s="8"/>
      <c r="ACB53" s="8"/>
      <c r="ACC53" s="8"/>
      <c r="ACD53" s="8"/>
      <c r="ACE53" s="8"/>
      <c r="ACF53" s="8"/>
      <c r="ACG53" s="8"/>
      <c r="ACH53" s="8"/>
      <c r="ACI53" s="8"/>
      <c r="ACJ53" s="8"/>
      <c r="ACK53" s="8"/>
      <c r="ACL53" s="8"/>
      <c r="ACM53" s="8"/>
      <c r="ACN53" s="8"/>
      <c r="ACO53" s="8"/>
      <c r="ACP53" s="8"/>
      <c r="ACQ53" s="8"/>
      <c r="ACR53" s="8"/>
      <c r="ACS53" s="8"/>
      <c r="ACT53" s="8"/>
      <c r="ACU53" s="8"/>
      <c r="ACV53" s="8"/>
      <c r="ACW53" s="8"/>
      <c r="ACX53" s="8"/>
      <c r="ACY53" s="8"/>
      <c r="ACZ53" s="8"/>
      <c r="ADA53" s="8"/>
      <c r="ADB53" s="8"/>
      <c r="ADC53" s="8"/>
      <c r="ADD53" s="8"/>
      <c r="ADE53" s="8"/>
      <c r="ADF53" s="8"/>
      <c r="ADG53" s="8"/>
      <c r="ADH53" s="8"/>
      <c r="ADI53" s="8"/>
      <c r="ADJ53" s="8"/>
      <c r="ADK53" s="8"/>
      <c r="ADL53" s="8"/>
      <c r="ADM53" s="8"/>
      <c r="ADN53" s="8"/>
      <c r="ADO53" s="8"/>
      <c r="ADP53" s="8"/>
      <c r="ADQ53" s="8"/>
      <c r="ADR53" s="8"/>
      <c r="ADS53" s="8"/>
      <c r="ADT53" s="8"/>
      <c r="ADU53" s="8"/>
      <c r="ADV53" s="8"/>
      <c r="ADW53" s="8"/>
      <c r="ADX53" s="8"/>
      <c r="ADY53" s="8"/>
      <c r="ADZ53" s="8"/>
      <c r="AEA53" s="8"/>
      <c r="AEB53" s="8"/>
      <c r="AEC53" s="8"/>
      <c r="AED53" s="8"/>
      <c r="AEE53" s="8"/>
      <c r="AEF53" s="8"/>
      <c r="AEG53" s="8"/>
      <c r="AEH53" s="8"/>
      <c r="AEI53" s="8"/>
      <c r="AEJ53" s="8"/>
      <c r="AEK53" s="8"/>
      <c r="AEL53" s="8"/>
      <c r="AEM53" s="8"/>
      <c r="AEN53" s="8"/>
      <c r="AEO53" s="8"/>
      <c r="AEP53" s="8"/>
      <c r="AEQ53" s="8"/>
      <c r="AER53" s="8"/>
      <c r="AES53" s="8"/>
      <c r="AET53" s="8"/>
      <c r="AEU53" s="8"/>
      <c r="AEV53" s="8"/>
      <c r="AEW53" s="8"/>
      <c r="AEX53" s="8"/>
      <c r="AEY53" s="8"/>
      <c r="AEZ53" s="8"/>
      <c r="AFA53" s="8"/>
      <c r="AFB53" s="8"/>
      <c r="AFC53" s="8"/>
      <c r="AFD53" s="8"/>
      <c r="AFE53" s="8"/>
      <c r="AFF53" s="8"/>
      <c r="AFG53" s="8"/>
      <c r="AFH53" s="8"/>
      <c r="AFI53" s="8"/>
      <c r="AFJ53" s="8"/>
      <c r="AFK53" s="8"/>
      <c r="AFL53" s="8"/>
      <c r="AFM53" s="8"/>
      <c r="AFN53" s="8"/>
      <c r="AFO53" s="8"/>
      <c r="AFP53" s="8"/>
      <c r="AFQ53" s="8"/>
      <c r="AFR53" s="8"/>
      <c r="AFS53" s="8"/>
      <c r="AFT53" s="8"/>
      <c r="AFU53" s="8"/>
      <c r="AFV53" s="8"/>
      <c r="AFW53" s="8"/>
      <c r="AFX53" s="8"/>
      <c r="AFY53" s="8"/>
      <c r="AFZ53" s="8"/>
      <c r="AGA53" s="8"/>
      <c r="AGB53" s="8"/>
      <c r="AGC53" s="8"/>
      <c r="AGD53" s="8"/>
      <c r="AGE53" s="8"/>
      <c r="AGF53" s="8"/>
      <c r="AGG53" s="8"/>
      <c r="AGH53" s="8"/>
      <c r="AGI53" s="8"/>
      <c r="AGJ53" s="8"/>
      <c r="AGK53" s="8"/>
      <c r="AGL53" s="8"/>
      <c r="AGM53" s="8"/>
      <c r="AGN53" s="8"/>
      <c r="AGO53" s="8"/>
      <c r="AGP53" s="8"/>
      <c r="AGQ53" s="8"/>
      <c r="AGR53" s="8"/>
      <c r="AGS53" s="8"/>
      <c r="AGT53" s="8"/>
      <c r="AGU53" s="8"/>
      <c r="AGV53" s="8"/>
      <c r="AGW53" s="8"/>
      <c r="AGX53" s="8"/>
      <c r="AGY53" s="8"/>
      <c r="AGZ53" s="8"/>
      <c r="AHA53" s="8"/>
      <c r="AHB53" s="8"/>
      <c r="AHC53" s="8"/>
      <c r="AHD53" s="8"/>
      <c r="AHE53" s="8"/>
      <c r="AHF53" s="8"/>
      <c r="AHG53" s="8"/>
      <c r="AHH53" s="8"/>
      <c r="AHI53" s="8"/>
      <c r="AHJ53" s="8"/>
      <c r="AHK53" s="8"/>
      <c r="AHL53" s="8"/>
      <c r="AHM53" s="8"/>
      <c r="AHN53" s="8"/>
      <c r="AHO53" s="8"/>
      <c r="AHP53" s="8"/>
      <c r="AHQ53" s="8"/>
      <c r="AHR53" s="8"/>
      <c r="AHS53" s="8"/>
      <c r="AHT53" s="8"/>
      <c r="AHU53" s="8"/>
      <c r="AHV53" s="8"/>
      <c r="AHW53" s="8"/>
      <c r="AHX53" s="8"/>
      <c r="AHY53" s="8"/>
      <c r="AHZ53" s="8"/>
      <c r="AIA53" s="8"/>
      <c r="AIB53" s="8"/>
      <c r="AIC53" s="8"/>
      <c r="AID53" s="8"/>
      <c r="AIE53" s="8"/>
      <c r="AIF53" s="8"/>
      <c r="AIG53" s="8"/>
      <c r="AIH53" s="8"/>
      <c r="AII53" s="8"/>
      <c r="AIJ53" s="8"/>
      <c r="AIK53" s="8"/>
      <c r="AIL53" s="8"/>
      <c r="AIM53" s="8"/>
      <c r="AIN53" s="8"/>
      <c r="AIO53" s="8"/>
      <c r="AIP53" s="8"/>
      <c r="AIQ53" s="8"/>
      <c r="AIR53" s="8"/>
      <c r="AIS53" s="8"/>
      <c r="AIT53" s="8"/>
      <c r="AIU53" s="8"/>
      <c r="AIV53" s="8"/>
      <c r="AIW53" s="8"/>
      <c r="AIX53" s="8"/>
      <c r="AIY53" s="8"/>
      <c r="AIZ53" s="8"/>
      <c r="AJA53" s="8"/>
      <c r="AJB53" s="8"/>
      <c r="AJC53" s="8"/>
      <c r="AJD53" s="8"/>
      <c r="AJE53" s="8"/>
      <c r="AJF53" s="8"/>
      <c r="AJG53" s="8"/>
      <c r="AJH53" s="8"/>
      <c r="AJI53" s="8"/>
      <c r="AJJ53" s="8"/>
      <c r="AJK53" s="8"/>
      <c r="AJL53" s="8"/>
      <c r="AJM53" s="8"/>
      <c r="AJN53" s="8"/>
      <c r="AJO53" s="8"/>
      <c r="AJP53" s="8"/>
      <c r="AJQ53" s="8"/>
      <c r="AJR53" s="8"/>
      <c r="AJS53" s="8"/>
      <c r="AJT53" s="8"/>
      <c r="AJU53" s="8"/>
      <c r="AJV53" s="8"/>
      <c r="AJW53" s="8"/>
      <c r="AJX53" s="8"/>
      <c r="AJY53" s="8"/>
      <c r="AJZ53" s="8"/>
      <c r="AKA53" s="8"/>
      <c r="AKB53" s="8"/>
      <c r="AKC53" s="8"/>
      <c r="AKD53" s="8"/>
      <c r="AKE53" s="8"/>
      <c r="AKF53" s="8"/>
      <c r="AKG53" s="8"/>
      <c r="AKH53" s="8"/>
      <c r="AKI53" s="8"/>
      <c r="AKJ53" s="8"/>
      <c r="AKK53" s="8"/>
      <c r="AKL53" s="8"/>
      <c r="AKM53" s="8"/>
      <c r="AKN53" s="8"/>
      <c r="AKO53" s="8"/>
      <c r="AKP53" s="8"/>
      <c r="AKQ53" s="8"/>
      <c r="AKR53" s="8"/>
      <c r="AKS53" s="8"/>
      <c r="AKT53" s="8"/>
      <c r="AKU53" s="8"/>
      <c r="AKV53" s="8"/>
      <c r="AKW53" s="8"/>
      <c r="AKX53" s="8"/>
      <c r="AKY53" s="8"/>
      <c r="AKZ53" s="8"/>
      <c r="ALA53" s="8"/>
      <c r="ALB53" s="8"/>
      <c r="ALC53" s="8"/>
      <c r="ALD53" s="8"/>
      <c r="ALE53" s="8"/>
      <c r="ALF53" s="8"/>
      <c r="ALG53" s="8"/>
      <c r="ALH53" s="8"/>
      <c r="ALI53" s="8"/>
      <c r="ALJ53" s="8"/>
      <c r="ALK53" s="8"/>
      <c r="ALL53" s="8"/>
      <c r="ALM53" s="8"/>
      <c r="ALN53" s="8"/>
      <c r="ALO53" s="8"/>
      <c r="ALP53" s="8"/>
      <c r="ALQ53" s="8"/>
      <c r="ALR53" s="8"/>
      <c r="ALS53" s="8"/>
      <c r="ALT53" s="8"/>
      <c r="ALU53" s="8"/>
      <c r="ALV53" s="8"/>
      <c r="ALW53" s="8"/>
      <c r="ALX53" s="8"/>
      <c r="ALY53" s="8"/>
      <c r="ALZ53" s="8"/>
      <c r="AMA53" s="8"/>
      <c r="AMB53" s="8"/>
      <c r="AMC53" s="8"/>
      <c r="AMD53" s="8"/>
      <c r="AME53" s="8"/>
      <c r="AMF53" s="8"/>
      <c r="AMG53" s="8"/>
      <c r="AMH53" s="8"/>
      <c r="AMI53" s="8"/>
      <c r="AMJ53" s="8"/>
      <c r="AMK53" s="8"/>
      <c r="AML53" s="8"/>
      <c r="AMM53" s="8"/>
      <c r="AMN53" s="8"/>
      <c r="AMO53" s="8"/>
      <c r="AMP53" s="8"/>
      <c r="AMQ53" s="8"/>
      <c r="AMR53" s="8"/>
      <c r="AMS53" s="8"/>
      <c r="AMT53" s="8"/>
      <c r="AMU53" s="8"/>
      <c r="AMV53" s="8"/>
      <c r="AMW53" s="8"/>
      <c r="AMX53" s="8"/>
      <c r="AMY53" s="8"/>
      <c r="AMZ53" s="8"/>
      <c r="ANA53" s="8"/>
      <c r="ANB53" s="8"/>
      <c r="ANC53" s="8"/>
      <c r="AND53" s="8"/>
      <c r="ANE53" s="8"/>
      <c r="ANF53" s="8"/>
      <c r="ANG53" s="8"/>
      <c r="ANH53" s="8"/>
      <c r="ANI53" s="8"/>
      <c r="ANJ53" s="8"/>
      <c r="ANK53" s="8"/>
      <c r="ANL53" s="8"/>
      <c r="ANM53" s="8"/>
      <c r="ANN53" s="8"/>
      <c r="ANO53" s="8"/>
      <c r="ANP53" s="8"/>
      <c r="ANQ53" s="8"/>
      <c r="ANR53" s="8"/>
      <c r="ANS53" s="8"/>
      <c r="ANT53" s="8"/>
      <c r="ANU53" s="8"/>
      <c r="ANV53" s="8"/>
      <c r="ANW53" s="8"/>
      <c r="ANX53" s="8"/>
      <c r="ANY53" s="8"/>
      <c r="ANZ53" s="8"/>
      <c r="AOA53" s="8"/>
      <c r="AOB53" s="8"/>
      <c r="AOC53" s="8"/>
      <c r="AOD53" s="8"/>
      <c r="AOE53" s="8"/>
      <c r="AOF53" s="8"/>
      <c r="AOG53" s="8"/>
      <c r="AOH53" s="8"/>
      <c r="AOI53" s="8"/>
      <c r="AOJ53" s="8"/>
      <c r="AOK53" s="8"/>
      <c r="AOL53" s="8"/>
      <c r="AOM53" s="8"/>
      <c r="AON53" s="8"/>
      <c r="AOO53" s="8"/>
      <c r="AOP53" s="8"/>
      <c r="AOQ53" s="8"/>
      <c r="AOR53" s="8"/>
      <c r="AOS53" s="8"/>
      <c r="AOT53" s="8"/>
      <c r="AOU53" s="8"/>
      <c r="AOV53" s="8"/>
      <c r="AOW53" s="8"/>
      <c r="AOX53" s="8"/>
      <c r="AOY53" s="8"/>
      <c r="AOZ53" s="8"/>
      <c r="APA53" s="8"/>
      <c r="APB53" s="8"/>
      <c r="APC53" s="8"/>
      <c r="APD53" s="8"/>
      <c r="APE53" s="8"/>
      <c r="APF53" s="8"/>
      <c r="APG53" s="8"/>
      <c r="APH53" s="8"/>
      <c r="API53" s="8"/>
      <c r="APJ53" s="8"/>
      <c r="APK53" s="8"/>
      <c r="APL53" s="8"/>
      <c r="APM53" s="8"/>
      <c r="APN53" s="8"/>
      <c r="APO53" s="8"/>
      <c r="APP53" s="8"/>
      <c r="APQ53" s="8"/>
      <c r="APR53" s="8"/>
      <c r="APS53" s="8"/>
      <c r="APT53" s="8"/>
      <c r="APU53" s="8"/>
      <c r="APV53" s="8"/>
      <c r="APW53" s="8"/>
      <c r="APX53" s="8"/>
      <c r="APY53" s="8"/>
      <c r="APZ53" s="8"/>
      <c r="AQA53" s="8"/>
      <c r="AQB53" s="8"/>
      <c r="AQC53" s="8"/>
      <c r="AQD53" s="8"/>
      <c r="AQE53" s="8"/>
      <c r="AQF53" s="8"/>
      <c r="AQG53" s="8"/>
      <c r="AQH53" s="8"/>
      <c r="AQI53" s="8"/>
      <c r="AQJ53" s="8"/>
      <c r="AQK53" s="8"/>
      <c r="AQL53" s="8"/>
      <c r="AQM53" s="8"/>
      <c r="AQN53" s="8"/>
      <c r="AQO53" s="8"/>
      <c r="AQP53" s="8"/>
      <c r="AQQ53" s="8"/>
      <c r="AQR53" s="8"/>
      <c r="AQS53" s="8"/>
      <c r="AQT53" s="8"/>
      <c r="AQU53" s="8"/>
      <c r="AQV53" s="8"/>
      <c r="AQW53" s="8"/>
      <c r="AQX53" s="8"/>
      <c r="AQY53" s="8"/>
      <c r="AQZ53" s="8"/>
      <c r="ARA53" s="8"/>
      <c r="ARB53" s="8"/>
      <c r="ARC53" s="8"/>
      <c r="ARD53" s="8"/>
      <c r="ARE53" s="8"/>
      <c r="ARF53" s="8"/>
      <c r="ARG53" s="8"/>
      <c r="ARH53" s="8"/>
      <c r="ARI53" s="8"/>
      <c r="ARJ53" s="8"/>
      <c r="ARK53" s="8"/>
      <c r="ARL53" s="8"/>
      <c r="ARM53" s="8"/>
      <c r="ARN53" s="8"/>
      <c r="ARO53" s="8"/>
      <c r="ARP53" s="8"/>
      <c r="ARQ53" s="8"/>
      <c r="ARR53" s="8"/>
      <c r="ARS53" s="8"/>
      <c r="ART53" s="8"/>
      <c r="ARU53" s="8"/>
      <c r="ARV53" s="8"/>
      <c r="ARW53" s="8"/>
      <c r="ARX53" s="8"/>
      <c r="ARY53" s="8"/>
      <c r="ARZ53" s="8"/>
      <c r="ASA53" s="8"/>
      <c r="ASB53" s="8"/>
      <c r="ASC53" s="8"/>
      <c r="ASD53" s="8"/>
      <c r="ASE53" s="8"/>
      <c r="ASF53" s="8"/>
      <c r="ASG53" s="8"/>
      <c r="ASH53" s="8"/>
      <c r="ASI53" s="8"/>
      <c r="ASJ53" s="8"/>
      <c r="ASK53" s="8"/>
      <c r="ASL53" s="8"/>
      <c r="ASM53" s="8"/>
      <c r="ASN53" s="8"/>
      <c r="ASO53" s="8"/>
      <c r="ASP53" s="8"/>
      <c r="ASQ53" s="8"/>
      <c r="ASR53" s="8"/>
      <c r="ASS53" s="8"/>
      <c r="AST53" s="8"/>
      <c r="ASU53" s="8"/>
      <c r="ASV53" s="8"/>
      <c r="ASW53" s="8"/>
      <c r="ASX53" s="8"/>
      <c r="ASY53" s="8"/>
      <c r="ASZ53" s="8"/>
      <c r="ATA53" s="8"/>
      <c r="ATB53" s="8"/>
      <c r="ATC53" s="8"/>
      <c r="ATD53" s="8"/>
      <c r="ATE53" s="8"/>
      <c r="ATF53" s="8"/>
      <c r="ATG53" s="8"/>
      <c r="ATH53" s="8"/>
      <c r="ATI53" s="8"/>
      <c r="ATJ53" s="8"/>
      <c r="ATK53" s="8"/>
      <c r="ATL53" s="8"/>
      <c r="ATM53" s="8"/>
      <c r="ATN53" s="8"/>
      <c r="ATO53" s="8"/>
      <c r="ATP53" s="8"/>
      <c r="ATQ53" s="8"/>
      <c r="ATR53" s="8"/>
      <c r="ATS53" s="8"/>
      <c r="ATT53" s="8"/>
      <c r="ATU53" s="8"/>
      <c r="ATV53" s="8"/>
      <c r="ATW53" s="8"/>
      <c r="ATX53" s="8"/>
      <c r="ATY53" s="8"/>
      <c r="ATZ53" s="8"/>
      <c r="AUA53" s="8"/>
      <c r="AUB53" s="8"/>
      <c r="AUC53" s="8"/>
      <c r="AUD53" s="8"/>
      <c r="AUE53" s="8"/>
      <c r="AUF53" s="8"/>
      <c r="AUG53" s="8"/>
      <c r="AUH53" s="8"/>
      <c r="AUI53" s="8"/>
      <c r="AUJ53" s="8"/>
      <c r="AUK53" s="8"/>
      <c r="AUL53" s="8"/>
      <c r="AUM53" s="8"/>
      <c r="AUN53" s="8"/>
      <c r="AUO53" s="8"/>
      <c r="AUP53" s="8"/>
      <c r="AUQ53" s="8"/>
      <c r="AUR53" s="8"/>
      <c r="AUS53" s="8"/>
      <c r="AUT53" s="8"/>
      <c r="AUU53" s="8"/>
      <c r="AUV53" s="8"/>
      <c r="AUW53" s="8"/>
      <c r="AUX53" s="8"/>
      <c r="AUY53" s="8"/>
      <c r="AUZ53" s="8"/>
      <c r="AVA53" s="8"/>
      <c r="AVB53" s="8"/>
      <c r="AVC53" s="8"/>
      <c r="AVD53" s="8"/>
      <c r="AVE53" s="8"/>
      <c r="AVF53" s="8"/>
      <c r="AVG53" s="8"/>
      <c r="AVH53" s="8"/>
      <c r="AVI53" s="8"/>
      <c r="AVJ53" s="8"/>
      <c r="AVK53" s="8"/>
      <c r="AVL53" s="8"/>
      <c r="AVM53" s="8"/>
      <c r="AVN53" s="8"/>
      <c r="AVO53" s="8"/>
      <c r="AVP53" s="8"/>
      <c r="AVQ53" s="8"/>
      <c r="AVR53" s="8"/>
      <c r="AVS53" s="8"/>
      <c r="AVT53" s="8"/>
      <c r="AVU53" s="8"/>
      <c r="AVV53" s="8"/>
      <c r="AVW53" s="8"/>
      <c r="AVX53" s="8"/>
      <c r="AVY53" s="8"/>
      <c r="AVZ53" s="8"/>
      <c r="AWA53" s="8"/>
      <c r="AWB53" s="8"/>
      <c r="AWC53" s="8"/>
      <c r="AWD53" s="8"/>
      <c r="AWE53" s="8"/>
      <c r="AWF53" s="8"/>
      <c r="AWG53" s="8"/>
      <c r="AWH53" s="8"/>
      <c r="AWI53" s="8"/>
      <c r="AWJ53" s="8"/>
      <c r="AWK53" s="8"/>
      <c r="AWL53" s="8"/>
      <c r="AWM53" s="8"/>
      <c r="AWN53" s="8"/>
      <c r="AWO53" s="8"/>
      <c r="AWP53" s="8"/>
      <c r="AWQ53" s="8"/>
      <c r="AWR53" s="8"/>
      <c r="AWS53" s="8"/>
      <c r="AWT53" s="8"/>
      <c r="AWU53" s="8"/>
      <c r="AWV53" s="8"/>
      <c r="AWW53" s="8"/>
      <c r="AWX53" s="8"/>
      <c r="AWY53" s="8"/>
      <c r="AWZ53" s="8"/>
      <c r="AXA53" s="8"/>
      <c r="AXB53" s="8"/>
      <c r="AXC53" s="8"/>
      <c r="AXD53" s="8"/>
      <c r="AXE53" s="8"/>
      <c r="AXF53" s="8"/>
      <c r="AXG53" s="8"/>
      <c r="AXH53" s="8"/>
      <c r="AXI53" s="8"/>
      <c r="AXJ53" s="8"/>
      <c r="AXK53" s="8"/>
      <c r="AXL53" s="8"/>
      <c r="AXM53" s="8"/>
      <c r="AXN53" s="8"/>
      <c r="AXO53" s="8"/>
      <c r="AXP53" s="8"/>
      <c r="AXQ53" s="8"/>
      <c r="AXR53" s="8"/>
      <c r="AXS53" s="8"/>
      <c r="AXT53" s="8"/>
      <c r="AXU53" s="8"/>
      <c r="AXV53" s="8"/>
      <c r="AXW53" s="8"/>
      <c r="AXX53" s="8"/>
      <c r="AXY53" s="8"/>
      <c r="AXZ53" s="8"/>
      <c r="AYA53" s="8"/>
      <c r="AYB53" s="8"/>
      <c r="AYC53" s="8"/>
      <c r="AYD53" s="8"/>
      <c r="AYE53" s="8"/>
      <c r="AYF53" s="8"/>
      <c r="AYG53" s="8"/>
      <c r="AYH53" s="8"/>
      <c r="AYI53" s="8"/>
      <c r="AYJ53" s="8"/>
      <c r="AYK53" s="8"/>
      <c r="AYL53" s="8"/>
      <c r="AYM53" s="8"/>
      <c r="AYN53" s="8"/>
      <c r="AYO53" s="8"/>
      <c r="AYP53" s="8"/>
      <c r="AYQ53" s="8"/>
      <c r="AYR53" s="8"/>
      <c r="AYS53" s="8"/>
      <c r="AYT53" s="8"/>
      <c r="AYU53" s="8"/>
      <c r="AYV53" s="8"/>
      <c r="AYW53" s="8"/>
      <c r="AYX53" s="8"/>
      <c r="AYY53" s="8"/>
      <c r="AYZ53" s="8"/>
      <c r="AZA53" s="8"/>
      <c r="AZB53" s="8"/>
      <c r="AZC53" s="8"/>
      <c r="AZD53" s="8"/>
      <c r="AZE53" s="8"/>
      <c r="AZF53" s="8"/>
      <c r="AZG53" s="8"/>
      <c r="AZH53" s="8"/>
      <c r="AZI53" s="8"/>
      <c r="AZJ53" s="8"/>
      <c r="AZK53" s="8"/>
      <c r="AZL53" s="8"/>
      <c r="AZM53" s="8"/>
      <c r="AZN53" s="8"/>
      <c r="AZO53" s="8"/>
      <c r="AZP53" s="8"/>
      <c r="AZQ53" s="8"/>
      <c r="AZR53" s="8"/>
      <c r="AZS53" s="8"/>
      <c r="AZT53" s="8"/>
      <c r="AZU53" s="8"/>
      <c r="AZV53" s="8"/>
      <c r="AZW53" s="8"/>
      <c r="AZX53" s="8"/>
      <c r="AZY53" s="8"/>
      <c r="AZZ53" s="8"/>
      <c r="BAA53" s="8"/>
      <c r="BAB53" s="8"/>
      <c r="BAC53" s="8"/>
      <c r="BAD53" s="8"/>
      <c r="BAE53" s="8"/>
      <c r="BAF53" s="8"/>
      <c r="BAG53" s="8"/>
      <c r="BAH53" s="8"/>
      <c r="BAI53" s="8"/>
      <c r="BAJ53" s="8"/>
      <c r="BAK53" s="8"/>
      <c r="BAL53" s="8"/>
      <c r="BAM53" s="8"/>
      <c r="BAN53" s="8"/>
      <c r="BAO53" s="8"/>
      <c r="BAP53" s="8"/>
      <c r="BAQ53" s="8"/>
      <c r="BAR53" s="8"/>
      <c r="BAS53" s="8"/>
      <c r="BAT53" s="8"/>
      <c r="BAU53" s="8"/>
      <c r="BAV53" s="8"/>
      <c r="BAW53" s="8"/>
      <c r="BAX53" s="8"/>
      <c r="BAY53" s="8"/>
      <c r="BAZ53" s="8"/>
      <c r="BBA53" s="8"/>
      <c r="BBB53" s="8"/>
      <c r="BBC53" s="8"/>
      <c r="BBD53" s="8"/>
      <c r="BBE53" s="8"/>
      <c r="BBF53" s="8"/>
      <c r="BBG53" s="8"/>
      <c r="BBH53" s="8"/>
      <c r="BBI53" s="8"/>
      <c r="BBJ53" s="8"/>
      <c r="BBK53" s="8"/>
      <c r="BBL53" s="8"/>
      <c r="BBM53" s="8"/>
      <c r="BBN53" s="8"/>
      <c r="BBO53" s="8"/>
      <c r="BBP53" s="8"/>
      <c r="BBQ53" s="8"/>
      <c r="BBR53" s="8"/>
      <c r="BBS53" s="8"/>
      <c r="BBT53" s="8"/>
      <c r="BBU53" s="8"/>
      <c r="BBV53" s="8"/>
      <c r="BBW53" s="8"/>
      <c r="BBX53" s="8"/>
      <c r="BBY53" s="8"/>
      <c r="BBZ53" s="8"/>
      <c r="BCA53" s="8"/>
      <c r="BCB53" s="8"/>
      <c r="BCC53" s="8"/>
      <c r="BCD53" s="8"/>
      <c r="BCE53" s="8"/>
      <c r="BCF53" s="8"/>
      <c r="BCG53" s="8"/>
      <c r="BCH53" s="8"/>
      <c r="BCI53" s="8"/>
      <c r="BCJ53" s="8"/>
      <c r="BCK53" s="8"/>
      <c r="BCL53" s="8"/>
      <c r="BCM53" s="8"/>
      <c r="BCN53" s="8"/>
      <c r="BCO53" s="8"/>
      <c r="BCP53" s="8"/>
      <c r="BCQ53" s="8"/>
      <c r="BCR53" s="8"/>
      <c r="BCS53" s="8"/>
      <c r="BCT53" s="8"/>
      <c r="BCU53" s="8"/>
      <c r="BCV53" s="8"/>
      <c r="BCW53" s="8"/>
      <c r="BCX53" s="8"/>
      <c r="BCY53" s="8"/>
      <c r="BCZ53" s="8"/>
      <c r="BDA53" s="8"/>
      <c r="BDB53" s="8"/>
      <c r="BDC53" s="8"/>
      <c r="BDD53" s="8"/>
      <c r="BDE53" s="8"/>
      <c r="BDF53" s="8"/>
      <c r="BDG53" s="8"/>
      <c r="BDH53" s="8"/>
      <c r="BDI53" s="8"/>
      <c r="BDJ53" s="8"/>
      <c r="BDK53" s="8"/>
      <c r="BDL53" s="8"/>
      <c r="BDM53" s="8"/>
      <c r="BDN53" s="8"/>
      <c r="BDO53" s="8"/>
      <c r="BDP53" s="8"/>
      <c r="BDQ53" s="8"/>
      <c r="BDR53" s="8"/>
      <c r="BDS53" s="8"/>
      <c r="BDT53" s="8"/>
      <c r="BDU53" s="8"/>
      <c r="BDV53" s="8"/>
      <c r="BDW53" s="8"/>
      <c r="BDX53" s="8"/>
      <c r="BDY53" s="8"/>
      <c r="BDZ53" s="8"/>
      <c r="BEA53" s="8"/>
      <c r="BEB53" s="8"/>
      <c r="BEC53" s="8"/>
      <c r="BED53" s="8"/>
      <c r="BEE53" s="8"/>
      <c r="BEF53" s="8"/>
      <c r="BEG53" s="8"/>
      <c r="BEH53" s="8"/>
      <c r="BEI53" s="8"/>
      <c r="BEJ53" s="8"/>
      <c r="BEK53" s="8"/>
      <c r="BEL53" s="8"/>
      <c r="BEM53" s="8"/>
      <c r="BEN53" s="8"/>
      <c r="BEO53" s="8"/>
      <c r="BEP53" s="8"/>
      <c r="BEQ53" s="8"/>
      <c r="BER53" s="8"/>
      <c r="BES53" s="8"/>
      <c r="BET53" s="8"/>
      <c r="BEU53" s="8"/>
      <c r="BEV53" s="8"/>
      <c r="BEW53" s="8"/>
      <c r="BEX53" s="8"/>
      <c r="BEY53" s="8"/>
      <c r="BEZ53" s="8"/>
      <c r="BFA53" s="8"/>
      <c r="BFB53" s="8"/>
      <c r="BFC53" s="8"/>
      <c r="BFD53" s="8"/>
      <c r="BFE53" s="8"/>
      <c r="BFF53" s="8"/>
      <c r="BFG53" s="8"/>
      <c r="BFH53" s="8"/>
      <c r="BFI53" s="8"/>
      <c r="BFJ53" s="8"/>
      <c r="BFK53" s="8"/>
      <c r="BFL53" s="8"/>
      <c r="BFM53" s="8"/>
      <c r="BFN53" s="8"/>
      <c r="BFO53" s="8"/>
      <c r="BFP53" s="8"/>
      <c r="BFQ53" s="8"/>
      <c r="BFR53" s="8"/>
      <c r="BFS53" s="8"/>
      <c r="BFT53" s="8"/>
      <c r="BFU53" s="8"/>
      <c r="BFV53" s="8"/>
      <c r="BFW53" s="8"/>
      <c r="BFX53" s="8"/>
      <c r="BFY53" s="8"/>
      <c r="BFZ53" s="8"/>
      <c r="BGA53" s="8"/>
      <c r="BGB53" s="8"/>
      <c r="BGC53" s="8"/>
      <c r="BGD53" s="8"/>
      <c r="BGE53" s="8"/>
      <c r="BGF53" s="8"/>
      <c r="BGG53" s="8"/>
      <c r="BGH53" s="8"/>
      <c r="BGI53" s="8"/>
      <c r="BGJ53" s="8"/>
      <c r="BGK53" s="8"/>
      <c r="BGL53" s="8"/>
      <c r="BGM53" s="8"/>
      <c r="BGN53" s="8"/>
      <c r="BGO53" s="8"/>
      <c r="BGP53" s="8"/>
      <c r="BGQ53" s="8"/>
      <c r="BGR53" s="8"/>
      <c r="BGS53" s="8"/>
      <c r="BGT53" s="8"/>
      <c r="BGU53" s="8"/>
      <c r="BGV53" s="8"/>
      <c r="BGW53" s="8"/>
      <c r="BGX53" s="8"/>
      <c r="BGY53" s="8"/>
      <c r="BGZ53" s="8"/>
      <c r="BHA53" s="8"/>
      <c r="BHB53" s="8"/>
      <c r="BHC53" s="8"/>
      <c r="BHD53" s="8"/>
      <c r="BHE53" s="8"/>
      <c r="BHF53" s="8"/>
      <c r="BHG53" s="8"/>
      <c r="BHH53" s="8"/>
      <c r="BHI53" s="8"/>
      <c r="BHJ53" s="8"/>
      <c r="BHK53" s="8"/>
      <c r="BHL53" s="8"/>
      <c r="BHM53" s="8"/>
      <c r="BHN53" s="8"/>
      <c r="BHO53" s="8"/>
      <c r="BHP53" s="8"/>
      <c r="BHQ53" s="8"/>
      <c r="BHR53" s="8"/>
      <c r="BHS53" s="8"/>
      <c r="BHT53" s="8"/>
      <c r="BHU53" s="8"/>
      <c r="BHV53" s="8"/>
      <c r="BHW53" s="8"/>
      <c r="BHX53" s="8"/>
      <c r="BHY53" s="8"/>
      <c r="BHZ53" s="8"/>
      <c r="BIA53" s="8"/>
      <c r="BIB53" s="8"/>
      <c r="BIC53" s="8"/>
      <c r="BID53" s="8"/>
      <c r="BIE53" s="8"/>
      <c r="BIF53" s="8"/>
      <c r="BIG53" s="8"/>
      <c r="BIH53" s="8"/>
      <c r="BII53" s="8"/>
      <c r="BIJ53" s="8"/>
      <c r="BIK53" s="8"/>
      <c r="BIL53" s="8"/>
      <c r="BIM53" s="8"/>
      <c r="BIN53" s="8"/>
      <c r="BIO53" s="8"/>
      <c r="BIP53" s="8"/>
      <c r="BIQ53" s="8"/>
      <c r="BIR53" s="8"/>
      <c r="BIS53" s="8"/>
      <c r="BIT53" s="8"/>
      <c r="BIU53" s="8"/>
      <c r="BIV53" s="8"/>
      <c r="BIW53" s="8"/>
      <c r="BIX53" s="8"/>
      <c r="BIY53" s="8"/>
      <c r="BIZ53" s="8"/>
      <c r="BJA53" s="8"/>
      <c r="BJB53" s="8"/>
      <c r="BJC53" s="8"/>
      <c r="BJD53" s="8"/>
      <c r="BJE53" s="8"/>
      <c r="BJF53" s="8"/>
      <c r="BJG53" s="8"/>
      <c r="BJH53" s="8"/>
      <c r="BJI53" s="8"/>
      <c r="BJJ53" s="8"/>
      <c r="BJK53" s="8"/>
      <c r="BJL53" s="8"/>
      <c r="BJM53" s="8"/>
      <c r="BJN53" s="8"/>
      <c r="BJO53" s="8"/>
      <c r="BJP53" s="8"/>
      <c r="BJQ53" s="8"/>
      <c r="BJR53" s="8"/>
      <c r="BJS53" s="8"/>
      <c r="BJT53" s="8"/>
      <c r="BJU53" s="8"/>
      <c r="BJV53" s="8"/>
      <c r="BJW53" s="8"/>
      <c r="BJX53" s="8"/>
      <c r="BJY53" s="8"/>
      <c r="BJZ53" s="8"/>
      <c r="BKA53" s="8"/>
      <c r="BKB53" s="8"/>
      <c r="BKC53" s="8"/>
      <c r="BKD53" s="8"/>
      <c r="BKE53" s="8"/>
      <c r="BKF53" s="8"/>
      <c r="BKG53" s="8"/>
      <c r="BKH53" s="8"/>
      <c r="BKI53" s="8"/>
      <c r="BKJ53" s="8"/>
      <c r="BKK53" s="8"/>
      <c r="BKL53" s="8"/>
      <c r="BKM53" s="8"/>
      <c r="BKN53" s="8"/>
      <c r="BKO53" s="8"/>
      <c r="BKP53" s="8"/>
      <c r="BKQ53" s="8"/>
      <c r="BKR53" s="8"/>
      <c r="BKS53" s="8"/>
      <c r="BKT53" s="8"/>
      <c r="BKU53" s="8"/>
      <c r="BKV53" s="8"/>
      <c r="BKW53" s="8"/>
      <c r="BKX53" s="8"/>
      <c r="BKY53" s="8"/>
      <c r="BKZ53" s="8"/>
      <c r="BLA53" s="8"/>
      <c r="BLB53" s="8"/>
      <c r="BLC53" s="8"/>
      <c r="BLD53" s="8"/>
      <c r="BLE53" s="8"/>
      <c r="BLF53" s="8"/>
      <c r="BLG53" s="8"/>
      <c r="BLH53" s="8"/>
      <c r="BLI53" s="8"/>
      <c r="BLJ53" s="8"/>
      <c r="BLK53" s="8"/>
      <c r="BLL53" s="8"/>
      <c r="BLM53" s="8"/>
      <c r="BLN53" s="8"/>
      <c r="BLO53" s="8"/>
      <c r="BLP53" s="8"/>
      <c r="BLQ53" s="8"/>
      <c r="BLR53" s="8"/>
      <c r="BLS53" s="8"/>
      <c r="BLT53" s="8"/>
      <c r="BLU53" s="8"/>
      <c r="BLV53" s="8"/>
      <c r="BLW53" s="8"/>
      <c r="BLX53" s="8"/>
      <c r="BLY53" s="8"/>
      <c r="BLZ53" s="8"/>
      <c r="BMA53" s="8"/>
      <c r="BMB53" s="8"/>
      <c r="BMC53" s="8"/>
      <c r="BMD53" s="8"/>
      <c r="BME53" s="8"/>
      <c r="BMF53" s="8"/>
      <c r="BMG53" s="8"/>
      <c r="BMH53" s="8"/>
      <c r="BMI53" s="8"/>
      <c r="BMJ53" s="8"/>
      <c r="BMK53" s="8"/>
      <c r="BML53" s="8"/>
      <c r="BMM53" s="8"/>
      <c r="BMN53" s="8"/>
      <c r="BMO53" s="8"/>
      <c r="BMP53" s="8"/>
      <c r="BMQ53" s="8"/>
      <c r="BMR53" s="8"/>
      <c r="BMS53" s="8"/>
      <c r="BMT53" s="8"/>
      <c r="BMU53" s="8"/>
      <c r="BMV53" s="8"/>
      <c r="BMW53" s="8"/>
      <c r="BMX53" s="8"/>
      <c r="BMY53" s="8"/>
      <c r="BMZ53" s="8"/>
      <c r="BNA53" s="8"/>
      <c r="BNB53" s="8"/>
      <c r="BNC53" s="8"/>
      <c r="BND53" s="8"/>
      <c r="BNE53" s="8"/>
      <c r="BNF53" s="8"/>
      <c r="BNG53" s="8"/>
      <c r="BNH53" s="8"/>
      <c r="BNI53" s="8"/>
      <c r="BNJ53" s="8"/>
      <c r="BNK53" s="8"/>
      <c r="BNL53" s="8"/>
      <c r="BNM53" s="8"/>
      <c r="BNN53" s="8"/>
      <c r="BNO53" s="8"/>
      <c r="BNP53" s="8"/>
      <c r="BNQ53" s="8"/>
      <c r="BNR53" s="8"/>
      <c r="BNS53" s="8"/>
      <c r="BNT53" s="8"/>
      <c r="BNU53" s="8"/>
      <c r="BNV53" s="8"/>
      <c r="BNW53" s="8"/>
      <c r="BNX53" s="8"/>
      <c r="BNY53" s="8"/>
      <c r="BNZ53" s="8"/>
      <c r="BOA53" s="8"/>
      <c r="BOB53" s="8"/>
      <c r="BOC53" s="8"/>
      <c r="BOD53" s="8"/>
      <c r="BOE53" s="8"/>
      <c r="BOF53" s="8"/>
      <c r="BOG53" s="8"/>
      <c r="BOH53" s="8"/>
      <c r="BOI53" s="8"/>
      <c r="BOJ53" s="8"/>
      <c r="BOK53" s="8"/>
      <c r="BOL53" s="8"/>
      <c r="BOM53" s="8"/>
      <c r="BON53" s="8"/>
      <c r="BOO53" s="8"/>
      <c r="BOP53" s="8"/>
      <c r="BOQ53" s="8"/>
      <c r="BOR53" s="8"/>
      <c r="BOS53" s="8"/>
      <c r="BOT53" s="8"/>
      <c r="BOU53" s="8"/>
      <c r="BOV53" s="8"/>
      <c r="BOW53" s="8"/>
      <c r="BOX53" s="8"/>
      <c r="BOY53" s="8"/>
      <c r="BOZ53" s="8"/>
      <c r="BPA53" s="8"/>
      <c r="BPB53" s="8"/>
      <c r="BPC53" s="8"/>
      <c r="BPD53" s="8"/>
      <c r="BPE53" s="8"/>
      <c r="BPF53" s="8"/>
      <c r="BPG53" s="8"/>
      <c r="BPH53" s="8"/>
      <c r="BPI53" s="8"/>
      <c r="BPJ53" s="8"/>
      <c r="BPK53" s="8"/>
      <c r="BPL53" s="8"/>
      <c r="BPM53" s="8"/>
      <c r="BPN53" s="8"/>
      <c r="BPO53" s="8"/>
      <c r="BPP53" s="8"/>
      <c r="BPQ53" s="8"/>
      <c r="BPR53" s="8"/>
      <c r="BPS53" s="8"/>
      <c r="BPT53" s="8"/>
      <c r="BPU53" s="8"/>
      <c r="BPV53" s="8"/>
      <c r="BPW53" s="8"/>
      <c r="BPX53" s="8"/>
      <c r="BPY53" s="8"/>
      <c r="BPZ53" s="8"/>
      <c r="BQA53" s="8"/>
      <c r="BQB53" s="8"/>
      <c r="BQC53" s="8"/>
      <c r="BQD53" s="8"/>
      <c r="BQE53" s="8"/>
      <c r="BQF53" s="8"/>
      <c r="BQG53" s="8"/>
      <c r="BQH53" s="8"/>
      <c r="BQI53" s="8"/>
      <c r="BQJ53" s="8"/>
      <c r="BQK53" s="8"/>
      <c r="BQL53" s="8"/>
      <c r="BQM53" s="8"/>
      <c r="BQN53" s="8"/>
      <c r="BQO53" s="8"/>
      <c r="BQP53" s="8"/>
      <c r="BQQ53" s="8"/>
      <c r="BQR53" s="8"/>
      <c r="BQS53" s="8"/>
      <c r="BQT53" s="8"/>
      <c r="BQU53" s="8"/>
      <c r="BQV53" s="8"/>
      <c r="BQW53" s="8"/>
      <c r="BQX53" s="8"/>
      <c r="BQY53" s="8"/>
      <c r="BQZ53" s="8"/>
      <c r="BRA53" s="8"/>
      <c r="BRB53" s="8"/>
      <c r="BRC53" s="8"/>
      <c r="BRD53" s="8"/>
      <c r="BRE53" s="8"/>
      <c r="BRF53" s="8"/>
      <c r="BRG53" s="8"/>
      <c r="BRH53" s="8"/>
      <c r="BRI53" s="8"/>
      <c r="BRJ53" s="8"/>
      <c r="BRK53" s="8"/>
      <c r="BRL53" s="8"/>
      <c r="BRM53" s="8"/>
      <c r="BRN53" s="8"/>
      <c r="BRO53" s="8"/>
      <c r="BRP53" s="8"/>
      <c r="BRQ53" s="8"/>
      <c r="BRR53" s="8"/>
      <c r="BRS53" s="8"/>
      <c r="BRT53" s="8"/>
      <c r="BRU53" s="8"/>
      <c r="BRV53" s="8"/>
      <c r="BRW53" s="8"/>
      <c r="BRX53" s="8"/>
      <c r="BRY53" s="8"/>
      <c r="BRZ53" s="8"/>
      <c r="BSA53" s="8"/>
      <c r="BSB53" s="8"/>
      <c r="BSC53" s="8"/>
      <c r="BSD53" s="8"/>
      <c r="BSE53" s="8"/>
      <c r="BSF53" s="8"/>
      <c r="BSG53" s="8"/>
      <c r="BSH53" s="8"/>
      <c r="BSI53" s="8"/>
      <c r="BSJ53" s="8"/>
      <c r="BSK53" s="8"/>
      <c r="BSL53" s="8"/>
      <c r="BSM53" s="8"/>
      <c r="BSN53" s="8"/>
      <c r="BSO53" s="8"/>
      <c r="BSP53" s="8"/>
      <c r="BSQ53" s="8"/>
      <c r="BSR53" s="8"/>
      <c r="BSS53" s="8"/>
      <c r="BST53" s="8"/>
      <c r="BSU53" s="8"/>
      <c r="BSV53" s="8"/>
      <c r="BSW53" s="8"/>
      <c r="BSX53" s="8"/>
      <c r="BSY53" s="8"/>
      <c r="BSZ53" s="8"/>
      <c r="BTA53" s="8"/>
      <c r="BTB53" s="8"/>
      <c r="BTC53" s="8"/>
      <c r="BTD53" s="8"/>
      <c r="BTE53" s="8"/>
      <c r="BTF53" s="8"/>
      <c r="BTG53" s="8"/>
      <c r="BTH53" s="8"/>
      <c r="BTI53" s="8"/>
      <c r="BTJ53" s="8"/>
      <c r="BTK53" s="8"/>
      <c r="BTL53" s="8"/>
      <c r="BTM53" s="8"/>
      <c r="BTN53" s="8"/>
      <c r="BTO53" s="8"/>
      <c r="BTP53" s="8"/>
      <c r="BTQ53" s="8"/>
      <c r="BTR53" s="8"/>
      <c r="BTS53" s="8"/>
      <c r="BTT53" s="8"/>
      <c r="BTU53" s="8"/>
      <c r="BTV53" s="8"/>
      <c r="BTW53" s="8"/>
      <c r="BTX53" s="8"/>
      <c r="BTY53" s="8"/>
      <c r="BTZ53" s="8"/>
      <c r="BUA53" s="8"/>
      <c r="BUB53" s="8"/>
      <c r="BUC53" s="8"/>
      <c r="BUD53" s="8"/>
      <c r="BUE53" s="8"/>
      <c r="BUF53" s="8"/>
      <c r="BUG53" s="8"/>
      <c r="BUH53" s="8"/>
      <c r="BUI53" s="8"/>
      <c r="BUJ53" s="8"/>
      <c r="BUK53" s="8"/>
      <c r="BUL53" s="8"/>
      <c r="BUM53" s="8"/>
      <c r="BUN53" s="8"/>
      <c r="BUO53" s="8"/>
      <c r="BUP53" s="8"/>
      <c r="BUQ53" s="8"/>
      <c r="BUR53" s="8"/>
      <c r="BUS53" s="8"/>
      <c r="BUT53" s="8"/>
      <c r="BUU53" s="8"/>
      <c r="BUV53" s="8"/>
      <c r="BUW53" s="8"/>
      <c r="BUX53" s="8"/>
      <c r="BUY53" s="8"/>
      <c r="BUZ53" s="8"/>
      <c r="BVA53" s="8"/>
      <c r="BVB53" s="8"/>
      <c r="BVC53" s="8"/>
      <c r="BVD53" s="8"/>
      <c r="BVE53" s="8"/>
      <c r="BVF53" s="8"/>
      <c r="BVG53" s="8"/>
      <c r="BVH53" s="8"/>
      <c r="BVI53" s="8"/>
      <c r="BVJ53" s="8"/>
      <c r="BVK53" s="8"/>
      <c r="BVL53" s="8"/>
      <c r="BVM53" s="8"/>
      <c r="BVN53" s="8"/>
      <c r="BVO53" s="8"/>
      <c r="BVP53" s="8"/>
      <c r="BVQ53" s="8"/>
      <c r="BVR53" s="8"/>
      <c r="BVS53" s="8"/>
      <c r="BVT53" s="8"/>
      <c r="BVU53" s="8"/>
      <c r="BVV53" s="8"/>
      <c r="BVW53" s="8"/>
      <c r="BVX53" s="8"/>
      <c r="BVY53" s="8"/>
      <c r="BVZ53" s="8"/>
      <c r="BWA53" s="8"/>
      <c r="BWB53" s="8"/>
      <c r="BWC53" s="8"/>
      <c r="BWD53" s="8"/>
      <c r="BWE53" s="8"/>
      <c r="BWF53" s="8"/>
      <c r="BWG53" s="8"/>
      <c r="BWH53" s="8"/>
      <c r="BWI53" s="8"/>
      <c r="BWJ53" s="8"/>
      <c r="BWK53" s="8"/>
      <c r="BWL53" s="8"/>
      <c r="BWM53" s="8"/>
      <c r="BWN53" s="8"/>
      <c r="BWO53" s="8"/>
      <c r="BWP53" s="8"/>
      <c r="BWQ53" s="8"/>
      <c r="BWR53" s="8"/>
      <c r="BWS53" s="8"/>
      <c r="BWT53" s="8"/>
      <c r="BWU53" s="8"/>
      <c r="BWV53" s="8"/>
      <c r="BWW53" s="8"/>
      <c r="BWX53" s="8"/>
      <c r="BWY53" s="8"/>
      <c r="BWZ53" s="8"/>
      <c r="BXA53" s="8"/>
      <c r="BXB53" s="8"/>
      <c r="BXC53" s="8"/>
      <c r="BXD53" s="8"/>
      <c r="BXE53" s="8"/>
      <c r="BXF53" s="8"/>
      <c r="BXG53" s="8"/>
      <c r="BXH53" s="8"/>
      <c r="BXI53" s="8"/>
      <c r="BXJ53" s="8"/>
      <c r="BXK53" s="8"/>
      <c r="BXL53" s="8"/>
      <c r="BXM53" s="8"/>
      <c r="BXN53" s="8"/>
      <c r="BXO53" s="8"/>
      <c r="BXP53" s="8"/>
      <c r="BXQ53" s="8"/>
      <c r="BXR53" s="8"/>
      <c r="BXS53" s="8"/>
      <c r="BXT53" s="8"/>
      <c r="BXU53" s="8"/>
      <c r="BXV53" s="8"/>
      <c r="BXW53" s="8"/>
      <c r="BXX53" s="8"/>
      <c r="BXY53" s="8"/>
      <c r="BXZ53" s="8"/>
      <c r="BYA53" s="8"/>
      <c r="BYB53" s="8"/>
      <c r="BYC53" s="8"/>
      <c r="BYD53" s="8"/>
      <c r="BYE53" s="8"/>
      <c r="BYF53" s="8"/>
      <c r="BYG53" s="8"/>
      <c r="BYH53" s="8"/>
      <c r="BYI53" s="8"/>
      <c r="BYJ53" s="8"/>
      <c r="BYK53" s="8"/>
      <c r="BYL53" s="8"/>
      <c r="BYM53" s="8"/>
      <c r="BYN53" s="8"/>
      <c r="BYO53" s="8"/>
      <c r="BYP53" s="8"/>
      <c r="BYQ53" s="8"/>
      <c r="BYR53" s="8"/>
      <c r="BYS53" s="8"/>
      <c r="BYT53" s="8"/>
      <c r="BYU53" s="8"/>
      <c r="BYV53" s="8"/>
      <c r="BYW53" s="8"/>
      <c r="BYX53" s="8"/>
      <c r="BYY53" s="8"/>
      <c r="BYZ53" s="8"/>
      <c r="BZA53" s="8"/>
      <c r="BZB53" s="8"/>
      <c r="BZC53" s="8"/>
      <c r="BZD53" s="8"/>
      <c r="BZE53" s="8"/>
      <c r="BZF53" s="8"/>
      <c r="BZG53" s="8"/>
      <c r="BZH53" s="8"/>
      <c r="BZI53" s="8"/>
      <c r="BZJ53" s="8"/>
      <c r="BZK53" s="8"/>
      <c r="BZL53" s="8"/>
      <c r="BZM53" s="8"/>
      <c r="BZN53" s="8"/>
      <c r="BZO53" s="8"/>
      <c r="BZP53" s="8"/>
      <c r="BZQ53" s="8"/>
      <c r="BZR53" s="8"/>
      <c r="BZS53" s="8"/>
      <c r="BZT53" s="8"/>
      <c r="BZU53" s="8"/>
      <c r="BZV53" s="8"/>
      <c r="BZW53" s="8"/>
      <c r="BZX53" s="8"/>
      <c r="BZY53" s="8"/>
      <c r="BZZ53" s="8"/>
      <c r="CAA53" s="8"/>
      <c r="CAB53" s="8"/>
      <c r="CAC53" s="8"/>
      <c r="CAD53" s="8"/>
      <c r="CAE53" s="8"/>
      <c r="CAF53" s="8"/>
      <c r="CAG53" s="8"/>
      <c r="CAH53" s="8"/>
      <c r="CAI53" s="8"/>
      <c r="CAJ53" s="8"/>
      <c r="CAK53" s="8"/>
      <c r="CAL53" s="8"/>
      <c r="CAM53" s="8"/>
      <c r="CAN53" s="8"/>
      <c r="CAO53" s="8"/>
      <c r="CAP53" s="8"/>
      <c r="CAQ53" s="8"/>
      <c r="CAR53" s="8"/>
      <c r="CAS53" s="8"/>
      <c r="CAT53" s="8"/>
      <c r="CAU53" s="8"/>
      <c r="CAV53" s="8"/>
      <c r="CAW53" s="8"/>
      <c r="CAX53" s="8"/>
      <c r="CAY53" s="8"/>
      <c r="CAZ53" s="8"/>
      <c r="CBA53" s="8"/>
      <c r="CBB53" s="8"/>
      <c r="CBC53" s="8"/>
      <c r="CBD53" s="8"/>
      <c r="CBE53" s="8"/>
      <c r="CBF53" s="8"/>
      <c r="CBG53" s="8"/>
      <c r="CBH53" s="8"/>
      <c r="CBI53" s="8"/>
      <c r="CBJ53" s="8"/>
      <c r="CBK53" s="8"/>
      <c r="CBL53" s="8"/>
      <c r="CBM53" s="8"/>
      <c r="CBN53" s="8"/>
      <c r="CBO53" s="8"/>
      <c r="CBP53" s="8"/>
      <c r="CBQ53" s="8"/>
      <c r="CBR53" s="8"/>
      <c r="CBS53" s="8"/>
      <c r="CBT53" s="8"/>
      <c r="CBU53" s="8"/>
      <c r="CBV53" s="8"/>
      <c r="CBW53" s="8"/>
      <c r="CBX53" s="8"/>
      <c r="CBY53" s="8"/>
      <c r="CBZ53" s="8"/>
      <c r="CCA53" s="8"/>
      <c r="CCB53" s="8"/>
      <c r="CCC53" s="8"/>
      <c r="CCD53" s="8"/>
      <c r="CCE53" s="8"/>
      <c r="CCF53" s="8"/>
      <c r="CCG53" s="8"/>
      <c r="CCH53" s="8"/>
      <c r="CCI53" s="8"/>
      <c r="CCJ53" s="8"/>
      <c r="CCK53" s="8"/>
      <c r="CCL53" s="8"/>
      <c r="CCM53" s="8"/>
      <c r="CCN53" s="8"/>
      <c r="CCO53" s="8"/>
      <c r="CCP53" s="8"/>
      <c r="CCQ53" s="8"/>
      <c r="CCR53" s="8"/>
      <c r="CCS53" s="8"/>
      <c r="CCT53" s="8"/>
      <c r="CCU53" s="8"/>
      <c r="CCV53" s="8"/>
      <c r="CCW53" s="8"/>
      <c r="CCX53" s="8"/>
      <c r="CCY53" s="8"/>
      <c r="CCZ53" s="8"/>
      <c r="CDA53" s="8"/>
      <c r="CDB53" s="8"/>
      <c r="CDC53" s="8"/>
      <c r="CDD53" s="8"/>
      <c r="CDE53" s="8"/>
      <c r="CDF53" s="8"/>
      <c r="CDG53" s="8"/>
      <c r="CDH53" s="8"/>
      <c r="CDI53" s="8"/>
      <c r="CDJ53" s="8"/>
      <c r="CDK53" s="8"/>
      <c r="CDL53" s="8"/>
      <c r="CDM53" s="8"/>
      <c r="CDN53" s="8"/>
      <c r="CDO53" s="8"/>
      <c r="CDP53" s="8"/>
      <c r="CDQ53" s="8"/>
      <c r="CDR53" s="8"/>
      <c r="CDS53" s="8"/>
      <c r="CDT53" s="8"/>
      <c r="CDU53" s="8"/>
      <c r="CDV53" s="8"/>
      <c r="CDW53" s="8"/>
      <c r="CDX53" s="8"/>
      <c r="CDY53" s="8"/>
      <c r="CDZ53" s="8"/>
      <c r="CEA53" s="8"/>
      <c r="CEB53" s="8"/>
      <c r="CEC53" s="8"/>
      <c r="CED53" s="8"/>
      <c r="CEE53" s="8"/>
      <c r="CEF53" s="8"/>
      <c r="CEG53" s="8"/>
      <c r="CEH53" s="8"/>
      <c r="CEI53" s="8"/>
      <c r="CEJ53" s="8"/>
      <c r="CEK53" s="8"/>
      <c r="CEL53" s="8"/>
      <c r="CEM53" s="8"/>
      <c r="CEN53" s="8"/>
      <c r="CEO53" s="8"/>
      <c r="CEP53" s="8"/>
      <c r="CEQ53" s="8"/>
      <c r="CER53" s="8"/>
      <c r="CES53" s="8"/>
      <c r="CET53" s="8"/>
      <c r="CEU53" s="8"/>
      <c r="CEV53" s="8"/>
      <c r="CEW53" s="8"/>
      <c r="CEX53" s="8"/>
      <c r="CEY53" s="8"/>
      <c r="CEZ53" s="8"/>
      <c r="CFA53" s="8"/>
      <c r="CFB53" s="8"/>
      <c r="CFC53" s="8"/>
      <c r="CFD53" s="8"/>
      <c r="CFE53" s="8"/>
      <c r="CFF53" s="8"/>
      <c r="CFG53" s="8"/>
      <c r="CFH53" s="8"/>
      <c r="CFI53" s="8"/>
      <c r="CFJ53" s="8"/>
      <c r="CFK53" s="8"/>
      <c r="CFL53" s="8"/>
      <c r="CFM53" s="8"/>
      <c r="CFN53" s="8"/>
      <c r="CFO53" s="8"/>
      <c r="CFP53" s="8"/>
      <c r="CFQ53" s="8"/>
      <c r="CFR53" s="8"/>
      <c r="CFS53" s="8"/>
      <c r="CFT53" s="8"/>
      <c r="CFU53" s="8"/>
      <c r="CFV53" s="8"/>
      <c r="CFW53" s="8"/>
      <c r="CFX53" s="8"/>
      <c r="CFY53" s="8"/>
      <c r="CFZ53" s="8"/>
      <c r="CGA53" s="8"/>
      <c r="CGB53" s="8"/>
      <c r="CGC53" s="8"/>
      <c r="CGD53" s="8"/>
      <c r="CGE53" s="8"/>
      <c r="CGF53" s="8"/>
      <c r="CGG53" s="8"/>
      <c r="CGH53" s="8"/>
      <c r="CGI53" s="8"/>
      <c r="CGJ53" s="8"/>
      <c r="CGK53" s="8"/>
      <c r="CGL53" s="8"/>
      <c r="CGM53" s="8"/>
      <c r="CGN53" s="8"/>
      <c r="CGO53" s="8"/>
      <c r="CGP53" s="8"/>
      <c r="CGQ53" s="8"/>
      <c r="CGR53" s="8"/>
      <c r="CGS53" s="8"/>
      <c r="CGT53" s="8"/>
      <c r="CGU53" s="8"/>
      <c r="CGV53" s="8"/>
      <c r="CGW53" s="8"/>
      <c r="CGX53" s="8"/>
      <c r="CGY53" s="8"/>
      <c r="CGZ53" s="8"/>
      <c r="CHA53" s="8"/>
      <c r="CHB53" s="8"/>
      <c r="CHC53" s="8"/>
      <c r="CHD53" s="8"/>
      <c r="CHE53" s="8"/>
      <c r="CHF53" s="8"/>
      <c r="CHG53" s="8"/>
      <c r="CHH53" s="8"/>
      <c r="CHI53" s="8"/>
      <c r="CHJ53" s="8"/>
      <c r="CHK53" s="8"/>
      <c r="CHL53" s="8"/>
      <c r="CHM53" s="8"/>
      <c r="CHN53" s="8"/>
      <c r="CHO53" s="8"/>
      <c r="CHP53" s="8"/>
      <c r="CHQ53" s="8"/>
      <c r="CHR53" s="8"/>
      <c r="CHS53" s="8"/>
      <c r="CHT53" s="8"/>
      <c r="CHU53" s="8"/>
      <c r="CHV53" s="8"/>
      <c r="CHW53" s="8"/>
      <c r="CHX53" s="8"/>
      <c r="CHY53" s="8"/>
      <c r="CHZ53" s="8"/>
      <c r="CIA53" s="8"/>
      <c r="CIB53" s="8"/>
      <c r="CIC53" s="8"/>
      <c r="CID53" s="8"/>
      <c r="CIE53" s="8"/>
      <c r="CIF53" s="8"/>
      <c r="CIG53" s="8"/>
      <c r="CIH53" s="8"/>
      <c r="CII53" s="8"/>
      <c r="CIJ53" s="8"/>
      <c r="CIK53" s="8"/>
      <c r="CIL53" s="8"/>
      <c r="CIM53" s="8"/>
      <c r="CIN53" s="8"/>
      <c r="CIO53" s="8"/>
      <c r="CIP53" s="8"/>
      <c r="CIQ53" s="8"/>
      <c r="CIR53" s="8"/>
      <c r="CIS53" s="8"/>
      <c r="CIT53" s="8"/>
      <c r="CIU53" s="8"/>
      <c r="CIV53" s="8"/>
      <c r="CIW53" s="8"/>
      <c r="CIX53" s="8"/>
      <c r="CIY53" s="8"/>
      <c r="CIZ53" s="8"/>
      <c r="CJA53" s="8"/>
      <c r="CJB53" s="8"/>
      <c r="CJC53" s="8"/>
      <c r="CJD53" s="8"/>
      <c r="CJE53" s="8"/>
      <c r="CJF53" s="8"/>
      <c r="CJG53" s="8"/>
      <c r="CJH53" s="8"/>
      <c r="CJI53" s="8"/>
      <c r="CJJ53" s="8"/>
      <c r="CJK53" s="8"/>
      <c r="CJL53" s="8"/>
      <c r="CJM53" s="8"/>
      <c r="CJN53" s="8"/>
      <c r="CJO53" s="8"/>
      <c r="CJP53" s="8"/>
      <c r="CJQ53" s="8"/>
      <c r="CJR53" s="8"/>
      <c r="CJS53" s="8"/>
      <c r="CJT53" s="8"/>
      <c r="CJU53" s="8"/>
      <c r="CJV53" s="8"/>
      <c r="CJW53" s="8"/>
      <c r="CJX53" s="8"/>
      <c r="CJY53" s="8"/>
      <c r="CJZ53" s="8"/>
      <c r="CKA53" s="8"/>
      <c r="CKB53" s="8"/>
      <c r="CKC53" s="8"/>
      <c r="CKD53" s="8"/>
      <c r="CKE53" s="8"/>
      <c r="CKF53" s="8"/>
      <c r="CKG53" s="8"/>
      <c r="CKH53" s="8"/>
      <c r="CKI53" s="8"/>
      <c r="CKJ53" s="8"/>
      <c r="CKK53" s="8"/>
      <c r="CKL53" s="8"/>
      <c r="CKM53" s="8"/>
      <c r="CKN53" s="8"/>
      <c r="CKO53" s="8"/>
      <c r="CKP53" s="8"/>
      <c r="CKQ53" s="8"/>
      <c r="CKR53" s="8"/>
      <c r="CKS53" s="8"/>
      <c r="CKT53" s="8"/>
      <c r="CKU53" s="8"/>
      <c r="CKV53" s="8"/>
      <c r="CKW53" s="8"/>
      <c r="CKX53" s="8"/>
      <c r="CKY53" s="8"/>
      <c r="CKZ53" s="8"/>
      <c r="CLA53" s="8"/>
      <c r="CLB53" s="8"/>
      <c r="CLC53" s="8"/>
      <c r="CLD53" s="8"/>
      <c r="CLE53" s="8"/>
      <c r="CLF53" s="8"/>
      <c r="CLG53" s="8"/>
      <c r="CLH53" s="8"/>
      <c r="CLI53" s="8"/>
      <c r="CLJ53" s="8"/>
      <c r="CLK53" s="8"/>
      <c r="CLL53" s="8"/>
      <c r="CLM53" s="8"/>
      <c r="CLN53" s="8"/>
      <c r="CLO53" s="8"/>
      <c r="CLP53" s="8"/>
      <c r="CLQ53" s="8"/>
      <c r="CLR53" s="8"/>
      <c r="CLS53" s="8"/>
      <c r="CLT53" s="8"/>
      <c r="CLU53" s="8"/>
      <c r="CLV53" s="8"/>
      <c r="CLW53" s="8"/>
      <c r="CLX53" s="8"/>
      <c r="CLY53" s="8"/>
      <c r="CLZ53" s="8"/>
      <c r="CMA53" s="8"/>
      <c r="CMB53" s="8"/>
      <c r="CMC53" s="8"/>
      <c r="CMD53" s="8"/>
      <c r="CME53" s="8"/>
      <c r="CMF53" s="8"/>
      <c r="CMG53" s="8"/>
      <c r="CMH53" s="8"/>
      <c r="CMI53" s="8"/>
      <c r="CMJ53" s="8"/>
      <c r="CMK53" s="8"/>
      <c r="CML53" s="8"/>
      <c r="CMM53" s="8"/>
      <c r="CMN53" s="8"/>
      <c r="CMO53" s="8"/>
      <c r="CMP53" s="8"/>
      <c r="CMQ53" s="8"/>
      <c r="CMR53" s="8"/>
      <c r="CMS53" s="8"/>
      <c r="CMT53" s="8"/>
      <c r="CMU53" s="8"/>
      <c r="CMV53" s="8"/>
      <c r="CMW53" s="8"/>
      <c r="CMX53" s="8"/>
      <c r="CMY53" s="8"/>
      <c r="CMZ53" s="8"/>
      <c r="CNA53" s="8"/>
      <c r="CNB53" s="8"/>
      <c r="CNC53" s="8"/>
      <c r="CND53" s="8"/>
      <c r="CNE53" s="8"/>
      <c r="CNF53" s="8"/>
      <c r="CNG53" s="8"/>
      <c r="CNH53" s="8"/>
      <c r="CNI53" s="8"/>
      <c r="CNJ53" s="8"/>
      <c r="CNK53" s="8"/>
      <c r="CNL53" s="8"/>
      <c r="CNM53" s="8"/>
      <c r="CNN53" s="8"/>
      <c r="CNO53" s="8"/>
      <c r="CNP53" s="8"/>
      <c r="CNQ53" s="8"/>
      <c r="CNR53" s="8"/>
      <c r="CNS53" s="8"/>
      <c r="CNT53" s="8"/>
      <c r="CNU53" s="8"/>
      <c r="CNV53" s="8"/>
      <c r="CNW53" s="8"/>
      <c r="CNX53" s="8"/>
      <c r="CNY53" s="8"/>
      <c r="CNZ53" s="8"/>
      <c r="COA53" s="8"/>
      <c r="COB53" s="8"/>
      <c r="COC53" s="8"/>
      <c r="COD53" s="8"/>
      <c r="COE53" s="8"/>
      <c r="COF53" s="8"/>
      <c r="COG53" s="8"/>
      <c r="COH53" s="8"/>
      <c r="COI53" s="8"/>
      <c r="COJ53" s="8"/>
      <c r="COK53" s="8"/>
      <c r="COL53" s="8"/>
      <c r="COM53" s="8"/>
      <c r="CON53" s="8"/>
      <c r="COO53" s="8"/>
      <c r="COP53" s="8"/>
      <c r="COQ53" s="8"/>
      <c r="COR53" s="8"/>
      <c r="COS53" s="8"/>
      <c r="COT53" s="8"/>
      <c r="COU53" s="8"/>
      <c r="COV53" s="8"/>
      <c r="COW53" s="8"/>
      <c r="COX53" s="8"/>
      <c r="COY53" s="8"/>
      <c r="COZ53" s="8"/>
      <c r="CPA53" s="8"/>
      <c r="CPB53" s="8"/>
      <c r="CPC53" s="8"/>
      <c r="CPD53" s="8"/>
      <c r="CPE53" s="8"/>
      <c r="CPF53" s="8"/>
      <c r="CPG53" s="8"/>
      <c r="CPH53" s="8"/>
      <c r="CPI53" s="8"/>
      <c r="CPJ53" s="8"/>
      <c r="CPK53" s="8"/>
      <c r="CPL53" s="8"/>
      <c r="CPM53" s="8"/>
      <c r="CPN53" s="8"/>
      <c r="CPO53" s="8"/>
      <c r="CPP53" s="8"/>
      <c r="CPQ53" s="8"/>
      <c r="CPR53" s="8"/>
      <c r="CPS53" s="8"/>
      <c r="CPT53" s="8"/>
      <c r="CPU53" s="8"/>
      <c r="CPV53" s="8"/>
      <c r="CPW53" s="8"/>
      <c r="CPX53" s="8"/>
      <c r="CPY53" s="8"/>
      <c r="CPZ53" s="8"/>
      <c r="CQA53" s="8"/>
      <c r="CQB53" s="8"/>
      <c r="CQC53" s="8"/>
      <c r="CQD53" s="8"/>
      <c r="CQE53" s="8"/>
      <c r="CQF53" s="8"/>
      <c r="CQG53" s="8"/>
      <c r="CQH53" s="8"/>
      <c r="CQI53" s="8"/>
      <c r="CQJ53" s="8"/>
      <c r="CQK53" s="8"/>
      <c r="CQL53" s="8"/>
      <c r="CQM53" s="8"/>
      <c r="CQN53" s="8"/>
      <c r="CQO53" s="8"/>
      <c r="CQP53" s="8"/>
      <c r="CQQ53" s="8"/>
      <c r="CQR53" s="8"/>
      <c r="CQS53" s="8"/>
      <c r="CQT53" s="8"/>
      <c r="CQU53" s="8"/>
      <c r="CQV53" s="8"/>
      <c r="CQW53" s="8"/>
      <c r="CQX53" s="8"/>
      <c r="CQY53" s="8"/>
      <c r="CQZ53" s="8"/>
      <c r="CRA53" s="8"/>
      <c r="CRB53" s="8"/>
      <c r="CRC53" s="8"/>
      <c r="CRD53" s="8"/>
      <c r="CRE53" s="8"/>
      <c r="CRF53" s="8"/>
      <c r="CRG53" s="8"/>
      <c r="CRH53" s="8"/>
      <c r="CRI53" s="8"/>
      <c r="CRJ53" s="8"/>
      <c r="CRK53" s="8"/>
      <c r="CRL53" s="8"/>
      <c r="CRM53" s="8"/>
      <c r="CRN53" s="8"/>
      <c r="CRO53" s="8"/>
      <c r="CRP53" s="8"/>
      <c r="CRQ53" s="8"/>
      <c r="CRR53" s="8"/>
      <c r="CRS53" s="8"/>
      <c r="CRT53" s="8"/>
      <c r="CRU53" s="8"/>
      <c r="CRV53" s="8"/>
      <c r="CRW53" s="8"/>
      <c r="CRX53" s="8"/>
      <c r="CRY53" s="8"/>
      <c r="CRZ53" s="8"/>
      <c r="CSA53" s="8"/>
      <c r="CSB53" s="8"/>
      <c r="CSC53" s="8"/>
      <c r="CSD53" s="8"/>
      <c r="CSE53" s="8"/>
      <c r="CSF53" s="8"/>
      <c r="CSG53" s="8"/>
      <c r="CSH53" s="8"/>
      <c r="CSI53" s="8"/>
      <c r="CSJ53" s="8"/>
      <c r="CSK53" s="8"/>
      <c r="CSL53" s="8"/>
      <c r="CSM53" s="8"/>
      <c r="CSN53" s="8"/>
      <c r="CSO53" s="8"/>
      <c r="CSP53" s="8"/>
      <c r="CSQ53" s="8"/>
      <c r="CSR53" s="8"/>
      <c r="CSS53" s="8"/>
      <c r="CST53" s="8"/>
      <c r="CSU53" s="8"/>
      <c r="CSV53" s="8"/>
      <c r="CSW53" s="8"/>
      <c r="CSX53" s="8"/>
      <c r="CSY53" s="8"/>
      <c r="CSZ53" s="8"/>
      <c r="CTA53" s="8"/>
      <c r="CTB53" s="8"/>
      <c r="CTC53" s="8"/>
      <c r="CTD53" s="8"/>
      <c r="CTE53" s="8"/>
      <c r="CTF53" s="8"/>
      <c r="CTG53" s="8"/>
      <c r="CTH53" s="8"/>
      <c r="CTI53" s="8"/>
      <c r="CTJ53" s="8"/>
      <c r="CTK53" s="8"/>
      <c r="CTL53" s="8"/>
      <c r="CTM53" s="8"/>
      <c r="CTN53" s="8"/>
      <c r="CTO53" s="8"/>
      <c r="CTP53" s="8"/>
      <c r="CTQ53" s="8"/>
      <c r="CTR53" s="8"/>
      <c r="CTS53" s="8"/>
      <c r="CTT53" s="8"/>
      <c r="CTU53" s="8"/>
      <c r="CTV53" s="8"/>
      <c r="CTW53" s="8"/>
      <c r="CTX53" s="8"/>
      <c r="CTY53" s="8"/>
      <c r="CTZ53" s="8"/>
      <c r="CUA53" s="8"/>
      <c r="CUB53" s="8"/>
      <c r="CUC53" s="8"/>
      <c r="CUD53" s="8"/>
      <c r="CUE53" s="8"/>
      <c r="CUF53" s="8"/>
      <c r="CUG53" s="8"/>
      <c r="CUH53" s="8"/>
      <c r="CUI53" s="8"/>
      <c r="CUJ53" s="8"/>
      <c r="CUK53" s="8"/>
      <c r="CUL53" s="8"/>
      <c r="CUM53" s="8"/>
      <c r="CUN53" s="8"/>
      <c r="CUO53" s="8"/>
      <c r="CUP53" s="8"/>
      <c r="CUQ53" s="8"/>
      <c r="CUR53" s="8"/>
      <c r="CUS53" s="8"/>
      <c r="CUT53" s="8"/>
      <c r="CUU53" s="8"/>
      <c r="CUV53" s="8"/>
      <c r="CUW53" s="8"/>
      <c r="CUX53" s="8"/>
      <c r="CUY53" s="8"/>
      <c r="CUZ53" s="8"/>
      <c r="CVA53" s="8"/>
      <c r="CVB53" s="8"/>
      <c r="CVC53" s="8"/>
      <c r="CVD53" s="8"/>
      <c r="CVE53" s="8"/>
      <c r="CVF53" s="8"/>
      <c r="CVG53" s="8"/>
      <c r="CVH53" s="8"/>
      <c r="CVI53" s="8"/>
      <c r="CVJ53" s="8"/>
      <c r="CVK53" s="8"/>
      <c r="CVL53" s="8"/>
      <c r="CVM53" s="8"/>
      <c r="CVN53" s="8"/>
      <c r="CVO53" s="8"/>
      <c r="CVP53" s="8"/>
      <c r="CVQ53" s="8"/>
      <c r="CVR53" s="8"/>
      <c r="CVS53" s="8"/>
      <c r="CVT53" s="8"/>
      <c r="CVU53" s="8"/>
      <c r="CVV53" s="8"/>
      <c r="CVW53" s="8"/>
      <c r="CVX53" s="8"/>
      <c r="CVY53" s="8"/>
      <c r="CVZ53" s="8"/>
      <c r="CWA53" s="8"/>
      <c r="CWB53" s="8"/>
      <c r="CWC53" s="8"/>
      <c r="CWD53" s="8"/>
      <c r="CWE53" s="8"/>
      <c r="CWF53" s="8"/>
      <c r="CWG53" s="8"/>
      <c r="CWH53" s="8"/>
      <c r="CWI53" s="8"/>
      <c r="CWJ53" s="8"/>
      <c r="CWK53" s="8"/>
      <c r="CWL53" s="8"/>
      <c r="CWM53" s="8"/>
      <c r="CWN53" s="8"/>
      <c r="CWO53" s="8"/>
      <c r="CWP53" s="8"/>
      <c r="CWQ53" s="8"/>
      <c r="CWR53" s="8"/>
      <c r="CWS53" s="8"/>
      <c r="CWT53" s="8"/>
      <c r="CWU53" s="8"/>
      <c r="CWV53" s="8"/>
      <c r="CWW53" s="8"/>
      <c r="CWX53" s="8"/>
      <c r="CWY53" s="8"/>
      <c r="CWZ53" s="8"/>
      <c r="CXA53" s="8"/>
      <c r="CXB53" s="8"/>
      <c r="CXC53" s="8"/>
      <c r="CXD53" s="8"/>
      <c r="CXE53" s="8"/>
      <c r="CXF53" s="8"/>
      <c r="CXG53" s="8"/>
      <c r="CXH53" s="8"/>
      <c r="CXI53" s="8"/>
      <c r="CXJ53" s="8"/>
      <c r="CXK53" s="8"/>
      <c r="CXL53" s="8"/>
      <c r="CXM53" s="8"/>
      <c r="CXN53" s="8"/>
      <c r="CXO53" s="8"/>
      <c r="CXP53" s="8"/>
      <c r="CXQ53" s="8"/>
      <c r="CXR53" s="8"/>
      <c r="CXS53" s="8"/>
      <c r="CXT53" s="8"/>
      <c r="CXU53" s="8"/>
      <c r="CXV53" s="8"/>
      <c r="CXW53" s="8"/>
      <c r="CXX53" s="8"/>
      <c r="CXY53" s="8"/>
      <c r="CXZ53" s="8"/>
      <c r="CYA53" s="8"/>
      <c r="CYB53" s="8"/>
      <c r="CYC53" s="8"/>
      <c r="CYD53" s="8"/>
      <c r="CYE53" s="8"/>
      <c r="CYF53" s="8"/>
      <c r="CYG53" s="8"/>
      <c r="CYH53" s="8"/>
      <c r="CYI53" s="8"/>
      <c r="CYJ53" s="8"/>
      <c r="CYK53" s="8"/>
      <c r="CYL53" s="8"/>
      <c r="CYM53" s="8"/>
      <c r="CYN53" s="8"/>
      <c r="CYO53" s="8"/>
      <c r="CYP53" s="8"/>
      <c r="CYQ53" s="8"/>
      <c r="CYR53" s="8"/>
      <c r="CYS53" s="8"/>
      <c r="CYT53" s="8"/>
      <c r="CYU53" s="8"/>
      <c r="CYV53" s="8"/>
      <c r="CYW53" s="8"/>
      <c r="CYX53" s="8"/>
      <c r="CYY53" s="8"/>
      <c r="CYZ53" s="8"/>
      <c r="CZA53" s="8"/>
      <c r="CZB53" s="8"/>
      <c r="CZC53" s="8"/>
      <c r="CZD53" s="8"/>
      <c r="CZE53" s="8"/>
      <c r="CZF53" s="8"/>
      <c r="CZG53" s="8"/>
      <c r="CZH53" s="8"/>
      <c r="CZI53" s="8"/>
      <c r="CZJ53" s="8"/>
      <c r="CZK53" s="8"/>
      <c r="CZL53" s="8"/>
      <c r="CZM53" s="8"/>
      <c r="CZN53" s="8"/>
      <c r="CZO53" s="8"/>
      <c r="CZP53" s="8"/>
      <c r="CZQ53" s="8"/>
      <c r="CZR53" s="8"/>
      <c r="CZS53" s="8"/>
      <c r="CZT53" s="8"/>
      <c r="CZU53" s="8"/>
      <c r="CZV53" s="8"/>
      <c r="CZW53" s="8"/>
      <c r="CZX53" s="8"/>
      <c r="CZY53" s="8"/>
      <c r="CZZ53" s="8"/>
      <c r="DAA53" s="8"/>
      <c r="DAB53" s="8"/>
      <c r="DAC53" s="8"/>
      <c r="DAD53" s="8"/>
      <c r="DAE53" s="8"/>
      <c r="DAF53" s="8"/>
      <c r="DAG53" s="8"/>
      <c r="DAH53" s="8"/>
      <c r="DAI53" s="8"/>
      <c r="DAJ53" s="8"/>
      <c r="DAK53" s="8"/>
      <c r="DAL53" s="8"/>
      <c r="DAM53" s="8"/>
      <c r="DAN53" s="8"/>
      <c r="DAO53" s="8"/>
      <c r="DAP53" s="8"/>
      <c r="DAQ53" s="8"/>
      <c r="DAR53" s="8"/>
      <c r="DAS53" s="8"/>
      <c r="DAT53" s="8"/>
      <c r="DAU53" s="8"/>
      <c r="DAV53" s="8"/>
      <c r="DAW53" s="8"/>
      <c r="DAX53" s="8"/>
      <c r="DAY53" s="8"/>
      <c r="DAZ53" s="8"/>
      <c r="DBA53" s="8"/>
      <c r="DBB53" s="8"/>
      <c r="DBC53" s="8"/>
      <c r="DBD53" s="8"/>
      <c r="DBE53" s="8"/>
      <c r="DBF53" s="8"/>
      <c r="DBG53" s="8"/>
      <c r="DBH53" s="8"/>
      <c r="DBI53" s="8"/>
      <c r="DBJ53" s="8"/>
      <c r="DBK53" s="8"/>
      <c r="DBL53" s="8"/>
      <c r="DBM53" s="8"/>
      <c r="DBN53" s="8"/>
      <c r="DBO53" s="8"/>
      <c r="DBP53" s="8"/>
      <c r="DBQ53" s="8"/>
      <c r="DBR53" s="8"/>
      <c r="DBS53" s="8"/>
      <c r="DBT53" s="8"/>
      <c r="DBU53" s="8"/>
      <c r="DBV53" s="8"/>
      <c r="DBW53" s="8"/>
      <c r="DBX53" s="8"/>
      <c r="DBY53" s="8"/>
      <c r="DBZ53" s="8"/>
      <c r="DCA53" s="8"/>
      <c r="DCB53" s="8"/>
      <c r="DCC53" s="8"/>
      <c r="DCD53" s="8"/>
      <c r="DCE53" s="8"/>
      <c r="DCF53" s="8"/>
      <c r="DCG53" s="8"/>
      <c r="DCH53" s="8"/>
      <c r="DCI53" s="8"/>
      <c r="DCJ53" s="8"/>
      <c r="DCK53" s="8"/>
      <c r="DCL53" s="8"/>
      <c r="DCM53" s="8"/>
      <c r="DCN53" s="8"/>
      <c r="DCO53" s="8"/>
      <c r="DCP53" s="8"/>
      <c r="DCQ53" s="8"/>
      <c r="DCR53" s="8"/>
      <c r="DCS53" s="8"/>
      <c r="DCT53" s="8"/>
      <c r="DCU53" s="8"/>
      <c r="DCV53" s="8"/>
      <c r="DCW53" s="8"/>
      <c r="DCX53" s="8"/>
      <c r="DCY53" s="8"/>
      <c r="DCZ53" s="8"/>
      <c r="DDA53" s="8"/>
      <c r="DDB53" s="8"/>
      <c r="DDC53" s="8"/>
      <c r="DDD53" s="8"/>
      <c r="DDE53" s="8"/>
      <c r="DDF53" s="8"/>
      <c r="DDG53" s="8"/>
      <c r="DDH53" s="8"/>
      <c r="DDI53" s="8"/>
      <c r="DDJ53" s="8"/>
      <c r="DDK53" s="8"/>
      <c r="DDL53" s="8"/>
      <c r="DDM53" s="8"/>
      <c r="DDN53" s="8"/>
      <c r="DDO53" s="8"/>
      <c r="DDP53" s="8"/>
      <c r="DDQ53" s="8"/>
      <c r="DDR53" s="8"/>
      <c r="DDS53" s="8"/>
      <c r="DDT53" s="8"/>
      <c r="DDU53" s="8"/>
      <c r="DDV53" s="8"/>
      <c r="DDW53" s="8"/>
      <c r="DDX53" s="8"/>
      <c r="DDY53" s="8"/>
      <c r="DDZ53" s="8"/>
      <c r="DEA53" s="8"/>
      <c r="DEB53" s="8"/>
      <c r="DEC53" s="8"/>
      <c r="DED53" s="8"/>
      <c r="DEE53" s="8"/>
      <c r="DEF53" s="8"/>
      <c r="DEG53" s="8"/>
      <c r="DEH53" s="8"/>
      <c r="DEI53" s="8"/>
      <c r="DEJ53" s="8"/>
      <c r="DEK53" s="8"/>
      <c r="DEL53" s="8"/>
      <c r="DEM53" s="8"/>
      <c r="DEN53" s="8"/>
      <c r="DEO53" s="8"/>
      <c r="DEP53" s="8"/>
      <c r="DEQ53" s="8"/>
      <c r="DER53" s="8"/>
      <c r="DES53" s="8"/>
      <c r="DET53" s="8"/>
      <c r="DEU53" s="8"/>
      <c r="DEV53" s="8"/>
      <c r="DEW53" s="8"/>
      <c r="DEX53" s="8"/>
      <c r="DEY53" s="8"/>
      <c r="DEZ53" s="8"/>
      <c r="DFA53" s="8"/>
      <c r="DFB53" s="8"/>
      <c r="DFC53" s="8"/>
      <c r="DFD53" s="8"/>
      <c r="DFE53" s="8"/>
      <c r="DFF53" s="8"/>
      <c r="DFG53" s="8"/>
      <c r="DFH53" s="8"/>
      <c r="DFI53" s="8"/>
      <c r="DFJ53" s="8"/>
      <c r="DFK53" s="8"/>
      <c r="DFL53" s="8"/>
      <c r="DFM53" s="8"/>
      <c r="DFN53" s="8"/>
      <c r="DFO53" s="8"/>
      <c r="DFP53" s="8"/>
      <c r="DFQ53" s="8"/>
      <c r="DFR53" s="8"/>
      <c r="DFS53" s="8"/>
      <c r="DFT53" s="8"/>
      <c r="DFU53" s="8"/>
      <c r="DFV53" s="8"/>
      <c r="DFW53" s="8"/>
      <c r="DFX53" s="8"/>
      <c r="DFY53" s="8"/>
      <c r="DFZ53" s="8"/>
      <c r="DGA53" s="8"/>
      <c r="DGB53" s="8"/>
      <c r="DGC53" s="8"/>
      <c r="DGD53" s="8"/>
      <c r="DGE53" s="8"/>
      <c r="DGF53" s="8"/>
      <c r="DGG53" s="8"/>
      <c r="DGH53" s="8"/>
      <c r="DGI53" s="8"/>
      <c r="DGJ53" s="8"/>
      <c r="DGK53" s="8"/>
      <c r="DGL53" s="8"/>
      <c r="DGM53" s="8"/>
      <c r="DGN53" s="8"/>
      <c r="DGO53" s="8"/>
      <c r="DGP53" s="8"/>
      <c r="DGQ53" s="8"/>
      <c r="DGR53" s="8"/>
      <c r="DGS53" s="8"/>
      <c r="DGT53" s="8"/>
      <c r="DGU53" s="8"/>
      <c r="DGV53" s="8"/>
      <c r="DGW53" s="8"/>
      <c r="DGX53" s="8"/>
      <c r="DGY53" s="8"/>
      <c r="DGZ53" s="8"/>
      <c r="DHA53" s="8"/>
      <c r="DHB53" s="8"/>
      <c r="DHC53" s="8"/>
      <c r="DHD53" s="8"/>
      <c r="DHE53" s="8"/>
      <c r="DHF53" s="8"/>
      <c r="DHG53" s="8"/>
      <c r="DHH53" s="8"/>
      <c r="DHI53" s="8"/>
      <c r="DHJ53" s="8"/>
      <c r="DHK53" s="8"/>
      <c r="DHL53" s="8"/>
      <c r="DHM53" s="8"/>
      <c r="DHN53" s="8"/>
      <c r="DHO53" s="8"/>
      <c r="DHP53" s="8"/>
      <c r="DHQ53" s="8"/>
      <c r="DHR53" s="8"/>
      <c r="DHS53" s="8"/>
      <c r="DHT53" s="8"/>
      <c r="DHU53" s="8"/>
      <c r="DHV53" s="8"/>
      <c r="DHW53" s="8"/>
      <c r="DHX53" s="8"/>
      <c r="DHY53" s="8"/>
      <c r="DHZ53" s="8"/>
      <c r="DIA53" s="8"/>
      <c r="DIB53" s="8"/>
      <c r="DIC53" s="8"/>
      <c r="DID53" s="8"/>
      <c r="DIE53" s="8"/>
      <c r="DIF53" s="8"/>
      <c r="DIG53" s="8"/>
      <c r="DIH53" s="8"/>
      <c r="DII53" s="8"/>
      <c r="DIJ53" s="8"/>
      <c r="DIK53" s="8"/>
      <c r="DIL53" s="8"/>
      <c r="DIM53" s="8"/>
      <c r="DIN53" s="8"/>
      <c r="DIO53" s="8"/>
      <c r="DIP53" s="8"/>
      <c r="DIQ53" s="8"/>
      <c r="DIR53" s="8"/>
      <c r="DIS53" s="8"/>
      <c r="DIT53" s="8"/>
      <c r="DIU53" s="8"/>
      <c r="DIV53" s="8"/>
      <c r="DIW53" s="8"/>
      <c r="DIX53" s="8"/>
      <c r="DIY53" s="8"/>
      <c r="DIZ53" s="8"/>
      <c r="DJA53" s="8"/>
      <c r="DJB53" s="8"/>
      <c r="DJC53" s="8"/>
      <c r="DJD53" s="8"/>
      <c r="DJE53" s="8"/>
      <c r="DJF53" s="8"/>
      <c r="DJG53" s="8"/>
      <c r="DJH53" s="8"/>
      <c r="DJI53" s="8"/>
      <c r="DJJ53" s="8"/>
      <c r="DJK53" s="8"/>
      <c r="DJL53" s="8"/>
      <c r="DJM53" s="8"/>
      <c r="DJN53" s="8"/>
      <c r="DJO53" s="8"/>
      <c r="DJP53" s="8"/>
      <c r="DJQ53" s="8"/>
      <c r="DJR53" s="8"/>
      <c r="DJS53" s="8"/>
      <c r="DJT53" s="8"/>
      <c r="DJU53" s="8"/>
      <c r="DJV53" s="8"/>
      <c r="DJW53" s="8"/>
      <c r="DJX53" s="8"/>
      <c r="DJY53" s="8"/>
      <c r="DJZ53" s="8"/>
      <c r="DKA53" s="8"/>
      <c r="DKB53" s="8"/>
      <c r="DKC53" s="8"/>
      <c r="DKD53" s="8"/>
      <c r="DKE53" s="8"/>
      <c r="DKF53" s="8"/>
      <c r="DKG53" s="8"/>
      <c r="DKH53" s="8"/>
      <c r="DKI53" s="8"/>
      <c r="DKJ53" s="8"/>
      <c r="DKK53" s="8"/>
      <c r="DKL53" s="8"/>
      <c r="DKM53" s="8"/>
      <c r="DKN53" s="8"/>
      <c r="DKO53" s="8"/>
      <c r="DKP53" s="8"/>
      <c r="DKQ53" s="8"/>
      <c r="DKR53" s="8"/>
      <c r="DKS53" s="8"/>
      <c r="DKT53" s="8"/>
      <c r="DKU53" s="8"/>
      <c r="DKV53" s="8"/>
      <c r="DKW53" s="8"/>
      <c r="DKX53" s="8"/>
      <c r="DKY53" s="8"/>
      <c r="DKZ53" s="8"/>
      <c r="DLA53" s="8"/>
      <c r="DLB53" s="8"/>
      <c r="DLC53" s="8"/>
      <c r="DLD53" s="8"/>
      <c r="DLE53" s="8"/>
      <c r="DLF53" s="8"/>
      <c r="DLG53" s="8"/>
      <c r="DLH53" s="8"/>
      <c r="DLI53" s="8"/>
      <c r="DLJ53" s="8"/>
      <c r="DLK53" s="8"/>
      <c r="DLL53" s="8"/>
      <c r="DLM53" s="8"/>
      <c r="DLN53" s="8"/>
      <c r="DLO53" s="8"/>
      <c r="DLP53" s="8"/>
      <c r="DLQ53" s="8"/>
      <c r="DLR53" s="8"/>
      <c r="DLS53" s="8"/>
      <c r="DLT53" s="8"/>
      <c r="DLU53" s="8"/>
      <c r="DLV53" s="8"/>
      <c r="DLW53" s="8"/>
      <c r="DLX53" s="8"/>
      <c r="DLY53" s="8"/>
      <c r="DLZ53" s="8"/>
      <c r="DMA53" s="8"/>
      <c r="DMB53" s="8"/>
      <c r="DMC53" s="8"/>
      <c r="DMD53" s="8"/>
      <c r="DME53" s="8"/>
      <c r="DMF53" s="8"/>
      <c r="DMG53" s="8"/>
      <c r="DMH53" s="8"/>
      <c r="DMI53" s="8"/>
      <c r="DMJ53" s="8"/>
      <c r="DMK53" s="8"/>
      <c r="DML53" s="8"/>
      <c r="DMM53" s="8"/>
      <c r="DMN53" s="8"/>
      <c r="DMO53" s="8"/>
      <c r="DMP53" s="8"/>
      <c r="DMQ53" s="8"/>
      <c r="DMR53" s="8"/>
      <c r="DMS53" s="8"/>
      <c r="DMT53" s="8"/>
      <c r="DMU53" s="8"/>
      <c r="DMV53" s="8"/>
      <c r="DMW53" s="8"/>
      <c r="DMX53" s="8"/>
      <c r="DMY53" s="8"/>
      <c r="DMZ53" s="8"/>
      <c r="DNA53" s="8"/>
      <c r="DNB53" s="8"/>
      <c r="DNC53" s="8"/>
      <c r="DND53" s="8"/>
      <c r="DNE53" s="8"/>
      <c r="DNF53" s="8"/>
      <c r="DNG53" s="8"/>
      <c r="DNH53" s="8"/>
      <c r="DNI53" s="8"/>
      <c r="DNJ53" s="8"/>
      <c r="DNK53" s="8"/>
      <c r="DNL53" s="8"/>
      <c r="DNM53" s="8"/>
      <c r="DNN53" s="8"/>
      <c r="DNO53" s="8"/>
      <c r="DNP53" s="8"/>
      <c r="DNQ53" s="8"/>
      <c r="DNR53" s="8"/>
      <c r="DNS53" s="8"/>
      <c r="DNT53" s="8"/>
      <c r="DNU53" s="8"/>
      <c r="DNV53" s="8"/>
      <c r="DNW53" s="8"/>
      <c r="DNX53" s="8"/>
      <c r="DNY53" s="8"/>
      <c r="DNZ53" s="8"/>
      <c r="DOA53" s="8"/>
      <c r="DOB53" s="8"/>
      <c r="DOC53" s="8"/>
      <c r="DOD53" s="8"/>
      <c r="DOE53" s="8"/>
      <c r="DOF53" s="8"/>
      <c r="DOG53" s="8"/>
      <c r="DOH53" s="8"/>
      <c r="DOI53" s="8"/>
      <c r="DOJ53" s="8"/>
      <c r="DOK53" s="8"/>
      <c r="DOL53" s="8"/>
      <c r="DOM53" s="8"/>
      <c r="DON53" s="8"/>
      <c r="DOO53" s="8"/>
      <c r="DOP53" s="8"/>
      <c r="DOQ53" s="8"/>
      <c r="DOR53" s="8"/>
      <c r="DOS53" s="8"/>
      <c r="DOT53" s="8"/>
      <c r="DOU53" s="8"/>
      <c r="DOV53" s="8"/>
      <c r="DOW53" s="8"/>
      <c r="DOX53" s="8"/>
      <c r="DOY53" s="8"/>
      <c r="DOZ53" s="8"/>
      <c r="DPA53" s="8"/>
      <c r="DPB53" s="8"/>
      <c r="DPC53" s="8"/>
      <c r="DPD53" s="8"/>
      <c r="DPE53" s="8"/>
      <c r="DPF53" s="8"/>
      <c r="DPG53" s="8"/>
      <c r="DPH53" s="8"/>
      <c r="DPI53" s="8"/>
      <c r="DPJ53" s="8"/>
      <c r="DPK53" s="8"/>
      <c r="DPL53" s="8"/>
      <c r="DPM53" s="8"/>
      <c r="DPN53" s="8"/>
      <c r="DPO53" s="8"/>
      <c r="DPP53" s="8"/>
      <c r="DPQ53" s="8"/>
      <c r="DPR53" s="8"/>
      <c r="DPS53" s="8"/>
      <c r="DPT53" s="8"/>
      <c r="DPU53" s="8"/>
      <c r="DPV53" s="8"/>
      <c r="DPW53" s="8"/>
      <c r="DPX53" s="8"/>
      <c r="DPY53" s="8"/>
      <c r="DPZ53" s="8"/>
      <c r="DQA53" s="8"/>
      <c r="DQB53" s="8"/>
      <c r="DQC53" s="8"/>
      <c r="DQD53" s="8"/>
      <c r="DQE53" s="8"/>
      <c r="DQF53" s="8"/>
      <c r="DQG53" s="8"/>
      <c r="DQH53" s="8"/>
      <c r="DQI53" s="8"/>
      <c r="DQJ53" s="8"/>
      <c r="DQK53" s="8"/>
      <c r="DQL53" s="8"/>
      <c r="DQM53" s="8"/>
      <c r="DQN53" s="8"/>
      <c r="DQO53" s="8"/>
      <c r="DQP53" s="8"/>
      <c r="DQQ53" s="8"/>
      <c r="DQR53" s="8"/>
      <c r="DQS53" s="8"/>
      <c r="DQT53" s="8"/>
      <c r="DQU53" s="8"/>
      <c r="DQV53" s="8"/>
      <c r="DQW53" s="8"/>
      <c r="DQX53" s="8"/>
      <c r="DQY53" s="8"/>
      <c r="DQZ53" s="8"/>
      <c r="DRA53" s="8"/>
      <c r="DRB53" s="8"/>
      <c r="DRC53" s="8"/>
      <c r="DRD53" s="8"/>
      <c r="DRE53" s="8"/>
      <c r="DRF53" s="8"/>
      <c r="DRG53" s="8"/>
      <c r="DRH53" s="8"/>
      <c r="DRI53" s="8"/>
      <c r="DRJ53" s="8"/>
      <c r="DRK53" s="8"/>
      <c r="DRL53" s="8"/>
      <c r="DRM53" s="8"/>
      <c r="DRN53" s="8"/>
      <c r="DRO53" s="8"/>
      <c r="DRP53" s="8"/>
      <c r="DRQ53" s="8"/>
      <c r="DRR53" s="8"/>
      <c r="DRS53" s="8"/>
      <c r="DRT53" s="8"/>
      <c r="DRU53" s="8"/>
      <c r="DRV53" s="8"/>
      <c r="DRW53" s="8"/>
      <c r="DRX53" s="8"/>
      <c r="DRY53" s="8"/>
      <c r="DRZ53" s="8"/>
      <c r="DSA53" s="8"/>
      <c r="DSB53" s="8"/>
      <c r="DSC53" s="8"/>
      <c r="DSD53" s="8"/>
      <c r="DSE53" s="8"/>
      <c r="DSF53" s="8"/>
      <c r="DSG53" s="8"/>
      <c r="DSH53" s="8"/>
      <c r="DSI53" s="8"/>
      <c r="DSJ53" s="8"/>
      <c r="DSK53" s="8"/>
      <c r="DSL53" s="8"/>
      <c r="DSM53" s="8"/>
      <c r="DSN53" s="8"/>
      <c r="DSO53" s="8"/>
      <c r="DSP53" s="8"/>
      <c r="DSQ53" s="8"/>
      <c r="DSR53" s="8"/>
      <c r="DSS53" s="8"/>
      <c r="DST53" s="8"/>
      <c r="DSU53" s="8"/>
      <c r="DSV53" s="8"/>
      <c r="DSW53" s="8"/>
      <c r="DSX53" s="8"/>
      <c r="DSY53" s="8"/>
      <c r="DSZ53" s="8"/>
      <c r="DTA53" s="8"/>
      <c r="DTB53" s="8"/>
      <c r="DTC53" s="8"/>
      <c r="DTD53" s="8"/>
      <c r="DTE53" s="8"/>
      <c r="DTF53" s="8"/>
      <c r="DTG53" s="8"/>
      <c r="DTH53" s="8"/>
      <c r="DTI53" s="8"/>
      <c r="DTJ53" s="8"/>
      <c r="DTK53" s="8"/>
      <c r="DTL53" s="8"/>
      <c r="DTM53" s="8"/>
      <c r="DTN53" s="8"/>
      <c r="DTO53" s="8"/>
      <c r="DTP53" s="8"/>
      <c r="DTQ53" s="8"/>
      <c r="DTR53" s="8"/>
      <c r="DTS53" s="8"/>
      <c r="DTT53" s="8"/>
      <c r="DTU53" s="8"/>
      <c r="DTV53" s="8"/>
      <c r="DTW53" s="8"/>
      <c r="DTX53" s="8"/>
      <c r="DTY53" s="8"/>
      <c r="DTZ53" s="8"/>
      <c r="DUA53" s="8"/>
      <c r="DUB53" s="8"/>
      <c r="DUC53" s="8"/>
      <c r="DUD53" s="8"/>
      <c r="DUE53" s="8"/>
      <c r="DUF53" s="8"/>
      <c r="DUG53" s="8"/>
      <c r="DUH53" s="8"/>
      <c r="DUI53" s="8"/>
      <c r="DUJ53" s="8"/>
      <c r="DUK53" s="8"/>
      <c r="DUL53" s="8"/>
      <c r="DUM53" s="8"/>
      <c r="DUN53" s="8"/>
      <c r="DUO53" s="8"/>
      <c r="DUP53" s="8"/>
      <c r="DUQ53" s="8"/>
      <c r="DUR53" s="8"/>
      <c r="DUS53" s="8"/>
      <c r="DUT53" s="8"/>
      <c r="DUU53" s="8"/>
      <c r="DUV53" s="8"/>
      <c r="DUW53" s="8"/>
      <c r="DUX53" s="8"/>
      <c r="DUY53" s="8"/>
      <c r="DUZ53" s="8"/>
      <c r="DVA53" s="8"/>
      <c r="DVB53" s="8"/>
      <c r="DVC53" s="8"/>
      <c r="DVD53" s="8"/>
      <c r="DVE53" s="8"/>
      <c r="DVF53" s="8"/>
      <c r="DVG53" s="8"/>
      <c r="DVH53" s="8"/>
      <c r="DVI53" s="8"/>
      <c r="DVJ53" s="8"/>
      <c r="DVK53" s="8"/>
      <c r="DVL53" s="8"/>
      <c r="DVM53" s="8"/>
      <c r="DVN53" s="8"/>
      <c r="DVO53" s="8"/>
      <c r="DVP53" s="8"/>
      <c r="DVQ53" s="8"/>
      <c r="DVR53" s="8"/>
      <c r="DVS53" s="8"/>
      <c r="DVT53" s="8"/>
      <c r="DVU53" s="8"/>
      <c r="DVV53" s="8"/>
      <c r="DVW53" s="8"/>
      <c r="DVX53" s="8"/>
      <c r="DVY53" s="8"/>
      <c r="DVZ53" s="8"/>
      <c r="DWA53" s="8"/>
      <c r="DWB53" s="8"/>
      <c r="DWC53" s="8"/>
      <c r="DWD53" s="8"/>
      <c r="DWE53" s="8"/>
      <c r="DWF53" s="8"/>
      <c r="DWG53" s="8"/>
      <c r="DWH53" s="8"/>
      <c r="DWI53" s="8"/>
      <c r="DWJ53" s="8"/>
      <c r="DWK53" s="8"/>
      <c r="DWL53" s="8"/>
      <c r="DWM53" s="8"/>
      <c r="DWN53" s="8"/>
      <c r="DWO53" s="8"/>
      <c r="DWP53" s="8"/>
      <c r="DWQ53" s="8"/>
      <c r="DWR53" s="8"/>
      <c r="DWS53" s="8"/>
      <c r="DWT53" s="8"/>
      <c r="DWU53" s="8"/>
      <c r="DWV53" s="8"/>
      <c r="DWW53" s="8"/>
      <c r="DWX53" s="8"/>
      <c r="DWY53" s="8"/>
      <c r="DWZ53" s="8"/>
      <c r="DXA53" s="8"/>
      <c r="DXB53" s="8"/>
      <c r="DXC53" s="8"/>
      <c r="DXD53" s="8"/>
      <c r="DXE53" s="8"/>
      <c r="DXF53" s="8"/>
      <c r="DXG53" s="8"/>
      <c r="DXH53" s="8"/>
      <c r="DXI53" s="8"/>
      <c r="DXJ53" s="8"/>
      <c r="DXK53" s="8"/>
      <c r="DXL53" s="8"/>
      <c r="DXM53" s="8"/>
      <c r="DXN53" s="8"/>
      <c r="DXO53" s="8"/>
      <c r="DXP53" s="8"/>
      <c r="DXQ53" s="8"/>
      <c r="DXR53" s="8"/>
      <c r="DXS53" s="8"/>
      <c r="DXT53" s="8"/>
      <c r="DXU53" s="8"/>
      <c r="DXV53" s="8"/>
      <c r="DXW53" s="8"/>
      <c r="DXX53" s="8"/>
      <c r="DXY53" s="8"/>
      <c r="DXZ53" s="8"/>
      <c r="DYA53" s="8"/>
      <c r="DYB53" s="8"/>
      <c r="DYC53" s="8"/>
      <c r="DYD53" s="8"/>
      <c r="DYE53" s="8"/>
      <c r="DYF53" s="8"/>
      <c r="DYG53" s="8"/>
      <c r="DYH53" s="8"/>
      <c r="DYI53" s="8"/>
      <c r="DYJ53" s="8"/>
      <c r="DYK53" s="8"/>
      <c r="DYL53" s="8"/>
      <c r="DYM53" s="8"/>
      <c r="DYN53" s="8"/>
      <c r="DYO53" s="8"/>
      <c r="DYP53" s="8"/>
      <c r="DYQ53" s="8"/>
      <c r="DYR53" s="8"/>
      <c r="DYS53" s="8"/>
      <c r="DYT53" s="8"/>
      <c r="DYU53" s="8"/>
      <c r="DYV53" s="8"/>
      <c r="DYW53" s="8"/>
      <c r="DYX53" s="8"/>
      <c r="DYY53" s="8"/>
      <c r="DYZ53" s="8"/>
      <c r="DZA53" s="8"/>
      <c r="DZB53" s="8"/>
      <c r="DZC53" s="8"/>
      <c r="DZD53" s="8"/>
      <c r="DZE53" s="8"/>
      <c r="DZF53" s="8"/>
      <c r="DZG53" s="8"/>
      <c r="DZH53" s="8"/>
      <c r="DZI53" s="8"/>
      <c r="DZJ53" s="8"/>
      <c r="DZK53" s="8"/>
      <c r="DZL53" s="8"/>
      <c r="DZM53" s="8"/>
      <c r="DZN53" s="8"/>
      <c r="DZO53" s="8"/>
      <c r="DZP53" s="8"/>
      <c r="DZQ53" s="8"/>
      <c r="DZR53" s="8"/>
      <c r="DZS53" s="8"/>
      <c r="DZT53" s="8"/>
      <c r="DZU53" s="8"/>
      <c r="DZV53" s="8"/>
      <c r="DZW53" s="8"/>
      <c r="DZX53" s="8"/>
      <c r="DZY53" s="8"/>
      <c r="DZZ53" s="8"/>
      <c r="EAA53" s="8"/>
      <c r="EAB53" s="8"/>
      <c r="EAC53" s="8"/>
      <c r="EAD53" s="8"/>
      <c r="EAE53" s="8"/>
      <c r="EAF53" s="8"/>
      <c r="EAG53" s="8"/>
      <c r="EAH53" s="8"/>
      <c r="EAI53" s="8"/>
      <c r="EAJ53" s="8"/>
      <c r="EAK53" s="8"/>
      <c r="EAL53" s="8"/>
      <c r="EAM53" s="8"/>
      <c r="EAN53" s="8"/>
      <c r="EAO53" s="8"/>
      <c r="EAP53" s="8"/>
      <c r="EAQ53" s="8"/>
      <c r="EAR53" s="8"/>
      <c r="EAS53" s="8"/>
      <c r="EAT53" s="8"/>
      <c r="EAU53" s="8"/>
      <c r="EAV53" s="8"/>
      <c r="EAW53" s="8"/>
      <c r="EAX53" s="8"/>
      <c r="EAY53" s="8"/>
      <c r="EAZ53" s="8"/>
      <c r="EBA53" s="8"/>
      <c r="EBB53" s="8"/>
      <c r="EBC53" s="8"/>
      <c r="EBD53" s="8"/>
      <c r="EBE53" s="8"/>
      <c r="EBF53" s="8"/>
      <c r="EBG53" s="8"/>
      <c r="EBH53" s="8"/>
      <c r="EBI53" s="8"/>
      <c r="EBJ53" s="8"/>
      <c r="EBK53" s="8"/>
      <c r="EBL53" s="8"/>
      <c r="EBM53" s="8"/>
      <c r="EBN53" s="8"/>
      <c r="EBO53" s="8"/>
      <c r="EBP53" s="8"/>
      <c r="EBQ53" s="8"/>
      <c r="EBR53" s="8"/>
      <c r="EBS53" s="8"/>
      <c r="EBT53" s="8"/>
      <c r="EBU53" s="8"/>
      <c r="EBV53" s="8"/>
      <c r="EBW53" s="8"/>
      <c r="EBX53" s="8"/>
      <c r="EBY53" s="8"/>
      <c r="EBZ53" s="8"/>
      <c r="ECA53" s="8"/>
      <c r="ECB53" s="8"/>
      <c r="ECC53" s="8"/>
      <c r="ECD53" s="8"/>
      <c r="ECE53" s="8"/>
      <c r="ECF53" s="8"/>
      <c r="ECG53" s="8"/>
      <c r="ECH53" s="8"/>
      <c r="ECI53" s="8"/>
      <c r="ECJ53" s="8"/>
      <c r="ECK53" s="8"/>
      <c r="ECL53" s="8"/>
      <c r="ECM53" s="8"/>
      <c r="ECN53" s="8"/>
      <c r="ECO53" s="8"/>
      <c r="ECP53" s="8"/>
      <c r="ECQ53" s="8"/>
      <c r="ECR53" s="8"/>
      <c r="ECS53" s="8"/>
      <c r="ECT53" s="8"/>
      <c r="ECU53" s="8"/>
      <c r="ECV53" s="8"/>
      <c r="ECW53" s="8"/>
      <c r="ECX53" s="8"/>
      <c r="ECY53" s="8"/>
      <c r="ECZ53" s="8"/>
      <c r="EDA53" s="8"/>
      <c r="EDB53" s="8"/>
      <c r="EDC53" s="8"/>
      <c r="EDD53" s="8"/>
      <c r="EDE53" s="8"/>
      <c r="EDF53" s="8"/>
      <c r="EDG53" s="8"/>
      <c r="EDH53" s="8"/>
      <c r="EDI53" s="8"/>
      <c r="EDJ53" s="8"/>
      <c r="EDK53" s="8"/>
      <c r="EDL53" s="8"/>
      <c r="EDM53" s="8"/>
      <c r="EDN53" s="8"/>
      <c r="EDO53" s="8"/>
      <c r="EDP53" s="8"/>
      <c r="EDQ53" s="8"/>
      <c r="EDR53" s="8"/>
      <c r="EDS53" s="8"/>
      <c r="EDT53" s="8"/>
      <c r="EDU53" s="8"/>
      <c r="EDV53" s="8"/>
      <c r="EDW53" s="8"/>
      <c r="EDX53" s="8"/>
      <c r="EDY53" s="8"/>
      <c r="EDZ53" s="8"/>
      <c r="EEA53" s="8"/>
      <c r="EEB53" s="8"/>
      <c r="EEC53" s="8"/>
      <c r="EED53" s="8"/>
      <c r="EEE53" s="8"/>
      <c r="EEF53" s="8"/>
      <c r="EEG53" s="8"/>
      <c r="EEH53" s="8"/>
      <c r="EEI53" s="8"/>
      <c r="EEJ53" s="8"/>
      <c r="EEK53" s="8"/>
      <c r="EEL53" s="8"/>
      <c r="EEM53" s="8"/>
      <c r="EEN53" s="8"/>
      <c r="EEO53" s="8"/>
      <c r="EEP53" s="8"/>
      <c r="EEQ53" s="8"/>
      <c r="EER53" s="8"/>
      <c r="EES53" s="8"/>
      <c r="EET53" s="8"/>
      <c r="EEU53" s="8"/>
      <c r="EEV53" s="8"/>
      <c r="EEW53" s="8"/>
      <c r="EEX53" s="8"/>
      <c r="EEY53" s="8"/>
      <c r="EEZ53" s="8"/>
      <c r="EFA53" s="8"/>
      <c r="EFB53" s="8"/>
      <c r="EFC53" s="8"/>
      <c r="EFD53" s="8"/>
      <c r="EFE53" s="8"/>
      <c r="EFF53" s="8"/>
      <c r="EFG53" s="8"/>
      <c r="EFH53" s="8"/>
      <c r="EFI53" s="8"/>
      <c r="EFJ53" s="8"/>
      <c r="EFK53" s="8"/>
      <c r="EFL53" s="8"/>
      <c r="EFM53" s="8"/>
      <c r="EFN53" s="8"/>
      <c r="EFO53" s="8"/>
      <c r="EFP53" s="8"/>
      <c r="EFQ53" s="8"/>
      <c r="EFR53" s="8"/>
      <c r="EFS53" s="8"/>
      <c r="EFT53" s="8"/>
      <c r="EFU53" s="8"/>
      <c r="EFV53" s="8"/>
      <c r="EFW53" s="8"/>
      <c r="EFX53" s="8"/>
      <c r="EFY53" s="8"/>
      <c r="EFZ53" s="8"/>
      <c r="EGA53" s="8"/>
      <c r="EGB53" s="8"/>
      <c r="EGC53" s="8"/>
      <c r="EGD53" s="8"/>
      <c r="EGE53" s="8"/>
      <c r="EGF53" s="8"/>
      <c r="EGG53" s="8"/>
      <c r="EGH53" s="8"/>
      <c r="EGI53" s="8"/>
      <c r="EGJ53" s="8"/>
      <c r="EGK53" s="8"/>
      <c r="EGL53" s="8"/>
      <c r="EGM53" s="8"/>
      <c r="EGN53" s="8"/>
      <c r="EGO53" s="8"/>
      <c r="EGP53" s="8"/>
      <c r="EGQ53" s="8"/>
      <c r="EGR53" s="8"/>
      <c r="EGS53" s="8"/>
      <c r="EGT53" s="8"/>
      <c r="EGU53" s="8"/>
      <c r="EGV53" s="8"/>
      <c r="EGW53" s="8"/>
      <c r="EGX53" s="8"/>
      <c r="EGY53" s="8"/>
      <c r="EGZ53" s="8"/>
      <c r="EHA53" s="8"/>
      <c r="EHB53" s="8"/>
      <c r="EHC53" s="8"/>
      <c r="EHD53" s="8"/>
      <c r="EHE53" s="8"/>
      <c r="EHF53" s="8"/>
      <c r="EHG53" s="8"/>
      <c r="EHH53" s="8"/>
      <c r="EHI53" s="8"/>
      <c r="EHJ53" s="8"/>
      <c r="EHK53" s="8"/>
      <c r="EHL53" s="8"/>
      <c r="EHM53" s="8"/>
      <c r="EHN53" s="8"/>
      <c r="EHO53" s="8"/>
      <c r="EHP53" s="8"/>
      <c r="EHQ53" s="8"/>
      <c r="EHR53" s="8"/>
      <c r="EHS53" s="8"/>
      <c r="EHT53" s="8"/>
      <c r="EHU53" s="8"/>
      <c r="EHV53" s="8"/>
      <c r="EHW53" s="8"/>
      <c r="EHX53" s="8"/>
      <c r="EHY53" s="8"/>
      <c r="EHZ53" s="8"/>
      <c r="EIA53" s="8"/>
      <c r="EIB53" s="8"/>
      <c r="EIC53" s="8"/>
      <c r="EID53" s="8"/>
      <c r="EIE53" s="8"/>
      <c r="EIF53" s="8"/>
      <c r="EIG53" s="8"/>
      <c r="EIH53" s="8"/>
      <c r="EII53" s="8"/>
      <c r="EIJ53" s="8"/>
      <c r="EIK53" s="8"/>
      <c r="EIL53" s="8"/>
      <c r="EIM53" s="8"/>
      <c r="EIN53" s="8"/>
      <c r="EIO53" s="8"/>
      <c r="EIP53" s="8"/>
      <c r="EIQ53" s="8"/>
      <c r="EIR53" s="8"/>
      <c r="EIS53" s="8"/>
      <c r="EIT53" s="8"/>
      <c r="EIU53" s="8"/>
      <c r="EIV53" s="8"/>
      <c r="EIW53" s="8"/>
      <c r="EIX53" s="8"/>
      <c r="EIY53" s="8"/>
      <c r="EIZ53" s="8"/>
      <c r="EJA53" s="8"/>
      <c r="EJB53" s="8"/>
      <c r="EJC53" s="8"/>
      <c r="EJD53" s="8"/>
      <c r="EJE53" s="8"/>
      <c r="EJF53" s="8"/>
      <c r="EJG53" s="8"/>
      <c r="EJH53" s="8"/>
      <c r="EJI53" s="8"/>
      <c r="EJJ53" s="8"/>
      <c r="EJK53" s="8"/>
      <c r="EJL53" s="8"/>
      <c r="EJM53" s="8"/>
      <c r="EJN53" s="8"/>
      <c r="EJO53" s="8"/>
      <c r="EJP53" s="8"/>
      <c r="EJQ53" s="8"/>
      <c r="EJR53" s="8"/>
      <c r="EJS53" s="8"/>
      <c r="EJT53" s="8"/>
      <c r="EJU53" s="8"/>
      <c r="EJV53" s="8"/>
      <c r="EJW53" s="8"/>
      <c r="EJX53" s="8"/>
      <c r="EJY53" s="8"/>
      <c r="EJZ53" s="8"/>
      <c r="EKA53" s="8"/>
      <c r="EKB53" s="8"/>
      <c r="EKC53" s="8"/>
      <c r="EKD53" s="8"/>
      <c r="EKE53" s="8"/>
      <c r="EKF53" s="8"/>
      <c r="EKG53" s="8"/>
      <c r="EKH53" s="8"/>
      <c r="EKI53" s="8"/>
      <c r="EKJ53" s="8"/>
      <c r="EKK53" s="8"/>
      <c r="EKL53" s="8"/>
      <c r="EKM53" s="8"/>
      <c r="EKN53" s="8"/>
      <c r="EKO53" s="8"/>
      <c r="EKP53" s="8"/>
      <c r="EKQ53" s="8"/>
      <c r="EKR53" s="8"/>
      <c r="EKS53" s="8"/>
      <c r="EKT53" s="8"/>
      <c r="EKU53" s="8"/>
      <c r="EKV53" s="8"/>
      <c r="EKW53" s="8"/>
      <c r="EKX53" s="8"/>
      <c r="EKY53" s="8"/>
      <c r="EKZ53" s="8"/>
      <c r="ELA53" s="8"/>
      <c r="ELB53" s="8"/>
      <c r="ELC53" s="8"/>
      <c r="ELD53" s="8"/>
      <c r="ELE53" s="8"/>
      <c r="ELF53" s="8"/>
      <c r="ELG53" s="8"/>
      <c r="ELH53" s="8"/>
      <c r="ELI53" s="8"/>
      <c r="ELJ53" s="8"/>
      <c r="ELK53" s="8"/>
      <c r="ELL53" s="8"/>
      <c r="ELM53" s="8"/>
      <c r="ELN53" s="8"/>
      <c r="ELO53" s="8"/>
      <c r="ELP53" s="8"/>
      <c r="ELQ53" s="8"/>
      <c r="ELR53" s="8"/>
      <c r="ELS53" s="8"/>
      <c r="ELT53" s="8"/>
      <c r="ELU53" s="8"/>
      <c r="ELV53" s="8"/>
      <c r="ELW53" s="8"/>
      <c r="ELX53" s="8"/>
      <c r="ELY53" s="8"/>
      <c r="ELZ53" s="8"/>
      <c r="EMA53" s="8"/>
      <c r="EMB53" s="8"/>
      <c r="EMC53" s="8"/>
      <c r="EMD53" s="8"/>
      <c r="EME53" s="8"/>
      <c r="EMF53" s="8"/>
      <c r="EMG53" s="8"/>
      <c r="EMH53" s="8"/>
      <c r="EMI53" s="8"/>
      <c r="EMJ53" s="8"/>
      <c r="EMK53" s="8"/>
      <c r="EML53" s="8"/>
      <c r="EMM53" s="8"/>
      <c r="EMN53" s="8"/>
      <c r="EMO53" s="8"/>
      <c r="EMP53" s="8"/>
      <c r="EMQ53" s="8"/>
      <c r="EMR53" s="8"/>
      <c r="EMS53" s="8"/>
      <c r="EMT53" s="8"/>
      <c r="EMU53" s="8"/>
      <c r="EMV53" s="8"/>
      <c r="EMW53" s="8"/>
      <c r="EMX53" s="8"/>
      <c r="EMY53" s="8"/>
      <c r="EMZ53" s="8"/>
      <c r="ENA53" s="8"/>
      <c r="ENB53" s="8"/>
      <c r="ENC53" s="8"/>
      <c r="END53" s="8"/>
      <c r="ENE53" s="8"/>
      <c r="ENF53" s="8"/>
      <c r="ENG53" s="8"/>
      <c r="ENH53" s="8"/>
      <c r="ENI53" s="8"/>
      <c r="ENJ53" s="8"/>
      <c r="ENK53" s="8"/>
      <c r="ENL53" s="8"/>
      <c r="ENM53" s="8"/>
      <c r="ENN53" s="8"/>
      <c r="ENO53" s="8"/>
      <c r="ENP53" s="8"/>
      <c r="ENQ53" s="8"/>
      <c r="ENR53" s="8"/>
      <c r="ENS53" s="8"/>
      <c r="ENT53" s="8"/>
      <c r="ENU53" s="8"/>
      <c r="ENV53" s="8"/>
      <c r="ENW53" s="8"/>
      <c r="ENX53" s="8"/>
      <c r="ENY53" s="8"/>
      <c r="ENZ53" s="8"/>
      <c r="EOA53" s="8"/>
      <c r="EOB53" s="8"/>
      <c r="EOC53" s="8"/>
      <c r="EOD53" s="8"/>
      <c r="EOE53" s="8"/>
      <c r="EOF53" s="8"/>
      <c r="EOG53" s="8"/>
      <c r="EOH53" s="8"/>
      <c r="EOI53" s="8"/>
      <c r="EOJ53" s="8"/>
      <c r="EOK53" s="8"/>
      <c r="EOL53" s="8"/>
      <c r="EOM53" s="8"/>
      <c r="EON53" s="8"/>
      <c r="EOO53" s="8"/>
      <c r="EOP53" s="8"/>
      <c r="EOQ53" s="8"/>
      <c r="EOR53" s="8"/>
      <c r="EOS53" s="8"/>
      <c r="EOT53" s="8"/>
      <c r="EOU53" s="8"/>
      <c r="EOV53" s="8"/>
      <c r="EOW53" s="8"/>
      <c r="EOX53" s="8"/>
      <c r="EOY53" s="8"/>
      <c r="EOZ53" s="8"/>
      <c r="EPA53" s="8"/>
      <c r="EPB53" s="8"/>
      <c r="EPC53" s="8"/>
      <c r="EPD53" s="8"/>
      <c r="EPE53" s="8"/>
      <c r="EPF53" s="8"/>
      <c r="EPG53" s="8"/>
      <c r="EPH53" s="8"/>
      <c r="EPI53" s="8"/>
      <c r="EPJ53" s="8"/>
      <c r="EPK53" s="8"/>
      <c r="EPL53" s="8"/>
      <c r="EPM53" s="8"/>
      <c r="EPN53" s="8"/>
      <c r="EPO53" s="8"/>
      <c r="EPP53" s="8"/>
      <c r="EPQ53" s="8"/>
      <c r="EPR53" s="8"/>
      <c r="EPS53" s="8"/>
      <c r="EPT53" s="8"/>
      <c r="EPU53" s="8"/>
      <c r="EPV53" s="8"/>
      <c r="EPW53" s="8"/>
      <c r="EPX53" s="8"/>
      <c r="EPY53" s="8"/>
      <c r="EPZ53" s="8"/>
      <c r="EQA53" s="8"/>
      <c r="EQB53" s="8"/>
      <c r="EQC53" s="8"/>
      <c r="EQD53" s="8"/>
      <c r="EQE53" s="8"/>
      <c r="EQF53" s="8"/>
      <c r="EQG53" s="8"/>
      <c r="EQH53" s="8"/>
      <c r="EQI53" s="8"/>
      <c r="EQJ53" s="8"/>
      <c r="EQK53" s="8"/>
      <c r="EQL53" s="8"/>
      <c r="EQM53" s="8"/>
      <c r="EQN53" s="8"/>
      <c r="EQO53" s="8"/>
      <c r="EQP53" s="8"/>
      <c r="EQQ53" s="8"/>
      <c r="EQR53" s="8"/>
      <c r="EQS53" s="8"/>
      <c r="EQT53" s="8"/>
      <c r="EQU53" s="8"/>
      <c r="EQV53" s="8"/>
      <c r="EQW53" s="8"/>
      <c r="EQX53" s="8"/>
      <c r="EQY53" s="8"/>
      <c r="EQZ53" s="8"/>
      <c r="ERA53" s="8"/>
      <c r="ERB53" s="8"/>
      <c r="ERC53" s="8"/>
      <c r="ERD53" s="8"/>
      <c r="ERE53" s="8"/>
      <c r="ERF53" s="8"/>
      <c r="ERG53" s="8"/>
      <c r="ERH53" s="8"/>
      <c r="ERI53" s="8"/>
      <c r="ERJ53" s="8"/>
      <c r="ERK53" s="8"/>
      <c r="ERL53" s="8"/>
      <c r="ERM53" s="8"/>
      <c r="ERN53" s="8"/>
      <c r="ERO53" s="8"/>
      <c r="ERP53" s="8"/>
      <c r="ERQ53" s="8"/>
      <c r="ERR53" s="8"/>
      <c r="ERS53" s="8"/>
      <c r="ERT53" s="8"/>
      <c r="ERU53" s="8"/>
      <c r="ERV53" s="8"/>
      <c r="ERW53" s="8"/>
      <c r="ERX53" s="8"/>
      <c r="ERY53" s="8"/>
      <c r="ERZ53" s="8"/>
      <c r="ESA53" s="8"/>
      <c r="ESB53" s="8"/>
      <c r="ESC53" s="8"/>
      <c r="ESD53" s="8"/>
      <c r="ESE53" s="8"/>
      <c r="ESF53" s="8"/>
      <c r="ESG53" s="8"/>
      <c r="ESH53" s="8"/>
      <c r="ESI53" s="8"/>
      <c r="ESJ53" s="8"/>
      <c r="ESK53" s="8"/>
      <c r="ESL53" s="8"/>
      <c r="ESM53" s="8"/>
      <c r="ESN53" s="8"/>
      <c r="ESO53" s="8"/>
      <c r="ESP53" s="8"/>
      <c r="ESQ53" s="8"/>
      <c r="ESR53" s="8"/>
      <c r="ESS53" s="8"/>
      <c r="EST53" s="8"/>
      <c r="ESU53" s="8"/>
      <c r="ESV53" s="8"/>
      <c r="ESW53" s="8"/>
      <c r="ESX53" s="8"/>
      <c r="ESY53" s="8"/>
      <c r="ESZ53" s="8"/>
      <c r="ETA53" s="8"/>
      <c r="ETB53" s="8"/>
      <c r="ETC53" s="8"/>
      <c r="ETD53" s="8"/>
      <c r="ETE53" s="8"/>
      <c r="ETF53" s="8"/>
      <c r="ETG53" s="8"/>
      <c r="ETH53" s="8"/>
      <c r="ETI53" s="8"/>
      <c r="ETJ53" s="8"/>
      <c r="ETK53" s="8"/>
      <c r="ETL53" s="8"/>
      <c r="ETM53" s="8"/>
      <c r="ETN53" s="8"/>
      <c r="ETO53" s="8"/>
      <c r="ETP53" s="8"/>
      <c r="ETQ53" s="8"/>
      <c r="ETR53" s="8"/>
      <c r="ETS53" s="8"/>
      <c r="ETT53" s="8"/>
      <c r="ETU53" s="8"/>
      <c r="ETV53" s="8"/>
      <c r="ETW53" s="8"/>
      <c r="ETX53" s="8"/>
      <c r="ETY53" s="8"/>
      <c r="ETZ53" s="8"/>
      <c r="EUA53" s="8"/>
      <c r="EUB53" s="8"/>
      <c r="EUC53" s="8"/>
      <c r="EUD53" s="8"/>
      <c r="EUE53" s="8"/>
      <c r="EUF53" s="8"/>
      <c r="EUG53" s="8"/>
      <c r="EUH53" s="8"/>
      <c r="EUI53" s="8"/>
      <c r="EUJ53" s="8"/>
      <c r="EUK53" s="8"/>
      <c r="EUL53" s="8"/>
      <c r="EUM53" s="8"/>
      <c r="EUN53" s="8"/>
      <c r="EUO53" s="8"/>
      <c r="EUP53" s="8"/>
      <c r="EUQ53" s="8"/>
      <c r="EUR53" s="8"/>
      <c r="EUS53" s="8"/>
      <c r="EUT53" s="8"/>
      <c r="EUU53" s="8"/>
      <c r="EUV53" s="8"/>
      <c r="EUW53" s="8"/>
      <c r="EUX53" s="8"/>
      <c r="EUY53" s="8"/>
      <c r="EUZ53" s="8"/>
      <c r="EVA53" s="8"/>
      <c r="EVB53" s="8"/>
      <c r="EVC53" s="8"/>
      <c r="EVD53" s="8"/>
      <c r="EVE53" s="8"/>
      <c r="EVF53" s="8"/>
      <c r="EVG53" s="8"/>
      <c r="EVH53" s="8"/>
      <c r="EVI53" s="8"/>
      <c r="EVJ53" s="8"/>
      <c r="EVK53" s="8"/>
      <c r="EVL53" s="8"/>
      <c r="EVM53" s="8"/>
      <c r="EVN53" s="8"/>
      <c r="EVO53" s="8"/>
      <c r="EVP53" s="8"/>
      <c r="EVQ53" s="8"/>
      <c r="EVR53" s="8"/>
      <c r="EVS53" s="8"/>
      <c r="EVT53" s="8"/>
      <c r="EVU53" s="8"/>
      <c r="EVV53" s="8"/>
      <c r="EVW53" s="8"/>
      <c r="EVX53" s="8"/>
      <c r="EVY53" s="8"/>
      <c r="EVZ53" s="8"/>
      <c r="EWA53" s="8"/>
      <c r="EWB53" s="8"/>
      <c r="EWC53" s="8"/>
      <c r="EWD53" s="8"/>
      <c r="EWE53" s="8"/>
      <c r="EWF53" s="8"/>
      <c r="EWG53" s="8"/>
      <c r="EWH53" s="8"/>
      <c r="EWI53" s="8"/>
      <c r="EWJ53" s="8"/>
      <c r="EWK53" s="8"/>
      <c r="EWL53" s="8"/>
      <c r="EWM53" s="8"/>
      <c r="EWN53" s="8"/>
      <c r="EWO53" s="8"/>
      <c r="EWP53" s="8"/>
      <c r="EWQ53" s="8"/>
      <c r="EWR53" s="8"/>
      <c r="EWS53" s="8"/>
      <c r="EWT53" s="8"/>
      <c r="EWU53" s="8"/>
      <c r="EWV53" s="8"/>
      <c r="EWW53" s="8"/>
      <c r="EWX53" s="8"/>
      <c r="EWY53" s="8"/>
      <c r="EWZ53" s="8"/>
      <c r="EXA53" s="8"/>
      <c r="EXB53" s="8"/>
      <c r="EXC53" s="8"/>
      <c r="EXD53" s="8"/>
      <c r="EXE53" s="8"/>
      <c r="EXF53" s="8"/>
      <c r="EXG53" s="8"/>
      <c r="EXH53" s="8"/>
      <c r="EXI53" s="8"/>
      <c r="EXJ53" s="8"/>
      <c r="EXK53" s="8"/>
      <c r="EXL53" s="8"/>
      <c r="EXM53" s="8"/>
      <c r="EXN53" s="8"/>
      <c r="EXO53" s="8"/>
      <c r="EXP53" s="8"/>
      <c r="EXQ53" s="8"/>
      <c r="EXR53" s="8"/>
      <c r="EXS53" s="8"/>
      <c r="EXT53" s="8"/>
      <c r="EXU53" s="8"/>
      <c r="EXV53" s="8"/>
      <c r="EXW53" s="8"/>
      <c r="EXX53" s="8"/>
      <c r="EXY53" s="8"/>
      <c r="EXZ53" s="8"/>
      <c r="EYA53" s="8"/>
      <c r="EYB53" s="8"/>
      <c r="EYC53" s="8"/>
      <c r="EYD53" s="8"/>
      <c r="EYE53" s="8"/>
      <c r="EYF53" s="8"/>
      <c r="EYG53" s="8"/>
      <c r="EYH53" s="8"/>
      <c r="EYI53" s="8"/>
      <c r="EYJ53" s="8"/>
      <c r="EYK53" s="8"/>
      <c r="EYL53" s="8"/>
      <c r="EYM53" s="8"/>
      <c r="EYN53" s="8"/>
      <c r="EYO53" s="8"/>
      <c r="EYP53" s="8"/>
      <c r="EYQ53" s="8"/>
      <c r="EYR53" s="8"/>
      <c r="EYS53" s="8"/>
      <c r="EYT53" s="8"/>
      <c r="EYU53" s="8"/>
      <c r="EYV53" s="8"/>
      <c r="EYW53" s="8"/>
      <c r="EYX53" s="8"/>
      <c r="EYY53" s="8"/>
      <c r="EYZ53" s="8"/>
      <c r="EZA53" s="8"/>
      <c r="EZB53" s="8"/>
      <c r="EZC53" s="8"/>
      <c r="EZD53" s="8"/>
      <c r="EZE53" s="8"/>
      <c r="EZF53" s="8"/>
      <c r="EZG53" s="8"/>
      <c r="EZH53" s="8"/>
      <c r="EZI53" s="8"/>
      <c r="EZJ53" s="8"/>
      <c r="EZK53" s="8"/>
      <c r="EZL53" s="8"/>
      <c r="EZM53" s="8"/>
      <c r="EZN53" s="8"/>
      <c r="EZO53" s="8"/>
      <c r="EZP53" s="8"/>
      <c r="EZQ53" s="8"/>
      <c r="EZR53" s="8"/>
      <c r="EZS53" s="8"/>
      <c r="EZT53" s="8"/>
      <c r="EZU53" s="8"/>
      <c r="EZV53" s="8"/>
      <c r="EZW53" s="8"/>
      <c r="EZX53" s="8"/>
      <c r="EZY53" s="8"/>
      <c r="EZZ53" s="8"/>
      <c r="FAA53" s="8"/>
      <c r="FAB53" s="8"/>
      <c r="FAC53" s="8"/>
      <c r="FAD53" s="8"/>
      <c r="FAE53" s="8"/>
      <c r="FAF53" s="8"/>
      <c r="FAG53" s="8"/>
      <c r="FAH53" s="8"/>
      <c r="FAI53" s="8"/>
      <c r="FAJ53" s="8"/>
      <c r="FAK53" s="8"/>
      <c r="FAL53" s="8"/>
      <c r="FAM53" s="8"/>
      <c r="FAN53" s="8"/>
      <c r="FAO53" s="8"/>
      <c r="FAP53" s="8"/>
      <c r="FAQ53" s="8"/>
      <c r="FAR53" s="8"/>
      <c r="FAS53" s="8"/>
      <c r="FAT53" s="8"/>
      <c r="FAU53" s="8"/>
      <c r="FAV53" s="8"/>
      <c r="FAW53" s="8"/>
      <c r="FAX53" s="8"/>
      <c r="FAY53" s="8"/>
      <c r="FAZ53" s="8"/>
      <c r="FBA53" s="8"/>
      <c r="FBB53" s="8"/>
      <c r="FBC53" s="8"/>
      <c r="FBD53" s="8"/>
      <c r="FBE53" s="8"/>
      <c r="FBF53" s="8"/>
      <c r="FBG53" s="8"/>
      <c r="FBH53" s="8"/>
      <c r="FBI53" s="8"/>
      <c r="FBJ53" s="8"/>
      <c r="FBK53" s="8"/>
      <c r="FBL53" s="8"/>
      <c r="FBM53" s="8"/>
      <c r="FBN53" s="8"/>
      <c r="FBO53" s="8"/>
      <c r="FBP53" s="8"/>
      <c r="FBQ53" s="8"/>
      <c r="FBR53" s="8"/>
      <c r="FBS53" s="8"/>
      <c r="FBT53" s="8"/>
      <c r="FBU53" s="8"/>
      <c r="FBV53" s="8"/>
      <c r="FBW53" s="8"/>
      <c r="FBX53" s="8"/>
      <c r="FBY53" s="8"/>
      <c r="FBZ53" s="8"/>
      <c r="FCA53" s="8"/>
      <c r="FCB53" s="8"/>
      <c r="FCC53" s="8"/>
      <c r="FCD53" s="8"/>
      <c r="FCE53" s="8"/>
      <c r="FCF53" s="8"/>
      <c r="FCG53" s="8"/>
      <c r="FCH53" s="8"/>
      <c r="FCI53" s="8"/>
      <c r="FCJ53" s="8"/>
      <c r="FCK53" s="8"/>
      <c r="FCL53" s="8"/>
      <c r="FCM53" s="8"/>
      <c r="FCN53" s="8"/>
      <c r="FCO53" s="8"/>
      <c r="FCP53" s="8"/>
      <c r="FCQ53" s="8"/>
      <c r="FCR53" s="8"/>
      <c r="FCS53" s="8"/>
      <c r="FCT53" s="8"/>
      <c r="FCU53" s="8"/>
      <c r="FCV53" s="8"/>
      <c r="FCW53" s="8"/>
      <c r="FCX53" s="8"/>
      <c r="FCY53" s="8"/>
      <c r="FCZ53" s="8"/>
      <c r="FDA53" s="8"/>
      <c r="FDB53" s="8"/>
      <c r="FDC53" s="8"/>
      <c r="FDD53" s="8"/>
      <c r="FDE53" s="8"/>
      <c r="FDF53" s="8"/>
      <c r="FDG53" s="8"/>
      <c r="FDH53" s="8"/>
      <c r="FDI53" s="8"/>
      <c r="FDJ53" s="8"/>
      <c r="FDK53" s="8"/>
      <c r="FDL53" s="8"/>
      <c r="FDM53" s="8"/>
      <c r="FDN53" s="8"/>
      <c r="FDO53" s="8"/>
      <c r="FDP53" s="8"/>
      <c r="FDQ53" s="8"/>
      <c r="FDR53" s="8"/>
      <c r="FDS53" s="8"/>
      <c r="FDT53" s="8"/>
      <c r="FDU53" s="8"/>
      <c r="FDV53" s="8"/>
      <c r="FDW53" s="8"/>
      <c r="FDX53" s="8"/>
      <c r="FDY53" s="8"/>
      <c r="FDZ53" s="8"/>
      <c r="FEA53" s="8"/>
      <c r="FEB53" s="8"/>
      <c r="FEC53" s="8"/>
      <c r="FED53" s="8"/>
      <c r="FEE53" s="8"/>
      <c r="FEF53" s="8"/>
      <c r="FEG53" s="8"/>
      <c r="FEH53" s="8"/>
      <c r="FEI53" s="8"/>
      <c r="FEJ53" s="8"/>
      <c r="FEK53" s="8"/>
      <c r="FEL53" s="8"/>
      <c r="FEM53" s="8"/>
      <c r="FEN53" s="8"/>
      <c r="FEO53" s="8"/>
      <c r="FEP53" s="8"/>
      <c r="FEQ53" s="8"/>
      <c r="FER53" s="8"/>
      <c r="FES53" s="8"/>
      <c r="FET53" s="8"/>
      <c r="FEU53" s="8"/>
      <c r="FEV53" s="8"/>
      <c r="FEW53" s="8"/>
      <c r="FEX53" s="8"/>
      <c r="FEY53" s="8"/>
      <c r="FEZ53" s="8"/>
      <c r="FFA53" s="8"/>
      <c r="FFB53" s="8"/>
      <c r="FFC53" s="8"/>
      <c r="FFD53" s="8"/>
      <c r="FFE53" s="8"/>
      <c r="FFF53" s="8"/>
      <c r="FFG53" s="8"/>
      <c r="FFH53" s="8"/>
      <c r="FFI53" s="8"/>
      <c r="FFJ53" s="8"/>
      <c r="FFK53" s="8"/>
      <c r="FFL53" s="8"/>
      <c r="FFM53" s="8"/>
      <c r="FFN53" s="8"/>
      <c r="FFO53" s="8"/>
      <c r="FFP53" s="8"/>
      <c r="FFQ53" s="8"/>
      <c r="FFR53" s="8"/>
      <c r="FFS53" s="8"/>
      <c r="FFT53" s="8"/>
      <c r="FFU53" s="8"/>
      <c r="FFV53" s="8"/>
      <c r="FFW53" s="8"/>
      <c r="FFX53" s="8"/>
      <c r="FFY53" s="8"/>
      <c r="FFZ53" s="8"/>
      <c r="FGA53" s="8"/>
      <c r="FGB53" s="8"/>
      <c r="FGC53" s="8"/>
      <c r="FGD53" s="8"/>
      <c r="FGE53" s="8"/>
      <c r="FGF53" s="8"/>
      <c r="FGG53" s="8"/>
      <c r="FGH53" s="8"/>
      <c r="FGI53" s="8"/>
      <c r="FGJ53" s="8"/>
      <c r="FGK53" s="8"/>
      <c r="FGL53" s="8"/>
      <c r="FGM53" s="8"/>
      <c r="FGN53" s="8"/>
      <c r="FGO53" s="8"/>
      <c r="FGP53" s="8"/>
      <c r="FGQ53" s="8"/>
      <c r="FGR53" s="8"/>
      <c r="FGS53" s="8"/>
      <c r="FGT53" s="8"/>
      <c r="FGU53" s="8"/>
      <c r="FGV53" s="8"/>
      <c r="FGW53" s="8"/>
      <c r="FGX53" s="8"/>
      <c r="FGY53" s="8"/>
      <c r="FGZ53" s="8"/>
      <c r="FHA53" s="8"/>
      <c r="FHB53" s="8"/>
      <c r="FHC53" s="8"/>
      <c r="FHD53" s="8"/>
      <c r="FHE53" s="8"/>
      <c r="FHF53" s="8"/>
      <c r="FHG53" s="8"/>
      <c r="FHH53" s="8"/>
      <c r="FHI53" s="8"/>
      <c r="FHJ53" s="8"/>
      <c r="FHK53" s="8"/>
      <c r="FHL53" s="8"/>
      <c r="FHM53" s="8"/>
      <c r="FHN53" s="8"/>
      <c r="FHO53" s="8"/>
      <c r="FHP53" s="8"/>
      <c r="FHQ53" s="8"/>
      <c r="FHR53" s="8"/>
      <c r="FHS53" s="8"/>
      <c r="FHT53" s="8"/>
      <c r="FHU53" s="8"/>
      <c r="FHV53" s="8"/>
      <c r="FHW53" s="8"/>
      <c r="FHX53" s="8"/>
      <c r="FHY53" s="8"/>
      <c r="FHZ53" s="8"/>
      <c r="FIA53" s="8"/>
      <c r="FIB53" s="8"/>
      <c r="FIC53" s="8"/>
      <c r="FID53" s="8"/>
      <c r="FIE53" s="8"/>
      <c r="FIF53" s="8"/>
      <c r="FIG53" s="8"/>
      <c r="FIH53" s="8"/>
      <c r="FII53" s="8"/>
      <c r="FIJ53" s="8"/>
      <c r="FIK53" s="8"/>
      <c r="FIL53" s="8"/>
      <c r="FIM53" s="8"/>
      <c r="FIN53" s="8"/>
      <c r="FIO53" s="8"/>
      <c r="FIP53" s="8"/>
      <c r="FIQ53" s="8"/>
      <c r="FIR53" s="8"/>
      <c r="FIS53" s="8"/>
      <c r="FIT53" s="8"/>
      <c r="FIU53" s="8"/>
      <c r="FIV53" s="8"/>
      <c r="FIW53" s="8"/>
      <c r="FIX53" s="8"/>
      <c r="FIY53" s="8"/>
      <c r="FIZ53" s="8"/>
      <c r="FJA53" s="8"/>
      <c r="FJB53" s="8"/>
      <c r="FJC53" s="8"/>
      <c r="FJD53" s="8"/>
      <c r="FJE53" s="8"/>
      <c r="FJF53" s="8"/>
      <c r="FJG53" s="8"/>
      <c r="FJH53" s="8"/>
      <c r="FJI53" s="8"/>
      <c r="FJJ53" s="8"/>
      <c r="FJK53" s="8"/>
      <c r="FJL53" s="8"/>
      <c r="FJM53" s="8"/>
      <c r="FJN53" s="8"/>
      <c r="FJO53" s="8"/>
      <c r="FJP53" s="8"/>
      <c r="FJQ53" s="8"/>
      <c r="FJR53" s="8"/>
      <c r="FJS53" s="8"/>
      <c r="FJT53" s="8"/>
      <c r="FJU53" s="8"/>
      <c r="FJV53" s="8"/>
      <c r="FJW53" s="8"/>
      <c r="FJX53" s="8"/>
      <c r="FJY53" s="8"/>
      <c r="FJZ53" s="8"/>
      <c r="FKA53" s="8"/>
      <c r="FKB53" s="8"/>
      <c r="FKC53" s="8"/>
      <c r="FKD53" s="8"/>
      <c r="FKE53" s="8"/>
      <c r="FKF53" s="8"/>
      <c r="FKG53" s="8"/>
      <c r="FKH53" s="8"/>
      <c r="FKI53" s="8"/>
      <c r="FKJ53" s="8"/>
      <c r="FKK53" s="8"/>
      <c r="FKL53" s="8"/>
      <c r="FKM53" s="8"/>
      <c r="FKN53" s="8"/>
      <c r="FKO53" s="8"/>
      <c r="FKP53" s="8"/>
      <c r="FKQ53" s="8"/>
      <c r="FKR53" s="8"/>
      <c r="FKS53" s="8"/>
      <c r="FKT53" s="8"/>
      <c r="FKU53" s="8"/>
      <c r="FKV53" s="8"/>
      <c r="FKW53" s="8"/>
      <c r="FKX53" s="8"/>
      <c r="FKY53" s="8"/>
      <c r="FKZ53" s="8"/>
      <c r="FLA53" s="8"/>
      <c r="FLB53" s="8"/>
      <c r="FLC53" s="8"/>
      <c r="FLD53" s="8"/>
      <c r="FLE53" s="8"/>
      <c r="FLF53" s="8"/>
      <c r="FLG53" s="8"/>
      <c r="FLH53" s="8"/>
      <c r="FLI53" s="8"/>
      <c r="FLJ53" s="8"/>
      <c r="FLK53" s="8"/>
      <c r="FLL53" s="8"/>
      <c r="FLM53" s="8"/>
      <c r="FLN53" s="8"/>
      <c r="FLO53" s="8"/>
      <c r="FLP53" s="8"/>
      <c r="FLQ53" s="8"/>
      <c r="FLR53" s="8"/>
      <c r="FLS53" s="8"/>
      <c r="FLT53" s="8"/>
      <c r="FLU53" s="8"/>
      <c r="FLV53" s="8"/>
      <c r="FLW53" s="8"/>
      <c r="FLX53" s="8"/>
      <c r="FLY53" s="8"/>
      <c r="FLZ53" s="8"/>
      <c r="FMA53" s="8"/>
      <c r="FMB53" s="8"/>
      <c r="FMC53" s="8"/>
      <c r="FMD53" s="8"/>
      <c r="FME53" s="8"/>
      <c r="FMF53" s="8"/>
      <c r="FMG53" s="8"/>
      <c r="FMH53" s="8"/>
      <c r="FMI53" s="8"/>
      <c r="FMJ53" s="8"/>
      <c r="FMK53" s="8"/>
      <c r="FML53" s="8"/>
      <c r="FMM53" s="8"/>
      <c r="FMN53" s="8"/>
      <c r="FMO53" s="8"/>
      <c r="FMP53" s="8"/>
      <c r="FMQ53" s="8"/>
      <c r="FMR53" s="8"/>
      <c r="FMS53" s="8"/>
      <c r="FMT53" s="8"/>
      <c r="FMU53" s="8"/>
      <c r="FMV53" s="8"/>
      <c r="FMW53" s="8"/>
      <c r="FMX53" s="8"/>
      <c r="FMY53" s="8"/>
      <c r="FMZ53" s="8"/>
      <c r="FNA53" s="8"/>
      <c r="FNB53" s="8"/>
      <c r="FNC53" s="8"/>
      <c r="FND53" s="8"/>
      <c r="FNE53" s="8"/>
      <c r="FNF53" s="8"/>
      <c r="FNG53" s="8"/>
      <c r="FNH53" s="8"/>
      <c r="FNI53" s="8"/>
      <c r="FNJ53" s="8"/>
      <c r="FNK53" s="8"/>
      <c r="FNL53" s="8"/>
      <c r="FNM53" s="8"/>
      <c r="FNN53" s="8"/>
      <c r="FNO53" s="8"/>
      <c r="FNP53" s="8"/>
      <c r="FNQ53" s="8"/>
      <c r="FNR53" s="8"/>
      <c r="FNS53" s="8"/>
      <c r="FNT53" s="8"/>
      <c r="FNU53" s="8"/>
      <c r="FNV53" s="8"/>
      <c r="FNW53" s="8"/>
      <c r="FNX53" s="8"/>
      <c r="FNY53" s="8"/>
      <c r="FNZ53" s="8"/>
      <c r="FOA53" s="8"/>
      <c r="FOB53" s="8"/>
      <c r="FOC53" s="8"/>
      <c r="FOD53" s="8"/>
      <c r="FOE53" s="8"/>
      <c r="FOF53" s="8"/>
      <c r="FOG53" s="8"/>
      <c r="FOH53" s="8"/>
      <c r="FOI53" s="8"/>
      <c r="FOJ53" s="8"/>
      <c r="FOK53" s="8"/>
      <c r="FOL53" s="8"/>
      <c r="FOM53" s="8"/>
      <c r="FON53" s="8"/>
      <c r="FOO53" s="8"/>
      <c r="FOP53" s="8"/>
      <c r="FOQ53" s="8"/>
      <c r="FOR53" s="8"/>
      <c r="FOS53" s="8"/>
      <c r="FOT53" s="8"/>
      <c r="FOU53" s="8"/>
      <c r="FOV53" s="8"/>
      <c r="FOW53" s="8"/>
      <c r="FOX53" s="8"/>
      <c r="FOY53" s="8"/>
      <c r="FOZ53" s="8"/>
      <c r="FPA53" s="8"/>
      <c r="FPB53" s="8"/>
      <c r="FPC53" s="8"/>
      <c r="FPD53" s="8"/>
      <c r="FPE53" s="8"/>
      <c r="FPF53" s="8"/>
      <c r="FPG53" s="8"/>
      <c r="FPH53" s="8"/>
      <c r="FPI53" s="8"/>
      <c r="FPJ53" s="8"/>
      <c r="FPK53" s="8"/>
      <c r="FPL53" s="8"/>
      <c r="FPM53" s="8"/>
      <c r="FPN53" s="8"/>
      <c r="FPO53" s="8"/>
      <c r="FPP53" s="8"/>
      <c r="FPQ53" s="8"/>
      <c r="FPR53" s="8"/>
      <c r="FPS53" s="8"/>
      <c r="FPT53" s="8"/>
      <c r="FPU53" s="8"/>
      <c r="FPV53" s="8"/>
      <c r="FPW53" s="8"/>
      <c r="FPX53" s="8"/>
      <c r="FPY53" s="8"/>
      <c r="FPZ53" s="8"/>
      <c r="FQA53" s="8"/>
      <c r="FQB53" s="8"/>
      <c r="FQC53" s="8"/>
      <c r="FQD53" s="8"/>
      <c r="FQE53" s="8"/>
      <c r="FQF53" s="8"/>
      <c r="FQG53" s="8"/>
      <c r="FQH53" s="8"/>
      <c r="FQI53" s="8"/>
      <c r="FQJ53" s="8"/>
      <c r="FQK53" s="8"/>
      <c r="FQL53" s="8"/>
      <c r="FQM53" s="8"/>
      <c r="FQN53" s="8"/>
      <c r="FQO53" s="8"/>
      <c r="FQP53" s="8"/>
      <c r="FQQ53" s="8"/>
      <c r="FQR53" s="8"/>
      <c r="FQS53" s="8"/>
      <c r="FQT53" s="8"/>
      <c r="FQU53" s="8"/>
      <c r="FQV53" s="8"/>
      <c r="FQW53" s="8"/>
      <c r="FQX53" s="8"/>
      <c r="FQY53" s="8"/>
      <c r="FQZ53" s="8"/>
      <c r="FRA53" s="8"/>
      <c r="FRB53" s="8"/>
      <c r="FRC53" s="8"/>
      <c r="FRD53" s="8"/>
      <c r="FRE53" s="8"/>
      <c r="FRF53" s="8"/>
      <c r="FRG53" s="8"/>
      <c r="FRH53" s="8"/>
      <c r="FRI53" s="8"/>
      <c r="FRJ53" s="8"/>
      <c r="FRK53" s="8"/>
      <c r="FRL53" s="8"/>
      <c r="FRM53" s="8"/>
      <c r="FRN53" s="8"/>
      <c r="FRO53" s="8"/>
      <c r="FRP53" s="8"/>
      <c r="FRQ53" s="8"/>
      <c r="FRR53" s="8"/>
      <c r="FRS53" s="8"/>
      <c r="FRT53" s="8"/>
      <c r="FRU53" s="8"/>
      <c r="FRV53" s="8"/>
      <c r="FRW53" s="8"/>
      <c r="FRX53" s="8"/>
      <c r="FRY53" s="8"/>
      <c r="FRZ53" s="8"/>
      <c r="FSA53" s="8"/>
      <c r="FSB53" s="8"/>
      <c r="FSC53" s="8"/>
      <c r="FSD53" s="8"/>
      <c r="FSE53" s="8"/>
      <c r="FSF53" s="8"/>
      <c r="FSG53" s="8"/>
      <c r="FSH53" s="8"/>
      <c r="FSI53" s="8"/>
      <c r="FSJ53" s="8"/>
      <c r="FSK53" s="8"/>
      <c r="FSL53" s="8"/>
      <c r="FSM53" s="8"/>
      <c r="FSN53" s="8"/>
      <c r="FSO53" s="8"/>
      <c r="FSP53" s="8"/>
      <c r="FSQ53" s="8"/>
      <c r="FSR53" s="8"/>
      <c r="FSS53" s="8"/>
      <c r="FST53" s="8"/>
      <c r="FSU53" s="8"/>
      <c r="FSV53" s="8"/>
      <c r="FSW53" s="8"/>
      <c r="FSX53" s="8"/>
      <c r="FSY53" s="8"/>
      <c r="FSZ53" s="8"/>
      <c r="FTA53" s="8"/>
      <c r="FTB53" s="8"/>
      <c r="FTC53" s="8"/>
      <c r="FTD53" s="8"/>
      <c r="FTE53" s="8"/>
      <c r="FTF53" s="8"/>
      <c r="FTG53" s="8"/>
      <c r="FTH53" s="8"/>
      <c r="FTI53" s="8"/>
      <c r="FTJ53" s="8"/>
      <c r="FTK53" s="8"/>
      <c r="FTL53" s="8"/>
      <c r="FTM53" s="8"/>
      <c r="FTN53" s="8"/>
      <c r="FTO53" s="8"/>
      <c r="FTP53" s="8"/>
      <c r="FTQ53" s="8"/>
      <c r="FTR53" s="8"/>
      <c r="FTS53" s="8"/>
      <c r="FTT53" s="8"/>
      <c r="FTU53" s="8"/>
      <c r="FTV53" s="8"/>
      <c r="FTW53" s="8"/>
      <c r="FTX53" s="8"/>
      <c r="FTY53" s="8"/>
      <c r="FTZ53" s="8"/>
      <c r="FUA53" s="8"/>
      <c r="FUB53" s="8"/>
      <c r="FUC53" s="8"/>
      <c r="FUD53" s="8"/>
      <c r="FUE53" s="8"/>
      <c r="FUF53" s="8"/>
      <c r="FUG53" s="8"/>
      <c r="FUH53" s="8"/>
      <c r="FUI53" s="8"/>
      <c r="FUJ53" s="8"/>
      <c r="FUK53" s="8"/>
      <c r="FUL53" s="8"/>
      <c r="FUM53" s="8"/>
      <c r="FUN53" s="8"/>
      <c r="FUO53" s="8"/>
      <c r="FUP53" s="8"/>
      <c r="FUQ53" s="8"/>
      <c r="FUR53" s="8"/>
      <c r="FUS53" s="8"/>
      <c r="FUT53" s="8"/>
      <c r="FUU53" s="8"/>
      <c r="FUV53" s="8"/>
      <c r="FUW53" s="8"/>
      <c r="FUX53" s="8"/>
      <c r="FUY53" s="8"/>
      <c r="FUZ53" s="8"/>
      <c r="FVA53" s="8"/>
      <c r="FVB53" s="8"/>
      <c r="FVC53" s="8"/>
      <c r="FVD53" s="8"/>
      <c r="FVE53" s="8"/>
      <c r="FVF53" s="8"/>
      <c r="FVG53" s="8"/>
      <c r="FVH53" s="8"/>
      <c r="FVI53" s="8"/>
      <c r="FVJ53" s="8"/>
      <c r="FVK53" s="8"/>
      <c r="FVL53" s="8"/>
      <c r="FVM53" s="8"/>
      <c r="FVN53" s="8"/>
      <c r="FVO53" s="8"/>
      <c r="FVP53" s="8"/>
      <c r="FVQ53" s="8"/>
      <c r="FVR53" s="8"/>
      <c r="FVS53" s="8"/>
      <c r="FVT53" s="8"/>
      <c r="FVU53" s="8"/>
      <c r="FVV53" s="8"/>
      <c r="FVW53" s="8"/>
      <c r="FVX53" s="8"/>
      <c r="FVY53" s="8"/>
      <c r="FVZ53" s="8"/>
      <c r="FWA53" s="8"/>
      <c r="FWB53" s="8"/>
      <c r="FWC53" s="8"/>
      <c r="FWD53" s="8"/>
      <c r="FWE53" s="8"/>
      <c r="FWF53" s="8"/>
      <c r="FWG53" s="8"/>
      <c r="FWH53" s="8"/>
      <c r="FWI53" s="8"/>
      <c r="FWJ53" s="8"/>
      <c r="FWK53" s="8"/>
      <c r="FWL53" s="8"/>
      <c r="FWM53" s="8"/>
      <c r="FWN53" s="8"/>
      <c r="FWO53" s="8"/>
      <c r="FWP53" s="8"/>
      <c r="FWQ53" s="8"/>
      <c r="FWR53" s="8"/>
      <c r="FWS53" s="8"/>
      <c r="FWT53" s="8"/>
      <c r="FWU53" s="8"/>
      <c r="FWV53" s="8"/>
      <c r="FWW53" s="8"/>
      <c r="FWX53" s="8"/>
      <c r="FWY53" s="8"/>
      <c r="FWZ53" s="8"/>
      <c r="FXA53" s="8"/>
      <c r="FXB53" s="8"/>
      <c r="FXC53" s="8"/>
      <c r="FXD53" s="8"/>
      <c r="FXE53" s="8"/>
      <c r="FXF53" s="8"/>
      <c r="FXG53" s="8"/>
      <c r="FXH53" s="8"/>
      <c r="FXI53" s="8"/>
      <c r="FXJ53" s="8"/>
      <c r="FXK53" s="8"/>
      <c r="FXL53" s="8"/>
      <c r="FXM53" s="8"/>
      <c r="FXN53" s="8"/>
      <c r="FXO53" s="8"/>
      <c r="FXP53" s="8"/>
      <c r="FXQ53" s="8"/>
      <c r="FXR53" s="8"/>
      <c r="FXS53" s="8"/>
      <c r="FXT53" s="8"/>
      <c r="FXU53" s="8"/>
      <c r="FXV53" s="8"/>
      <c r="FXW53" s="8"/>
      <c r="FXX53" s="8"/>
      <c r="FXY53" s="8"/>
      <c r="FXZ53" s="8"/>
      <c r="FYA53" s="8"/>
      <c r="FYB53" s="8"/>
      <c r="FYC53" s="8"/>
      <c r="FYD53" s="8"/>
      <c r="FYE53" s="8"/>
      <c r="FYF53" s="8"/>
      <c r="FYG53" s="8"/>
      <c r="FYH53" s="8"/>
      <c r="FYI53" s="8"/>
      <c r="FYJ53" s="8"/>
      <c r="FYK53" s="8"/>
      <c r="FYL53" s="8"/>
      <c r="FYM53" s="8"/>
      <c r="FYN53" s="8"/>
      <c r="FYO53" s="8"/>
      <c r="FYP53" s="8"/>
      <c r="FYQ53" s="8"/>
      <c r="FYR53" s="8"/>
      <c r="FYS53" s="8"/>
      <c r="FYT53" s="8"/>
      <c r="FYU53" s="8"/>
      <c r="FYV53" s="8"/>
      <c r="FYW53" s="8"/>
      <c r="FYX53" s="8"/>
      <c r="FYY53" s="8"/>
      <c r="FYZ53" s="8"/>
      <c r="FZA53" s="8"/>
      <c r="FZB53" s="8"/>
      <c r="FZC53" s="8"/>
      <c r="FZD53" s="8"/>
      <c r="FZE53" s="8"/>
      <c r="FZF53" s="8"/>
      <c r="FZG53" s="8"/>
      <c r="FZH53" s="8"/>
      <c r="FZI53" s="8"/>
      <c r="FZJ53" s="8"/>
      <c r="FZK53" s="8"/>
      <c r="FZL53" s="8"/>
      <c r="FZM53" s="8"/>
      <c r="FZN53" s="8"/>
      <c r="FZO53" s="8"/>
      <c r="FZP53" s="8"/>
      <c r="FZQ53" s="8"/>
      <c r="FZR53" s="8"/>
      <c r="FZS53" s="8"/>
      <c r="FZT53" s="8"/>
      <c r="FZU53" s="8"/>
      <c r="FZV53" s="8"/>
      <c r="FZW53" s="8"/>
      <c r="FZX53" s="8"/>
      <c r="FZY53" s="8"/>
      <c r="FZZ53" s="8"/>
      <c r="GAA53" s="8"/>
      <c r="GAB53" s="8"/>
      <c r="GAC53" s="8"/>
      <c r="GAD53" s="8"/>
      <c r="GAE53" s="8"/>
      <c r="GAF53" s="8"/>
      <c r="GAG53" s="8"/>
      <c r="GAH53" s="8"/>
      <c r="GAI53" s="8"/>
      <c r="GAJ53" s="8"/>
      <c r="GAK53" s="8"/>
      <c r="GAL53" s="8"/>
      <c r="GAM53" s="8"/>
      <c r="GAN53" s="8"/>
      <c r="GAO53" s="8"/>
      <c r="GAP53" s="8"/>
      <c r="GAQ53" s="8"/>
      <c r="GAR53" s="8"/>
      <c r="GAS53" s="8"/>
      <c r="GAT53" s="8"/>
      <c r="GAU53" s="8"/>
      <c r="GAV53" s="8"/>
      <c r="GAW53" s="8"/>
      <c r="GAX53" s="8"/>
      <c r="GAY53" s="8"/>
      <c r="GAZ53" s="8"/>
      <c r="GBA53" s="8"/>
      <c r="GBB53" s="8"/>
      <c r="GBC53" s="8"/>
      <c r="GBD53" s="8"/>
      <c r="GBE53" s="8"/>
      <c r="GBF53" s="8"/>
      <c r="GBG53" s="8"/>
      <c r="GBH53" s="8"/>
      <c r="GBI53" s="8"/>
      <c r="GBJ53" s="8"/>
      <c r="GBK53" s="8"/>
      <c r="GBL53" s="8"/>
      <c r="GBM53" s="8"/>
      <c r="GBN53" s="8"/>
      <c r="GBO53" s="8"/>
      <c r="GBP53" s="8"/>
      <c r="GBQ53" s="8"/>
      <c r="GBR53" s="8"/>
      <c r="GBS53" s="8"/>
      <c r="GBT53" s="8"/>
      <c r="GBU53" s="8"/>
      <c r="GBV53" s="8"/>
      <c r="GBW53" s="8"/>
      <c r="GBX53" s="8"/>
      <c r="GBY53" s="8"/>
      <c r="GBZ53" s="8"/>
      <c r="GCA53" s="8"/>
      <c r="GCB53" s="8"/>
      <c r="GCC53" s="8"/>
      <c r="GCD53" s="8"/>
      <c r="GCE53" s="8"/>
      <c r="GCF53" s="8"/>
      <c r="GCG53" s="8"/>
      <c r="GCH53" s="8"/>
      <c r="GCI53" s="8"/>
      <c r="GCJ53" s="8"/>
      <c r="GCK53" s="8"/>
      <c r="GCL53" s="8"/>
      <c r="GCM53" s="8"/>
      <c r="GCN53" s="8"/>
      <c r="GCO53" s="8"/>
      <c r="GCP53" s="8"/>
      <c r="GCQ53" s="8"/>
      <c r="GCR53" s="8"/>
      <c r="GCS53" s="8"/>
      <c r="GCT53" s="8"/>
      <c r="GCU53" s="8"/>
      <c r="GCV53" s="8"/>
      <c r="GCW53" s="8"/>
      <c r="GCX53" s="8"/>
      <c r="GCY53" s="8"/>
      <c r="GCZ53" s="8"/>
      <c r="GDA53" s="8"/>
      <c r="GDB53" s="8"/>
      <c r="GDC53" s="8"/>
      <c r="GDD53" s="8"/>
      <c r="GDE53" s="8"/>
      <c r="GDF53" s="8"/>
      <c r="GDG53" s="8"/>
      <c r="GDH53" s="8"/>
      <c r="GDI53" s="8"/>
      <c r="GDJ53" s="8"/>
      <c r="GDK53" s="8"/>
      <c r="GDL53" s="8"/>
      <c r="GDM53" s="8"/>
      <c r="GDN53" s="8"/>
      <c r="GDO53" s="8"/>
      <c r="GDP53" s="8"/>
      <c r="GDQ53" s="8"/>
      <c r="GDR53" s="8"/>
      <c r="GDS53" s="8"/>
      <c r="GDT53" s="8"/>
      <c r="GDU53" s="8"/>
      <c r="GDV53" s="8"/>
      <c r="GDW53" s="8"/>
      <c r="GDX53" s="8"/>
      <c r="GDY53" s="8"/>
      <c r="GDZ53" s="8"/>
      <c r="GEA53" s="8"/>
      <c r="GEB53" s="8"/>
      <c r="GEC53" s="8"/>
      <c r="GED53" s="8"/>
      <c r="GEE53" s="8"/>
      <c r="GEF53" s="8"/>
      <c r="GEG53" s="8"/>
      <c r="GEH53" s="8"/>
      <c r="GEI53" s="8"/>
      <c r="GEJ53" s="8"/>
      <c r="GEK53" s="8"/>
      <c r="GEL53" s="8"/>
      <c r="GEM53" s="8"/>
      <c r="GEN53" s="8"/>
      <c r="GEO53" s="8"/>
      <c r="GEP53" s="8"/>
      <c r="GEQ53" s="8"/>
      <c r="GER53" s="8"/>
      <c r="GES53" s="8"/>
      <c r="GET53" s="8"/>
      <c r="GEU53" s="8"/>
      <c r="GEV53" s="8"/>
      <c r="GEW53" s="8"/>
      <c r="GEX53" s="8"/>
      <c r="GEY53" s="8"/>
      <c r="GEZ53" s="8"/>
      <c r="GFA53" s="8"/>
      <c r="GFB53" s="8"/>
      <c r="GFC53" s="8"/>
      <c r="GFD53" s="8"/>
      <c r="GFE53" s="8"/>
      <c r="GFF53" s="8"/>
      <c r="GFG53" s="8"/>
      <c r="GFH53" s="8"/>
      <c r="GFI53" s="8"/>
      <c r="GFJ53" s="8"/>
      <c r="GFK53" s="8"/>
      <c r="GFL53" s="8"/>
      <c r="GFM53" s="8"/>
      <c r="GFN53" s="8"/>
      <c r="GFO53" s="8"/>
      <c r="GFP53" s="8"/>
      <c r="GFQ53" s="8"/>
      <c r="GFR53" s="8"/>
      <c r="GFS53" s="8"/>
      <c r="GFT53" s="8"/>
      <c r="GFU53" s="8"/>
      <c r="GFV53" s="8"/>
      <c r="GFW53" s="8"/>
      <c r="GFX53" s="8"/>
      <c r="GFY53" s="8"/>
      <c r="GFZ53" s="8"/>
      <c r="GGA53" s="8"/>
      <c r="GGB53" s="8"/>
      <c r="GGC53" s="8"/>
      <c r="GGD53" s="8"/>
      <c r="GGE53" s="8"/>
      <c r="GGF53" s="8"/>
      <c r="GGG53" s="8"/>
      <c r="GGH53" s="8"/>
      <c r="GGI53" s="8"/>
      <c r="GGJ53" s="8"/>
      <c r="GGK53" s="8"/>
      <c r="GGL53" s="8"/>
      <c r="GGM53" s="8"/>
      <c r="GGN53" s="8"/>
      <c r="GGO53" s="8"/>
      <c r="GGP53" s="8"/>
      <c r="GGQ53" s="8"/>
      <c r="GGR53" s="8"/>
      <c r="GGS53" s="8"/>
      <c r="GGT53" s="8"/>
      <c r="GGU53" s="8"/>
      <c r="GGV53" s="8"/>
      <c r="GGW53" s="8"/>
      <c r="GGX53" s="8"/>
      <c r="GGY53" s="8"/>
      <c r="GGZ53" s="8"/>
      <c r="GHA53" s="8"/>
      <c r="GHB53" s="8"/>
      <c r="GHC53" s="8"/>
      <c r="GHD53" s="8"/>
      <c r="GHE53" s="8"/>
      <c r="GHF53" s="8"/>
      <c r="GHG53" s="8"/>
      <c r="GHH53" s="8"/>
      <c r="GHI53" s="8"/>
      <c r="GHJ53" s="8"/>
      <c r="GHK53" s="8"/>
      <c r="GHL53" s="8"/>
      <c r="GHM53" s="8"/>
      <c r="GHN53" s="8"/>
      <c r="GHO53" s="8"/>
      <c r="GHP53" s="8"/>
      <c r="GHQ53" s="8"/>
      <c r="GHR53" s="8"/>
      <c r="GHS53" s="8"/>
      <c r="GHT53" s="8"/>
      <c r="GHU53" s="8"/>
      <c r="GHV53" s="8"/>
      <c r="GHW53" s="8"/>
      <c r="GHX53" s="8"/>
      <c r="GHY53" s="8"/>
      <c r="GHZ53" s="8"/>
      <c r="GIA53" s="8"/>
      <c r="GIB53" s="8"/>
      <c r="GIC53" s="8"/>
      <c r="GID53" s="8"/>
      <c r="GIE53" s="8"/>
      <c r="GIF53" s="8"/>
      <c r="GIG53" s="8"/>
      <c r="GIH53" s="8"/>
      <c r="GII53" s="8"/>
      <c r="GIJ53" s="8"/>
      <c r="GIK53" s="8"/>
      <c r="GIL53" s="8"/>
      <c r="GIM53" s="8"/>
      <c r="GIN53" s="8"/>
      <c r="GIO53" s="8"/>
      <c r="GIP53" s="8"/>
      <c r="GIQ53" s="8"/>
      <c r="GIR53" s="8"/>
      <c r="GIS53" s="8"/>
      <c r="GIT53" s="8"/>
      <c r="GIU53" s="8"/>
      <c r="GIV53" s="8"/>
      <c r="GIW53" s="8"/>
      <c r="GIX53" s="8"/>
      <c r="GIY53" s="8"/>
      <c r="GIZ53" s="8"/>
      <c r="GJA53" s="8"/>
      <c r="GJB53" s="8"/>
      <c r="GJC53" s="8"/>
      <c r="GJD53" s="8"/>
      <c r="GJE53" s="8"/>
      <c r="GJF53" s="8"/>
      <c r="GJG53" s="8"/>
      <c r="GJH53" s="8"/>
      <c r="GJI53" s="8"/>
      <c r="GJJ53" s="8"/>
      <c r="GJK53" s="8"/>
      <c r="GJL53" s="8"/>
      <c r="GJM53" s="8"/>
      <c r="GJN53" s="8"/>
      <c r="GJO53" s="8"/>
      <c r="GJP53" s="8"/>
      <c r="GJQ53" s="8"/>
      <c r="GJR53" s="8"/>
      <c r="GJS53" s="8"/>
      <c r="GJT53" s="8"/>
      <c r="GJU53" s="8"/>
      <c r="GJV53" s="8"/>
      <c r="GJW53" s="8"/>
      <c r="GJX53" s="8"/>
      <c r="GJY53" s="8"/>
      <c r="GJZ53" s="8"/>
      <c r="GKA53" s="8"/>
      <c r="GKB53" s="8"/>
      <c r="GKC53" s="8"/>
      <c r="GKD53" s="8"/>
      <c r="GKE53" s="8"/>
      <c r="GKF53" s="8"/>
      <c r="GKG53" s="8"/>
      <c r="GKH53" s="8"/>
      <c r="GKI53" s="8"/>
      <c r="GKJ53" s="8"/>
      <c r="GKK53" s="8"/>
      <c r="GKL53" s="8"/>
      <c r="GKM53" s="8"/>
      <c r="GKN53" s="8"/>
      <c r="GKO53" s="8"/>
      <c r="GKP53" s="8"/>
      <c r="GKQ53" s="8"/>
      <c r="GKR53" s="8"/>
      <c r="GKS53" s="8"/>
      <c r="GKT53" s="8"/>
      <c r="GKU53" s="8"/>
      <c r="GKV53" s="8"/>
      <c r="GKW53" s="8"/>
      <c r="GKX53" s="8"/>
      <c r="GKY53" s="8"/>
      <c r="GKZ53" s="8"/>
      <c r="GLA53" s="8"/>
      <c r="GLB53" s="8"/>
      <c r="GLC53" s="8"/>
      <c r="GLD53" s="8"/>
      <c r="GLE53" s="8"/>
      <c r="GLF53" s="8"/>
      <c r="GLG53" s="8"/>
      <c r="GLH53" s="8"/>
      <c r="GLI53" s="8"/>
      <c r="GLJ53" s="8"/>
      <c r="GLK53" s="8"/>
      <c r="GLL53" s="8"/>
      <c r="GLM53" s="8"/>
      <c r="GLN53" s="8"/>
      <c r="GLO53" s="8"/>
      <c r="GLP53" s="8"/>
      <c r="GLQ53" s="8"/>
      <c r="GLR53" s="8"/>
      <c r="GLS53" s="8"/>
      <c r="GLT53" s="8"/>
      <c r="GLU53" s="8"/>
      <c r="GLV53" s="8"/>
      <c r="GLW53" s="8"/>
      <c r="GLX53" s="8"/>
      <c r="GLY53" s="8"/>
      <c r="GLZ53" s="8"/>
      <c r="GMA53" s="8"/>
      <c r="GMB53" s="8"/>
      <c r="GMC53" s="8"/>
      <c r="GMD53" s="8"/>
      <c r="GME53" s="8"/>
      <c r="GMF53" s="8"/>
      <c r="GMG53" s="8"/>
      <c r="GMH53" s="8"/>
      <c r="GMI53" s="8"/>
      <c r="GMJ53" s="8"/>
      <c r="GMK53" s="8"/>
      <c r="GML53" s="8"/>
      <c r="GMM53" s="8"/>
      <c r="GMN53" s="8"/>
      <c r="GMO53" s="8"/>
      <c r="GMP53" s="8"/>
      <c r="GMQ53" s="8"/>
      <c r="GMR53" s="8"/>
      <c r="GMS53" s="8"/>
      <c r="GMT53" s="8"/>
      <c r="GMU53" s="8"/>
      <c r="GMV53" s="8"/>
      <c r="GMW53" s="8"/>
      <c r="GMX53" s="8"/>
      <c r="GMY53" s="8"/>
      <c r="GMZ53" s="8"/>
      <c r="GNA53" s="8"/>
      <c r="GNB53" s="8"/>
      <c r="GNC53" s="8"/>
      <c r="GND53" s="8"/>
      <c r="GNE53" s="8"/>
      <c r="GNF53" s="8"/>
      <c r="GNG53" s="8"/>
      <c r="GNH53" s="8"/>
      <c r="GNI53" s="8"/>
      <c r="GNJ53" s="8"/>
      <c r="GNK53" s="8"/>
      <c r="GNL53" s="8"/>
      <c r="GNM53" s="8"/>
      <c r="GNN53" s="8"/>
      <c r="GNO53" s="8"/>
      <c r="GNP53" s="8"/>
      <c r="GNQ53" s="8"/>
      <c r="GNR53" s="8"/>
      <c r="GNS53" s="8"/>
      <c r="GNT53" s="8"/>
      <c r="GNU53" s="8"/>
      <c r="GNV53" s="8"/>
      <c r="GNW53" s="8"/>
      <c r="GNX53" s="8"/>
      <c r="GNY53" s="8"/>
      <c r="GNZ53" s="8"/>
      <c r="GOA53" s="8"/>
      <c r="GOB53" s="8"/>
      <c r="GOC53" s="8"/>
      <c r="GOD53" s="8"/>
      <c r="GOE53" s="8"/>
      <c r="GOF53" s="8"/>
      <c r="GOG53" s="8"/>
      <c r="GOH53" s="8"/>
      <c r="GOI53" s="8"/>
      <c r="GOJ53" s="8"/>
      <c r="GOK53" s="8"/>
      <c r="GOL53" s="8"/>
      <c r="GOM53" s="8"/>
      <c r="GON53" s="8"/>
      <c r="GOO53" s="8"/>
      <c r="GOP53" s="8"/>
      <c r="GOQ53" s="8"/>
      <c r="GOR53" s="8"/>
      <c r="GOS53" s="8"/>
      <c r="GOT53" s="8"/>
      <c r="GOU53" s="8"/>
      <c r="GOV53" s="8"/>
      <c r="GOW53" s="8"/>
      <c r="GOX53" s="8"/>
      <c r="GOY53" s="8"/>
      <c r="GOZ53" s="8"/>
      <c r="GPA53" s="8"/>
      <c r="GPB53" s="8"/>
      <c r="GPC53" s="8"/>
      <c r="GPD53" s="8"/>
      <c r="GPE53" s="8"/>
      <c r="GPF53" s="8"/>
      <c r="GPG53" s="8"/>
      <c r="GPH53" s="8"/>
      <c r="GPI53" s="8"/>
      <c r="GPJ53" s="8"/>
      <c r="GPK53" s="8"/>
      <c r="GPL53" s="8"/>
      <c r="GPM53" s="8"/>
      <c r="GPN53" s="8"/>
      <c r="GPO53" s="8"/>
      <c r="GPP53" s="8"/>
      <c r="GPQ53" s="8"/>
      <c r="GPR53" s="8"/>
      <c r="GPS53" s="8"/>
      <c r="GPT53" s="8"/>
      <c r="GPU53" s="8"/>
      <c r="GPV53" s="8"/>
      <c r="GPW53" s="8"/>
      <c r="GPX53" s="8"/>
      <c r="GPY53" s="8"/>
      <c r="GPZ53" s="8"/>
      <c r="GQA53" s="8"/>
      <c r="GQB53" s="8"/>
      <c r="GQC53" s="8"/>
      <c r="GQD53" s="8"/>
      <c r="GQE53" s="8"/>
      <c r="GQF53" s="8"/>
      <c r="GQG53" s="8"/>
      <c r="GQH53" s="8"/>
      <c r="GQI53" s="8"/>
      <c r="GQJ53" s="8"/>
      <c r="GQK53" s="8"/>
      <c r="GQL53" s="8"/>
      <c r="GQM53" s="8"/>
      <c r="GQN53" s="8"/>
      <c r="GQO53" s="8"/>
      <c r="GQP53" s="8"/>
      <c r="GQQ53" s="8"/>
      <c r="GQR53" s="8"/>
      <c r="GQS53" s="8"/>
      <c r="GQT53" s="8"/>
      <c r="GQU53" s="8"/>
      <c r="GQV53" s="8"/>
      <c r="GQW53" s="8"/>
      <c r="GQX53" s="8"/>
      <c r="GQY53" s="8"/>
      <c r="GQZ53" s="8"/>
      <c r="GRA53" s="8"/>
      <c r="GRB53" s="8"/>
      <c r="GRC53" s="8"/>
      <c r="GRD53" s="8"/>
      <c r="GRE53" s="8"/>
      <c r="GRF53" s="8"/>
      <c r="GRG53" s="8"/>
      <c r="GRH53" s="8"/>
      <c r="GRI53" s="8"/>
      <c r="GRJ53" s="8"/>
      <c r="GRK53" s="8"/>
      <c r="GRL53" s="8"/>
      <c r="GRM53" s="8"/>
      <c r="GRN53" s="8"/>
      <c r="GRO53" s="8"/>
      <c r="GRP53" s="8"/>
      <c r="GRQ53" s="8"/>
      <c r="GRR53" s="8"/>
      <c r="GRS53" s="8"/>
      <c r="GRT53" s="8"/>
      <c r="GRU53" s="8"/>
      <c r="GRV53" s="8"/>
      <c r="GRW53" s="8"/>
      <c r="GRX53" s="8"/>
      <c r="GRY53" s="8"/>
      <c r="GRZ53" s="8"/>
      <c r="GSA53" s="8"/>
      <c r="GSB53" s="8"/>
      <c r="GSC53" s="8"/>
      <c r="GSD53" s="8"/>
      <c r="GSE53" s="8"/>
      <c r="GSF53" s="8"/>
      <c r="GSG53" s="8"/>
      <c r="GSH53" s="8"/>
      <c r="GSI53" s="8"/>
      <c r="GSJ53" s="8"/>
      <c r="GSK53" s="8"/>
      <c r="GSL53" s="8"/>
      <c r="GSM53" s="8"/>
      <c r="GSN53" s="8"/>
      <c r="GSO53" s="8"/>
      <c r="GSP53" s="8"/>
      <c r="GSQ53" s="8"/>
      <c r="GSR53" s="8"/>
      <c r="GSS53" s="8"/>
      <c r="GST53" s="8"/>
      <c r="GSU53" s="8"/>
      <c r="GSV53" s="8"/>
      <c r="GSW53" s="8"/>
      <c r="GSX53" s="8"/>
      <c r="GSY53" s="8"/>
      <c r="GSZ53" s="8"/>
      <c r="GTA53" s="8"/>
      <c r="GTB53" s="8"/>
      <c r="GTC53" s="8"/>
      <c r="GTD53" s="8"/>
      <c r="GTE53" s="8"/>
      <c r="GTF53" s="8"/>
      <c r="GTG53" s="8"/>
      <c r="GTH53" s="8"/>
      <c r="GTI53" s="8"/>
      <c r="GTJ53" s="8"/>
      <c r="GTK53" s="8"/>
      <c r="GTL53" s="8"/>
      <c r="GTM53" s="8"/>
      <c r="GTN53" s="8"/>
      <c r="GTO53" s="8"/>
      <c r="GTP53" s="8"/>
      <c r="GTQ53" s="8"/>
      <c r="GTR53" s="8"/>
      <c r="GTS53" s="8"/>
      <c r="GTT53" s="8"/>
      <c r="GTU53" s="8"/>
      <c r="GTV53" s="8"/>
      <c r="GTW53" s="8"/>
      <c r="GTX53" s="8"/>
      <c r="GTY53" s="8"/>
      <c r="GTZ53" s="8"/>
      <c r="GUA53" s="8"/>
      <c r="GUB53" s="8"/>
      <c r="GUC53" s="8"/>
      <c r="GUD53" s="8"/>
      <c r="GUE53" s="8"/>
      <c r="GUF53" s="8"/>
      <c r="GUG53" s="8"/>
      <c r="GUH53" s="8"/>
      <c r="GUI53" s="8"/>
      <c r="GUJ53" s="8"/>
      <c r="GUK53" s="8"/>
      <c r="GUL53" s="8"/>
      <c r="GUM53" s="8"/>
      <c r="GUN53" s="8"/>
      <c r="GUO53" s="8"/>
      <c r="GUP53" s="8"/>
      <c r="GUQ53" s="8"/>
      <c r="GUR53" s="8"/>
      <c r="GUS53" s="8"/>
      <c r="GUT53" s="8"/>
      <c r="GUU53" s="8"/>
      <c r="GUV53" s="8"/>
      <c r="GUW53" s="8"/>
      <c r="GUX53" s="8"/>
      <c r="GUY53" s="8"/>
      <c r="GUZ53" s="8"/>
      <c r="GVA53" s="8"/>
      <c r="GVB53" s="8"/>
      <c r="GVC53" s="8"/>
      <c r="GVD53" s="8"/>
      <c r="GVE53" s="8"/>
      <c r="GVF53" s="8"/>
      <c r="GVG53" s="8"/>
      <c r="GVH53" s="8"/>
      <c r="GVI53" s="8"/>
      <c r="GVJ53" s="8"/>
      <c r="GVK53" s="8"/>
      <c r="GVL53" s="8"/>
      <c r="GVM53" s="8"/>
      <c r="GVN53" s="8"/>
      <c r="GVO53" s="8"/>
      <c r="GVP53" s="8"/>
      <c r="GVQ53" s="8"/>
      <c r="GVR53" s="8"/>
      <c r="GVS53" s="8"/>
      <c r="GVT53" s="8"/>
      <c r="GVU53" s="8"/>
      <c r="GVV53" s="8"/>
      <c r="GVW53" s="8"/>
      <c r="GVX53" s="8"/>
      <c r="GVY53" s="8"/>
      <c r="GVZ53" s="8"/>
      <c r="GWA53" s="8"/>
      <c r="GWB53" s="8"/>
      <c r="GWC53" s="8"/>
      <c r="GWD53" s="8"/>
      <c r="GWE53" s="8"/>
      <c r="GWF53" s="8"/>
      <c r="GWG53" s="8"/>
      <c r="GWH53" s="8"/>
      <c r="GWI53" s="8"/>
      <c r="GWJ53" s="8"/>
      <c r="GWK53" s="8"/>
      <c r="GWL53" s="8"/>
      <c r="GWM53" s="8"/>
      <c r="GWN53" s="8"/>
      <c r="GWO53" s="8"/>
      <c r="GWP53" s="8"/>
      <c r="GWQ53" s="8"/>
      <c r="GWR53" s="8"/>
      <c r="GWS53" s="8"/>
      <c r="GWT53" s="8"/>
      <c r="GWU53" s="8"/>
      <c r="GWV53" s="8"/>
      <c r="GWW53" s="8"/>
      <c r="GWX53" s="8"/>
      <c r="GWY53" s="8"/>
      <c r="GWZ53" s="8"/>
      <c r="GXA53" s="8"/>
      <c r="GXB53" s="8"/>
      <c r="GXC53" s="8"/>
      <c r="GXD53" s="8"/>
      <c r="GXE53" s="8"/>
      <c r="GXF53" s="8"/>
      <c r="GXG53" s="8"/>
      <c r="GXH53" s="8"/>
      <c r="GXI53" s="8"/>
      <c r="GXJ53" s="8"/>
      <c r="GXK53" s="8"/>
      <c r="GXL53" s="8"/>
      <c r="GXM53" s="8"/>
      <c r="GXN53" s="8"/>
      <c r="GXO53" s="8"/>
      <c r="GXP53" s="8"/>
      <c r="GXQ53" s="8"/>
      <c r="GXR53" s="8"/>
      <c r="GXS53" s="8"/>
      <c r="GXT53" s="8"/>
      <c r="GXU53" s="8"/>
      <c r="GXV53" s="8"/>
      <c r="GXW53" s="8"/>
      <c r="GXX53" s="8"/>
      <c r="GXY53" s="8"/>
      <c r="GXZ53" s="8"/>
      <c r="GYA53" s="8"/>
      <c r="GYB53" s="8"/>
      <c r="GYC53" s="8"/>
      <c r="GYD53" s="8"/>
      <c r="GYE53" s="8"/>
      <c r="GYF53" s="8"/>
      <c r="GYG53" s="8"/>
      <c r="GYH53" s="8"/>
      <c r="GYI53" s="8"/>
      <c r="GYJ53" s="8"/>
      <c r="GYK53" s="8"/>
      <c r="GYL53" s="8"/>
      <c r="GYM53" s="8"/>
      <c r="GYN53" s="8"/>
      <c r="GYO53" s="8"/>
      <c r="GYP53" s="8"/>
      <c r="GYQ53" s="8"/>
      <c r="GYR53" s="8"/>
      <c r="GYS53" s="8"/>
      <c r="GYT53" s="8"/>
      <c r="GYU53" s="8"/>
      <c r="GYV53" s="8"/>
      <c r="GYW53" s="8"/>
      <c r="GYX53" s="8"/>
      <c r="GYY53" s="8"/>
      <c r="GYZ53" s="8"/>
      <c r="GZA53" s="8"/>
      <c r="GZB53" s="8"/>
      <c r="GZC53" s="8"/>
      <c r="GZD53" s="8"/>
      <c r="GZE53" s="8"/>
      <c r="GZF53" s="8"/>
      <c r="GZG53" s="8"/>
      <c r="GZH53" s="8"/>
      <c r="GZI53" s="8"/>
      <c r="GZJ53" s="8"/>
      <c r="GZK53" s="8"/>
      <c r="GZL53" s="8"/>
      <c r="GZM53" s="8"/>
      <c r="GZN53" s="8"/>
      <c r="GZO53" s="8"/>
      <c r="GZP53" s="8"/>
      <c r="GZQ53" s="8"/>
      <c r="GZR53" s="8"/>
      <c r="GZS53" s="8"/>
      <c r="GZT53" s="8"/>
      <c r="GZU53" s="8"/>
      <c r="GZV53" s="8"/>
      <c r="GZW53" s="8"/>
      <c r="GZX53" s="8"/>
      <c r="GZY53" s="8"/>
      <c r="GZZ53" s="8"/>
      <c r="HAA53" s="8"/>
      <c r="HAB53" s="8"/>
      <c r="HAC53" s="8"/>
      <c r="HAD53" s="8"/>
      <c r="HAE53" s="8"/>
      <c r="HAF53" s="8"/>
      <c r="HAG53" s="8"/>
      <c r="HAH53" s="8"/>
      <c r="HAI53" s="8"/>
      <c r="HAJ53" s="8"/>
      <c r="HAK53" s="8"/>
      <c r="HAL53" s="8"/>
      <c r="HAM53" s="8"/>
      <c r="HAN53" s="8"/>
      <c r="HAO53" s="8"/>
      <c r="HAP53" s="8"/>
      <c r="HAQ53" s="8"/>
      <c r="HAR53" s="8"/>
      <c r="HAS53" s="8"/>
      <c r="HAT53" s="8"/>
      <c r="HAU53" s="8"/>
      <c r="HAV53" s="8"/>
      <c r="HAW53" s="8"/>
      <c r="HAX53" s="8"/>
      <c r="HAY53" s="8"/>
      <c r="HAZ53" s="8"/>
      <c r="HBA53" s="8"/>
      <c r="HBB53" s="8"/>
      <c r="HBC53" s="8"/>
      <c r="HBD53" s="8"/>
      <c r="HBE53" s="8"/>
      <c r="HBF53" s="8"/>
      <c r="HBG53" s="8"/>
      <c r="HBH53" s="8"/>
      <c r="HBI53" s="8"/>
      <c r="HBJ53" s="8"/>
      <c r="HBK53" s="8"/>
      <c r="HBL53" s="8"/>
      <c r="HBM53" s="8"/>
      <c r="HBN53" s="8"/>
      <c r="HBO53" s="8"/>
      <c r="HBP53" s="8"/>
      <c r="HBQ53" s="8"/>
      <c r="HBR53" s="8"/>
      <c r="HBS53" s="8"/>
      <c r="HBT53" s="8"/>
      <c r="HBU53" s="8"/>
      <c r="HBV53" s="8"/>
      <c r="HBW53" s="8"/>
      <c r="HBX53" s="8"/>
      <c r="HBY53" s="8"/>
      <c r="HBZ53" s="8"/>
      <c r="HCA53" s="8"/>
      <c r="HCB53" s="8"/>
      <c r="HCC53" s="8"/>
      <c r="HCD53" s="8"/>
      <c r="HCE53" s="8"/>
      <c r="HCF53" s="8"/>
      <c r="HCG53" s="8"/>
      <c r="HCH53" s="8"/>
      <c r="HCI53" s="8"/>
      <c r="HCJ53" s="8"/>
      <c r="HCK53" s="8"/>
      <c r="HCL53" s="8"/>
      <c r="HCM53" s="8"/>
      <c r="HCN53" s="8"/>
      <c r="HCO53" s="8"/>
      <c r="HCP53" s="8"/>
      <c r="HCQ53" s="8"/>
      <c r="HCR53" s="8"/>
      <c r="HCS53" s="8"/>
      <c r="HCT53" s="8"/>
      <c r="HCU53" s="8"/>
      <c r="HCV53" s="8"/>
      <c r="HCW53" s="8"/>
      <c r="HCX53" s="8"/>
      <c r="HCY53" s="8"/>
      <c r="HCZ53" s="8"/>
      <c r="HDA53" s="8"/>
      <c r="HDB53" s="8"/>
      <c r="HDC53" s="8"/>
      <c r="HDD53" s="8"/>
      <c r="HDE53" s="8"/>
      <c r="HDF53" s="8"/>
      <c r="HDG53" s="8"/>
      <c r="HDH53" s="8"/>
      <c r="HDI53" s="8"/>
      <c r="HDJ53" s="8"/>
      <c r="HDK53" s="8"/>
      <c r="HDL53" s="8"/>
      <c r="HDM53" s="8"/>
      <c r="HDN53" s="8"/>
      <c r="HDO53" s="8"/>
      <c r="HDP53" s="8"/>
      <c r="HDQ53" s="8"/>
      <c r="HDR53" s="8"/>
      <c r="HDS53" s="8"/>
      <c r="HDT53" s="8"/>
      <c r="HDU53" s="8"/>
      <c r="HDV53" s="8"/>
      <c r="HDW53" s="8"/>
      <c r="HDX53" s="8"/>
      <c r="HDY53" s="8"/>
      <c r="HDZ53" s="8"/>
      <c r="HEA53" s="8"/>
      <c r="HEB53" s="8"/>
      <c r="HEC53" s="8"/>
      <c r="HED53" s="8"/>
      <c r="HEE53" s="8"/>
      <c r="HEF53" s="8"/>
      <c r="HEG53" s="8"/>
      <c r="HEH53" s="8"/>
      <c r="HEI53" s="8"/>
      <c r="HEJ53" s="8"/>
      <c r="HEK53" s="8"/>
      <c r="HEL53" s="8"/>
      <c r="HEM53" s="8"/>
      <c r="HEN53" s="8"/>
      <c r="HEO53" s="8"/>
      <c r="HEP53" s="8"/>
      <c r="HEQ53" s="8"/>
      <c r="HER53" s="8"/>
      <c r="HES53" s="8"/>
      <c r="HET53" s="8"/>
      <c r="HEU53" s="8"/>
      <c r="HEV53" s="8"/>
      <c r="HEW53" s="8"/>
      <c r="HEX53" s="8"/>
      <c r="HEY53" s="8"/>
      <c r="HEZ53" s="8"/>
      <c r="HFA53" s="8"/>
      <c r="HFB53" s="8"/>
      <c r="HFC53" s="8"/>
      <c r="HFD53" s="8"/>
      <c r="HFE53" s="8"/>
      <c r="HFF53" s="8"/>
      <c r="HFG53" s="8"/>
      <c r="HFH53" s="8"/>
      <c r="HFI53" s="8"/>
      <c r="HFJ53" s="8"/>
      <c r="HFK53" s="8"/>
      <c r="HFL53" s="8"/>
      <c r="HFM53" s="8"/>
      <c r="HFN53" s="8"/>
      <c r="HFO53" s="8"/>
      <c r="HFP53" s="8"/>
      <c r="HFQ53" s="8"/>
      <c r="HFR53" s="8"/>
      <c r="HFS53" s="8"/>
      <c r="HFT53" s="8"/>
      <c r="HFU53" s="8"/>
      <c r="HFV53" s="8"/>
      <c r="HFW53" s="8"/>
      <c r="HFX53" s="8"/>
      <c r="HFY53" s="8"/>
      <c r="HFZ53" s="8"/>
      <c r="HGA53" s="8"/>
      <c r="HGB53" s="8"/>
      <c r="HGC53" s="8"/>
      <c r="HGD53" s="8"/>
      <c r="HGE53" s="8"/>
      <c r="HGF53" s="8"/>
      <c r="HGG53" s="8"/>
      <c r="HGH53" s="8"/>
      <c r="HGI53" s="8"/>
      <c r="HGJ53" s="8"/>
      <c r="HGK53" s="8"/>
      <c r="HGL53" s="8"/>
      <c r="HGM53" s="8"/>
      <c r="HGN53" s="8"/>
      <c r="HGO53" s="8"/>
      <c r="HGP53" s="8"/>
      <c r="HGQ53" s="8"/>
      <c r="HGR53" s="8"/>
      <c r="HGS53" s="8"/>
      <c r="HGT53" s="8"/>
      <c r="HGU53" s="8"/>
      <c r="HGV53" s="8"/>
      <c r="HGW53" s="8"/>
      <c r="HGX53" s="8"/>
      <c r="HGY53" s="8"/>
      <c r="HGZ53" s="8"/>
      <c r="HHA53" s="8"/>
      <c r="HHB53" s="8"/>
      <c r="HHC53" s="8"/>
      <c r="HHD53" s="8"/>
      <c r="HHE53" s="8"/>
      <c r="HHF53" s="8"/>
      <c r="HHG53" s="8"/>
      <c r="HHH53" s="8"/>
      <c r="HHI53" s="8"/>
      <c r="HHJ53" s="8"/>
      <c r="HHK53" s="8"/>
      <c r="HHL53" s="8"/>
      <c r="HHM53" s="8"/>
      <c r="HHN53" s="8"/>
      <c r="HHO53" s="8"/>
      <c r="HHP53" s="8"/>
      <c r="HHQ53" s="8"/>
      <c r="HHR53" s="8"/>
      <c r="HHS53" s="8"/>
      <c r="HHT53" s="8"/>
      <c r="HHU53" s="8"/>
      <c r="HHV53" s="8"/>
      <c r="HHW53" s="8"/>
      <c r="HHX53" s="8"/>
      <c r="HHY53" s="8"/>
      <c r="HHZ53" s="8"/>
      <c r="HIA53" s="8"/>
      <c r="HIB53" s="8"/>
      <c r="HIC53" s="8"/>
      <c r="HID53" s="8"/>
      <c r="HIE53" s="8"/>
      <c r="HIF53" s="8"/>
      <c r="HIG53" s="8"/>
      <c r="HIH53" s="8"/>
      <c r="HII53" s="8"/>
      <c r="HIJ53" s="8"/>
      <c r="HIK53" s="8"/>
      <c r="HIL53" s="8"/>
      <c r="HIM53" s="8"/>
      <c r="HIN53" s="8"/>
      <c r="HIO53" s="8"/>
      <c r="HIP53" s="8"/>
      <c r="HIQ53" s="8"/>
      <c r="HIR53" s="8"/>
      <c r="HIS53" s="8"/>
      <c r="HIT53" s="8"/>
      <c r="HIU53" s="8"/>
      <c r="HIV53" s="8"/>
      <c r="HIW53" s="8"/>
      <c r="HIX53" s="8"/>
      <c r="HIY53" s="8"/>
      <c r="HIZ53" s="8"/>
      <c r="HJA53" s="8"/>
      <c r="HJB53" s="8"/>
      <c r="HJC53" s="8"/>
      <c r="HJD53" s="8"/>
      <c r="HJE53" s="8"/>
      <c r="HJF53" s="8"/>
      <c r="HJG53" s="8"/>
      <c r="HJH53" s="8"/>
      <c r="HJI53" s="8"/>
      <c r="HJJ53" s="8"/>
      <c r="HJK53" s="8"/>
      <c r="HJL53" s="8"/>
      <c r="HJM53" s="8"/>
      <c r="HJN53" s="8"/>
      <c r="HJO53" s="8"/>
      <c r="HJP53" s="8"/>
      <c r="HJQ53" s="8"/>
      <c r="HJR53" s="8"/>
      <c r="HJS53" s="8"/>
      <c r="HJT53" s="8"/>
      <c r="HJU53" s="8"/>
      <c r="HJV53" s="8"/>
      <c r="HJW53" s="8"/>
      <c r="HJX53" s="8"/>
      <c r="HJY53" s="8"/>
      <c r="HJZ53" s="8"/>
      <c r="HKA53" s="8"/>
      <c r="HKB53" s="8"/>
      <c r="HKC53" s="8"/>
      <c r="HKD53" s="8"/>
      <c r="HKE53" s="8"/>
      <c r="HKF53" s="8"/>
      <c r="HKG53" s="8"/>
      <c r="HKH53" s="8"/>
      <c r="HKI53" s="8"/>
      <c r="HKJ53" s="8"/>
      <c r="HKK53" s="8"/>
      <c r="HKL53" s="8"/>
      <c r="HKM53" s="8"/>
      <c r="HKN53" s="8"/>
      <c r="HKO53" s="8"/>
      <c r="HKP53" s="8"/>
      <c r="HKQ53" s="8"/>
      <c r="HKR53" s="8"/>
      <c r="HKS53" s="8"/>
      <c r="HKT53" s="8"/>
      <c r="HKU53" s="8"/>
      <c r="HKV53" s="8"/>
      <c r="HKW53" s="8"/>
      <c r="HKX53" s="8"/>
      <c r="HKY53" s="8"/>
      <c r="HKZ53" s="8"/>
      <c r="HLA53" s="8"/>
      <c r="HLB53" s="8"/>
      <c r="HLC53" s="8"/>
      <c r="HLD53" s="8"/>
      <c r="HLE53" s="8"/>
      <c r="HLF53" s="8"/>
      <c r="HLG53" s="8"/>
      <c r="HLH53" s="8"/>
      <c r="HLI53" s="8"/>
      <c r="HLJ53" s="8"/>
      <c r="HLK53" s="8"/>
      <c r="HLL53" s="8"/>
      <c r="HLM53" s="8"/>
      <c r="HLN53" s="8"/>
      <c r="HLO53" s="8"/>
      <c r="HLP53" s="8"/>
      <c r="HLQ53" s="8"/>
      <c r="HLR53" s="8"/>
      <c r="HLS53" s="8"/>
      <c r="HLT53" s="8"/>
      <c r="HLU53" s="8"/>
      <c r="HLV53" s="8"/>
      <c r="HLW53" s="8"/>
      <c r="HLX53" s="8"/>
      <c r="HLY53" s="8"/>
      <c r="HLZ53" s="8"/>
      <c r="HMA53" s="8"/>
      <c r="HMB53" s="8"/>
      <c r="HMC53" s="8"/>
      <c r="HMD53" s="8"/>
      <c r="HME53" s="8"/>
      <c r="HMF53" s="8"/>
      <c r="HMG53" s="8"/>
      <c r="HMH53" s="8"/>
      <c r="HMI53" s="8"/>
      <c r="HMJ53" s="8"/>
      <c r="HMK53" s="8"/>
      <c r="HML53" s="8"/>
      <c r="HMM53" s="8"/>
      <c r="HMN53" s="8"/>
      <c r="HMO53" s="8"/>
      <c r="HMP53" s="8"/>
      <c r="HMQ53" s="8"/>
      <c r="HMR53" s="8"/>
      <c r="HMS53" s="8"/>
      <c r="HMT53" s="8"/>
      <c r="HMU53" s="8"/>
      <c r="HMV53" s="8"/>
      <c r="HMW53" s="8"/>
      <c r="HMX53" s="8"/>
      <c r="HMY53" s="8"/>
      <c r="HMZ53" s="8"/>
      <c r="HNA53" s="8"/>
      <c r="HNB53" s="8"/>
      <c r="HNC53" s="8"/>
      <c r="HND53" s="8"/>
      <c r="HNE53" s="8"/>
      <c r="HNF53" s="8"/>
      <c r="HNG53" s="8"/>
      <c r="HNH53" s="8"/>
      <c r="HNI53" s="8"/>
      <c r="HNJ53" s="8"/>
      <c r="HNK53" s="8"/>
      <c r="HNL53" s="8"/>
      <c r="HNM53" s="8"/>
      <c r="HNN53" s="8"/>
      <c r="HNO53" s="8"/>
      <c r="HNP53" s="8"/>
      <c r="HNQ53" s="8"/>
      <c r="HNR53" s="8"/>
      <c r="HNS53" s="8"/>
      <c r="HNT53" s="8"/>
      <c r="HNU53" s="8"/>
      <c r="HNV53" s="8"/>
      <c r="HNW53" s="8"/>
      <c r="HNX53" s="8"/>
      <c r="HNY53" s="8"/>
      <c r="HNZ53" s="8"/>
      <c r="HOA53" s="8"/>
      <c r="HOB53" s="8"/>
      <c r="HOC53" s="8"/>
      <c r="HOD53" s="8"/>
      <c r="HOE53" s="8"/>
      <c r="HOF53" s="8"/>
      <c r="HOG53" s="8"/>
      <c r="HOH53" s="8"/>
      <c r="HOI53" s="8"/>
      <c r="HOJ53" s="8"/>
      <c r="HOK53" s="8"/>
      <c r="HOL53" s="8"/>
      <c r="HOM53" s="8"/>
      <c r="HON53" s="8"/>
      <c r="HOO53" s="8"/>
      <c r="HOP53" s="8"/>
      <c r="HOQ53" s="8"/>
      <c r="HOR53" s="8"/>
      <c r="HOS53" s="8"/>
      <c r="HOT53" s="8"/>
      <c r="HOU53" s="8"/>
      <c r="HOV53" s="8"/>
      <c r="HOW53" s="8"/>
      <c r="HOX53" s="8"/>
      <c r="HOY53" s="8"/>
      <c r="HOZ53" s="8"/>
      <c r="HPA53" s="8"/>
      <c r="HPB53" s="8"/>
      <c r="HPC53" s="8"/>
      <c r="HPD53" s="8"/>
      <c r="HPE53" s="8"/>
      <c r="HPF53" s="8"/>
      <c r="HPG53" s="8"/>
      <c r="HPH53" s="8"/>
      <c r="HPI53" s="8"/>
      <c r="HPJ53" s="8"/>
      <c r="HPK53" s="8"/>
      <c r="HPL53" s="8"/>
      <c r="HPM53" s="8"/>
      <c r="HPN53" s="8"/>
      <c r="HPO53" s="8"/>
      <c r="HPP53" s="8"/>
      <c r="HPQ53" s="8"/>
      <c r="HPR53" s="8"/>
      <c r="HPS53" s="8"/>
      <c r="HPT53" s="8"/>
      <c r="HPU53" s="8"/>
      <c r="HPV53" s="8"/>
      <c r="HPW53" s="8"/>
      <c r="HPX53" s="8"/>
      <c r="HPY53" s="8"/>
      <c r="HPZ53" s="8"/>
      <c r="HQA53" s="8"/>
      <c r="HQB53" s="8"/>
      <c r="HQC53" s="8"/>
      <c r="HQD53" s="8"/>
      <c r="HQE53" s="8"/>
      <c r="HQF53" s="8"/>
      <c r="HQG53" s="8"/>
      <c r="HQH53" s="8"/>
      <c r="HQI53" s="8"/>
      <c r="HQJ53" s="8"/>
      <c r="HQK53" s="8"/>
      <c r="HQL53" s="8"/>
      <c r="HQM53" s="8"/>
      <c r="HQN53" s="8"/>
      <c r="HQO53" s="8"/>
      <c r="HQP53" s="8"/>
      <c r="HQQ53" s="8"/>
      <c r="HQR53" s="8"/>
      <c r="HQS53" s="8"/>
      <c r="HQT53" s="8"/>
      <c r="HQU53" s="8"/>
      <c r="HQV53" s="8"/>
      <c r="HQW53" s="8"/>
      <c r="HQX53" s="8"/>
      <c r="HQY53" s="8"/>
      <c r="HQZ53" s="8"/>
      <c r="HRA53" s="8"/>
      <c r="HRB53" s="8"/>
      <c r="HRC53" s="8"/>
      <c r="HRD53" s="8"/>
      <c r="HRE53" s="8"/>
      <c r="HRF53" s="8"/>
      <c r="HRG53" s="8"/>
      <c r="HRH53" s="8"/>
      <c r="HRI53" s="8"/>
      <c r="HRJ53" s="8"/>
      <c r="HRK53" s="8"/>
      <c r="HRL53" s="8"/>
      <c r="HRM53" s="8"/>
      <c r="HRN53" s="8"/>
      <c r="HRO53" s="8"/>
      <c r="HRP53" s="8"/>
      <c r="HRQ53" s="8"/>
      <c r="HRR53" s="8"/>
      <c r="HRS53" s="8"/>
      <c r="HRT53" s="8"/>
      <c r="HRU53" s="8"/>
      <c r="HRV53" s="8"/>
      <c r="HRW53" s="8"/>
      <c r="HRX53" s="8"/>
      <c r="HRY53" s="8"/>
      <c r="HRZ53" s="8"/>
      <c r="HSA53" s="8"/>
      <c r="HSB53" s="8"/>
      <c r="HSC53" s="8"/>
      <c r="HSD53" s="8"/>
      <c r="HSE53" s="8"/>
      <c r="HSF53" s="8"/>
      <c r="HSG53" s="8"/>
      <c r="HSH53" s="8"/>
      <c r="HSI53" s="8"/>
      <c r="HSJ53" s="8"/>
      <c r="HSK53" s="8"/>
      <c r="HSL53" s="8"/>
      <c r="HSM53" s="8"/>
      <c r="HSN53" s="8"/>
      <c r="HSO53" s="8"/>
      <c r="HSP53" s="8"/>
      <c r="HSQ53" s="8"/>
      <c r="HSR53" s="8"/>
      <c r="HSS53" s="8"/>
      <c r="HST53" s="8"/>
      <c r="HSU53" s="8"/>
      <c r="HSV53" s="8"/>
      <c r="HSW53" s="8"/>
      <c r="HSX53" s="8"/>
      <c r="HSY53" s="8"/>
      <c r="HSZ53" s="8"/>
      <c r="HTA53" s="8"/>
      <c r="HTB53" s="8"/>
      <c r="HTC53" s="8"/>
      <c r="HTD53" s="8"/>
      <c r="HTE53" s="8"/>
      <c r="HTF53" s="8"/>
      <c r="HTG53" s="8"/>
      <c r="HTH53" s="8"/>
      <c r="HTI53" s="8"/>
      <c r="HTJ53" s="8"/>
      <c r="HTK53" s="8"/>
      <c r="HTL53" s="8"/>
      <c r="HTM53" s="8"/>
      <c r="HTN53" s="8"/>
      <c r="HTO53" s="8"/>
      <c r="HTP53" s="8"/>
      <c r="HTQ53" s="8"/>
      <c r="HTR53" s="8"/>
      <c r="HTS53" s="8"/>
      <c r="HTT53" s="8"/>
      <c r="HTU53" s="8"/>
      <c r="HTV53" s="8"/>
      <c r="HTW53" s="8"/>
      <c r="HTX53" s="8"/>
      <c r="HTY53" s="8"/>
      <c r="HTZ53" s="8"/>
      <c r="HUA53" s="8"/>
      <c r="HUB53" s="8"/>
      <c r="HUC53" s="8"/>
      <c r="HUD53" s="8"/>
      <c r="HUE53" s="8"/>
      <c r="HUF53" s="8"/>
      <c r="HUG53" s="8"/>
      <c r="HUH53" s="8"/>
      <c r="HUI53" s="8"/>
      <c r="HUJ53" s="8"/>
      <c r="HUK53" s="8"/>
      <c r="HUL53" s="8"/>
      <c r="HUM53" s="8"/>
      <c r="HUN53" s="8"/>
      <c r="HUO53" s="8"/>
      <c r="HUP53" s="8"/>
      <c r="HUQ53" s="8"/>
      <c r="HUR53" s="8"/>
      <c r="HUS53" s="8"/>
      <c r="HUT53" s="8"/>
      <c r="HUU53" s="8"/>
      <c r="HUV53" s="8"/>
      <c r="HUW53" s="8"/>
      <c r="HUX53" s="8"/>
      <c r="HUY53" s="8"/>
      <c r="HUZ53" s="8"/>
      <c r="HVA53" s="8"/>
      <c r="HVB53" s="8"/>
      <c r="HVC53" s="8"/>
      <c r="HVD53" s="8"/>
      <c r="HVE53" s="8"/>
      <c r="HVF53" s="8"/>
      <c r="HVG53" s="8"/>
      <c r="HVH53" s="8"/>
      <c r="HVI53" s="8"/>
      <c r="HVJ53" s="8"/>
      <c r="HVK53" s="8"/>
      <c r="HVL53" s="8"/>
      <c r="HVM53" s="8"/>
      <c r="HVN53" s="8"/>
      <c r="HVO53" s="8"/>
      <c r="HVP53" s="8"/>
      <c r="HVQ53" s="8"/>
      <c r="HVR53" s="8"/>
      <c r="HVS53" s="8"/>
      <c r="HVT53" s="8"/>
      <c r="HVU53" s="8"/>
      <c r="HVV53" s="8"/>
      <c r="HVW53" s="8"/>
      <c r="HVX53" s="8"/>
      <c r="HVY53" s="8"/>
      <c r="HVZ53" s="8"/>
      <c r="HWA53" s="8"/>
      <c r="HWB53" s="8"/>
      <c r="HWC53" s="8"/>
      <c r="HWD53" s="8"/>
      <c r="HWE53" s="8"/>
      <c r="HWF53" s="8"/>
      <c r="HWG53" s="8"/>
      <c r="HWH53" s="8"/>
      <c r="HWI53" s="8"/>
      <c r="HWJ53" s="8"/>
      <c r="HWK53" s="8"/>
      <c r="HWL53" s="8"/>
      <c r="HWM53" s="8"/>
      <c r="HWN53" s="8"/>
      <c r="HWO53" s="8"/>
      <c r="HWP53" s="8"/>
      <c r="HWQ53" s="8"/>
      <c r="HWR53" s="8"/>
      <c r="HWS53" s="8"/>
      <c r="HWT53" s="8"/>
      <c r="HWU53" s="8"/>
      <c r="HWV53" s="8"/>
      <c r="HWW53" s="8"/>
      <c r="HWX53" s="8"/>
      <c r="HWY53" s="8"/>
      <c r="HWZ53" s="8"/>
      <c r="HXA53" s="8"/>
      <c r="HXB53" s="8"/>
      <c r="HXC53" s="8"/>
      <c r="HXD53" s="8"/>
      <c r="HXE53" s="8"/>
      <c r="HXF53" s="8"/>
      <c r="HXG53" s="8"/>
      <c r="HXH53" s="8"/>
      <c r="HXI53" s="8"/>
      <c r="HXJ53" s="8"/>
      <c r="HXK53" s="8"/>
      <c r="HXL53" s="8"/>
      <c r="HXM53" s="8"/>
      <c r="HXN53" s="8"/>
      <c r="HXO53" s="8"/>
      <c r="HXP53" s="8"/>
      <c r="HXQ53" s="8"/>
      <c r="HXR53" s="8"/>
      <c r="HXS53" s="8"/>
      <c r="HXT53" s="8"/>
      <c r="HXU53" s="8"/>
      <c r="HXV53" s="8"/>
      <c r="HXW53" s="8"/>
      <c r="HXX53" s="8"/>
      <c r="HXY53" s="8"/>
      <c r="HXZ53" s="8"/>
      <c r="HYA53" s="8"/>
      <c r="HYB53" s="8"/>
      <c r="HYC53" s="8"/>
      <c r="HYD53" s="8"/>
      <c r="HYE53" s="8"/>
      <c r="HYF53" s="8"/>
      <c r="HYG53" s="8"/>
      <c r="HYH53" s="8"/>
      <c r="HYI53" s="8"/>
      <c r="HYJ53" s="8"/>
      <c r="HYK53" s="8"/>
      <c r="HYL53" s="8"/>
      <c r="HYM53" s="8"/>
      <c r="HYN53" s="8"/>
      <c r="HYO53" s="8"/>
      <c r="HYP53" s="8"/>
      <c r="HYQ53" s="8"/>
      <c r="HYR53" s="8"/>
      <c r="HYS53" s="8"/>
      <c r="HYT53" s="8"/>
      <c r="HYU53" s="8"/>
      <c r="HYV53" s="8"/>
      <c r="HYW53" s="8"/>
      <c r="HYX53" s="8"/>
      <c r="HYY53" s="8"/>
      <c r="HYZ53" s="8"/>
      <c r="HZA53" s="8"/>
      <c r="HZB53" s="8"/>
      <c r="HZC53" s="8"/>
      <c r="HZD53" s="8"/>
      <c r="HZE53" s="8"/>
      <c r="HZF53" s="8"/>
      <c r="HZG53" s="8"/>
      <c r="HZH53" s="8"/>
      <c r="HZI53" s="8"/>
      <c r="HZJ53" s="8"/>
      <c r="HZK53" s="8"/>
      <c r="HZL53" s="8"/>
      <c r="HZM53" s="8"/>
      <c r="HZN53" s="8"/>
      <c r="HZO53" s="8"/>
      <c r="HZP53" s="8"/>
      <c r="HZQ53" s="8"/>
      <c r="HZR53" s="8"/>
      <c r="HZS53" s="8"/>
      <c r="HZT53" s="8"/>
      <c r="HZU53" s="8"/>
      <c r="HZV53" s="8"/>
      <c r="HZW53" s="8"/>
      <c r="HZX53" s="8"/>
      <c r="HZY53" s="8"/>
      <c r="HZZ53" s="8"/>
      <c r="IAA53" s="8"/>
      <c r="IAB53" s="8"/>
      <c r="IAC53" s="8"/>
      <c r="IAD53" s="8"/>
      <c r="IAE53" s="8"/>
      <c r="IAF53" s="8"/>
      <c r="IAG53" s="8"/>
      <c r="IAH53" s="8"/>
      <c r="IAI53" s="8"/>
      <c r="IAJ53" s="8"/>
      <c r="IAK53" s="8"/>
      <c r="IAL53" s="8"/>
      <c r="IAM53" s="8"/>
      <c r="IAN53" s="8"/>
      <c r="IAO53" s="8"/>
      <c r="IAP53" s="8"/>
      <c r="IAQ53" s="8"/>
      <c r="IAR53" s="8"/>
      <c r="IAS53" s="8"/>
      <c r="IAT53" s="8"/>
      <c r="IAU53" s="8"/>
      <c r="IAV53" s="8"/>
      <c r="IAW53" s="8"/>
      <c r="IAX53" s="8"/>
      <c r="IAY53" s="8"/>
      <c r="IAZ53" s="8"/>
      <c r="IBA53" s="8"/>
      <c r="IBB53" s="8"/>
      <c r="IBC53" s="8"/>
      <c r="IBD53" s="8"/>
      <c r="IBE53" s="8"/>
      <c r="IBF53" s="8"/>
      <c r="IBG53" s="8"/>
      <c r="IBH53" s="8"/>
      <c r="IBI53" s="8"/>
      <c r="IBJ53" s="8"/>
      <c r="IBK53" s="8"/>
      <c r="IBL53" s="8"/>
      <c r="IBM53" s="8"/>
      <c r="IBN53" s="8"/>
      <c r="IBO53" s="8"/>
      <c r="IBP53" s="8"/>
      <c r="IBQ53" s="8"/>
      <c r="IBR53" s="8"/>
      <c r="IBS53" s="8"/>
      <c r="IBT53" s="8"/>
      <c r="IBU53" s="8"/>
      <c r="IBV53" s="8"/>
      <c r="IBW53" s="8"/>
      <c r="IBX53" s="8"/>
      <c r="IBY53" s="8"/>
      <c r="IBZ53" s="8"/>
      <c r="ICA53" s="8"/>
      <c r="ICB53" s="8"/>
      <c r="ICC53" s="8"/>
      <c r="ICD53" s="8"/>
      <c r="ICE53" s="8"/>
      <c r="ICF53" s="8"/>
      <c r="ICG53" s="8"/>
      <c r="ICH53" s="8"/>
      <c r="ICI53" s="8"/>
      <c r="ICJ53" s="8"/>
      <c r="ICK53" s="8"/>
      <c r="ICL53" s="8"/>
      <c r="ICM53" s="8"/>
      <c r="ICN53" s="8"/>
      <c r="ICO53" s="8"/>
      <c r="ICP53" s="8"/>
      <c r="ICQ53" s="8"/>
      <c r="ICR53" s="8"/>
      <c r="ICS53" s="8"/>
      <c r="ICT53" s="8"/>
      <c r="ICU53" s="8"/>
      <c r="ICV53" s="8"/>
      <c r="ICW53" s="8"/>
      <c r="ICX53" s="8"/>
      <c r="ICY53" s="8"/>
      <c r="ICZ53" s="8"/>
      <c r="IDA53" s="8"/>
      <c r="IDB53" s="8"/>
      <c r="IDC53" s="8"/>
      <c r="IDD53" s="8"/>
      <c r="IDE53" s="8"/>
      <c r="IDF53" s="8"/>
      <c r="IDG53" s="8"/>
      <c r="IDH53" s="8"/>
      <c r="IDI53" s="8"/>
      <c r="IDJ53" s="8"/>
      <c r="IDK53" s="8"/>
      <c r="IDL53" s="8"/>
      <c r="IDM53" s="8"/>
      <c r="IDN53" s="8"/>
      <c r="IDO53" s="8"/>
      <c r="IDP53" s="8"/>
      <c r="IDQ53" s="8"/>
      <c r="IDR53" s="8"/>
      <c r="IDS53" s="8"/>
      <c r="IDT53" s="8"/>
      <c r="IDU53" s="8"/>
      <c r="IDV53" s="8"/>
      <c r="IDW53" s="8"/>
      <c r="IDX53" s="8"/>
      <c r="IDY53" s="8"/>
      <c r="IDZ53" s="8"/>
      <c r="IEA53" s="8"/>
      <c r="IEB53" s="8"/>
      <c r="IEC53" s="8"/>
      <c r="IED53" s="8"/>
      <c r="IEE53" s="8"/>
      <c r="IEF53" s="8"/>
      <c r="IEG53" s="8"/>
      <c r="IEH53" s="8"/>
      <c r="IEI53" s="8"/>
      <c r="IEJ53" s="8"/>
      <c r="IEK53" s="8"/>
      <c r="IEL53" s="8"/>
      <c r="IEM53" s="8"/>
      <c r="IEN53" s="8"/>
      <c r="IEO53" s="8"/>
      <c r="IEP53" s="8"/>
      <c r="IEQ53" s="8"/>
      <c r="IER53" s="8"/>
      <c r="IES53" s="8"/>
      <c r="IET53" s="8"/>
      <c r="IEU53" s="8"/>
      <c r="IEV53" s="8"/>
      <c r="IEW53" s="8"/>
      <c r="IEX53" s="8"/>
      <c r="IEY53" s="8"/>
      <c r="IEZ53" s="8"/>
      <c r="IFA53" s="8"/>
      <c r="IFB53" s="8"/>
      <c r="IFC53" s="8"/>
      <c r="IFD53" s="8"/>
      <c r="IFE53" s="8"/>
      <c r="IFF53" s="8"/>
      <c r="IFG53" s="8"/>
      <c r="IFH53" s="8"/>
      <c r="IFI53" s="8"/>
      <c r="IFJ53" s="8"/>
      <c r="IFK53" s="8"/>
      <c r="IFL53" s="8"/>
      <c r="IFM53" s="8"/>
      <c r="IFN53" s="8"/>
      <c r="IFO53" s="8"/>
      <c r="IFP53" s="8"/>
      <c r="IFQ53" s="8"/>
      <c r="IFR53" s="8"/>
      <c r="IFS53" s="8"/>
      <c r="IFT53" s="8"/>
      <c r="IFU53" s="8"/>
      <c r="IFV53" s="8"/>
      <c r="IFW53" s="8"/>
      <c r="IFX53" s="8"/>
      <c r="IFY53" s="8"/>
      <c r="IFZ53" s="8"/>
      <c r="IGA53" s="8"/>
      <c r="IGB53" s="8"/>
      <c r="IGC53" s="8"/>
      <c r="IGD53" s="8"/>
      <c r="IGE53" s="8"/>
      <c r="IGF53" s="8"/>
      <c r="IGG53" s="8"/>
      <c r="IGH53" s="8"/>
      <c r="IGI53" s="8"/>
      <c r="IGJ53" s="8"/>
      <c r="IGK53" s="8"/>
      <c r="IGL53" s="8"/>
      <c r="IGM53" s="8"/>
      <c r="IGN53" s="8"/>
      <c r="IGO53" s="8"/>
      <c r="IGP53" s="8"/>
      <c r="IGQ53" s="8"/>
      <c r="IGR53" s="8"/>
      <c r="IGS53" s="8"/>
      <c r="IGT53" s="8"/>
      <c r="IGU53" s="8"/>
      <c r="IGV53" s="8"/>
      <c r="IGW53" s="8"/>
      <c r="IGX53" s="8"/>
      <c r="IGY53" s="8"/>
      <c r="IGZ53" s="8"/>
      <c r="IHA53" s="8"/>
      <c r="IHB53" s="8"/>
      <c r="IHC53" s="8"/>
      <c r="IHD53" s="8"/>
      <c r="IHE53" s="8"/>
      <c r="IHF53" s="8"/>
      <c r="IHG53" s="8"/>
      <c r="IHH53" s="8"/>
      <c r="IHI53" s="8"/>
      <c r="IHJ53" s="8"/>
      <c r="IHK53" s="8"/>
      <c r="IHL53" s="8"/>
      <c r="IHM53" s="8"/>
      <c r="IHN53" s="8"/>
      <c r="IHO53" s="8"/>
      <c r="IHP53" s="8"/>
      <c r="IHQ53" s="8"/>
      <c r="IHR53" s="8"/>
      <c r="IHS53" s="8"/>
      <c r="IHT53" s="8"/>
      <c r="IHU53" s="8"/>
      <c r="IHV53" s="8"/>
      <c r="IHW53" s="8"/>
      <c r="IHX53" s="8"/>
      <c r="IHY53" s="8"/>
      <c r="IHZ53" s="8"/>
      <c r="IIA53" s="8"/>
      <c r="IIB53" s="8"/>
      <c r="IIC53" s="8"/>
      <c r="IID53" s="8"/>
      <c r="IIE53" s="8"/>
      <c r="IIF53" s="8"/>
      <c r="IIG53" s="8"/>
      <c r="IIH53" s="8"/>
      <c r="III53" s="8"/>
      <c r="IIJ53" s="8"/>
      <c r="IIK53" s="8"/>
      <c r="IIL53" s="8"/>
      <c r="IIM53" s="8"/>
      <c r="IIN53" s="8"/>
      <c r="IIO53" s="8"/>
      <c r="IIP53" s="8"/>
      <c r="IIQ53" s="8"/>
      <c r="IIR53" s="8"/>
      <c r="IIS53" s="8"/>
      <c r="IIT53" s="8"/>
      <c r="IIU53" s="8"/>
      <c r="IIV53" s="8"/>
      <c r="IIW53" s="8"/>
      <c r="IIX53" s="8"/>
      <c r="IIY53" s="8"/>
      <c r="IIZ53" s="8"/>
      <c r="IJA53" s="8"/>
      <c r="IJB53" s="8"/>
      <c r="IJC53" s="8"/>
      <c r="IJD53" s="8"/>
      <c r="IJE53" s="8"/>
      <c r="IJF53" s="8"/>
      <c r="IJG53" s="8"/>
      <c r="IJH53" s="8"/>
      <c r="IJI53" s="8"/>
      <c r="IJJ53" s="8"/>
      <c r="IJK53" s="8"/>
      <c r="IJL53" s="8"/>
      <c r="IJM53" s="8"/>
      <c r="IJN53" s="8"/>
      <c r="IJO53" s="8"/>
      <c r="IJP53" s="8"/>
      <c r="IJQ53" s="8"/>
      <c r="IJR53" s="8"/>
      <c r="IJS53" s="8"/>
      <c r="IJT53" s="8"/>
      <c r="IJU53" s="8"/>
      <c r="IJV53" s="8"/>
      <c r="IJW53" s="8"/>
      <c r="IJX53" s="8"/>
      <c r="IJY53" s="8"/>
      <c r="IJZ53" s="8"/>
      <c r="IKA53" s="8"/>
      <c r="IKB53" s="8"/>
      <c r="IKC53" s="8"/>
      <c r="IKD53" s="8"/>
      <c r="IKE53" s="8"/>
      <c r="IKF53" s="8"/>
      <c r="IKG53" s="8"/>
      <c r="IKH53" s="8"/>
      <c r="IKI53" s="8"/>
      <c r="IKJ53" s="8"/>
      <c r="IKK53" s="8"/>
      <c r="IKL53" s="8"/>
      <c r="IKM53" s="8"/>
      <c r="IKN53" s="8"/>
      <c r="IKO53" s="8"/>
      <c r="IKP53" s="8"/>
      <c r="IKQ53" s="8"/>
      <c r="IKR53" s="8"/>
      <c r="IKS53" s="8"/>
      <c r="IKT53" s="8"/>
      <c r="IKU53" s="8"/>
      <c r="IKV53" s="8"/>
      <c r="IKW53" s="8"/>
      <c r="IKX53" s="8"/>
      <c r="IKY53" s="8"/>
      <c r="IKZ53" s="8"/>
      <c r="ILA53" s="8"/>
      <c r="ILB53" s="8"/>
      <c r="ILC53" s="8"/>
      <c r="ILD53" s="8"/>
      <c r="ILE53" s="8"/>
      <c r="ILF53" s="8"/>
      <c r="ILG53" s="8"/>
      <c r="ILH53" s="8"/>
      <c r="ILI53" s="8"/>
      <c r="ILJ53" s="8"/>
      <c r="ILK53" s="8"/>
      <c r="ILL53" s="8"/>
      <c r="ILM53" s="8"/>
      <c r="ILN53" s="8"/>
      <c r="ILO53" s="8"/>
      <c r="ILP53" s="8"/>
      <c r="ILQ53" s="8"/>
      <c r="ILR53" s="8"/>
      <c r="ILS53" s="8"/>
      <c r="ILT53" s="8"/>
      <c r="ILU53" s="8"/>
      <c r="ILV53" s="8"/>
      <c r="ILW53" s="8"/>
      <c r="ILX53" s="8"/>
      <c r="ILY53" s="8"/>
      <c r="ILZ53" s="8"/>
      <c r="IMA53" s="8"/>
      <c r="IMB53" s="8"/>
      <c r="IMC53" s="8"/>
      <c r="IMD53" s="8"/>
      <c r="IME53" s="8"/>
      <c r="IMF53" s="8"/>
      <c r="IMG53" s="8"/>
      <c r="IMH53" s="8"/>
      <c r="IMI53" s="8"/>
      <c r="IMJ53" s="8"/>
      <c r="IMK53" s="8"/>
      <c r="IML53" s="8"/>
      <c r="IMM53" s="8"/>
      <c r="IMN53" s="8"/>
      <c r="IMO53" s="8"/>
      <c r="IMP53" s="8"/>
      <c r="IMQ53" s="8"/>
      <c r="IMR53" s="8"/>
      <c r="IMS53" s="8"/>
      <c r="IMT53" s="8"/>
      <c r="IMU53" s="8"/>
      <c r="IMV53" s="8"/>
      <c r="IMW53" s="8"/>
      <c r="IMX53" s="8"/>
      <c r="IMY53" s="8"/>
      <c r="IMZ53" s="8"/>
      <c r="INA53" s="8"/>
      <c r="INB53" s="8"/>
      <c r="INC53" s="8"/>
      <c r="IND53" s="8"/>
      <c r="INE53" s="8"/>
      <c r="INF53" s="8"/>
      <c r="ING53" s="8"/>
      <c r="INH53" s="8"/>
      <c r="INI53" s="8"/>
      <c r="INJ53" s="8"/>
      <c r="INK53" s="8"/>
      <c r="INL53" s="8"/>
      <c r="INM53" s="8"/>
      <c r="INN53" s="8"/>
      <c r="INO53" s="8"/>
      <c r="INP53" s="8"/>
      <c r="INQ53" s="8"/>
      <c r="INR53" s="8"/>
      <c r="INS53" s="8"/>
      <c r="INT53" s="8"/>
      <c r="INU53" s="8"/>
      <c r="INV53" s="8"/>
      <c r="INW53" s="8"/>
      <c r="INX53" s="8"/>
      <c r="INY53" s="8"/>
      <c r="INZ53" s="8"/>
      <c r="IOA53" s="8"/>
      <c r="IOB53" s="8"/>
      <c r="IOC53" s="8"/>
      <c r="IOD53" s="8"/>
      <c r="IOE53" s="8"/>
      <c r="IOF53" s="8"/>
      <c r="IOG53" s="8"/>
      <c r="IOH53" s="8"/>
      <c r="IOI53" s="8"/>
      <c r="IOJ53" s="8"/>
      <c r="IOK53" s="8"/>
      <c r="IOL53" s="8"/>
      <c r="IOM53" s="8"/>
      <c r="ION53" s="8"/>
      <c r="IOO53" s="8"/>
      <c r="IOP53" s="8"/>
      <c r="IOQ53" s="8"/>
      <c r="IOR53" s="8"/>
      <c r="IOS53" s="8"/>
      <c r="IOT53" s="8"/>
      <c r="IOU53" s="8"/>
      <c r="IOV53" s="8"/>
      <c r="IOW53" s="8"/>
      <c r="IOX53" s="8"/>
      <c r="IOY53" s="8"/>
      <c r="IOZ53" s="8"/>
      <c r="IPA53" s="8"/>
      <c r="IPB53" s="8"/>
      <c r="IPC53" s="8"/>
      <c r="IPD53" s="8"/>
      <c r="IPE53" s="8"/>
      <c r="IPF53" s="8"/>
      <c r="IPG53" s="8"/>
      <c r="IPH53" s="8"/>
      <c r="IPI53" s="8"/>
      <c r="IPJ53" s="8"/>
      <c r="IPK53" s="8"/>
      <c r="IPL53" s="8"/>
      <c r="IPM53" s="8"/>
      <c r="IPN53" s="8"/>
      <c r="IPO53" s="8"/>
      <c r="IPP53" s="8"/>
      <c r="IPQ53" s="8"/>
      <c r="IPR53" s="8"/>
      <c r="IPS53" s="8"/>
      <c r="IPT53" s="8"/>
      <c r="IPU53" s="8"/>
      <c r="IPV53" s="8"/>
      <c r="IPW53" s="8"/>
      <c r="IPX53" s="8"/>
      <c r="IPY53" s="8"/>
      <c r="IPZ53" s="8"/>
      <c r="IQA53" s="8"/>
      <c r="IQB53" s="8"/>
      <c r="IQC53" s="8"/>
      <c r="IQD53" s="8"/>
      <c r="IQE53" s="8"/>
      <c r="IQF53" s="8"/>
      <c r="IQG53" s="8"/>
      <c r="IQH53" s="8"/>
      <c r="IQI53" s="8"/>
      <c r="IQJ53" s="8"/>
      <c r="IQK53" s="8"/>
      <c r="IQL53" s="8"/>
      <c r="IQM53" s="8"/>
      <c r="IQN53" s="8"/>
      <c r="IQO53" s="8"/>
      <c r="IQP53" s="8"/>
      <c r="IQQ53" s="8"/>
      <c r="IQR53" s="8"/>
      <c r="IQS53" s="8"/>
      <c r="IQT53" s="8"/>
      <c r="IQU53" s="8"/>
      <c r="IQV53" s="8"/>
      <c r="IQW53" s="8"/>
      <c r="IQX53" s="8"/>
      <c r="IQY53" s="8"/>
      <c r="IQZ53" s="8"/>
      <c r="IRA53" s="8"/>
      <c r="IRB53" s="8"/>
      <c r="IRC53" s="8"/>
      <c r="IRD53" s="8"/>
      <c r="IRE53" s="8"/>
      <c r="IRF53" s="8"/>
      <c r="IRG53" s="8"/>
      <c r="IRH53" s="8"/>
      <c r="IRI53" s="8"/>
      <c r="IRJ53" s="8"/>
      <c r="IRK53" s="8"/>
      <c r="IRL53" s="8"/>
      <c r="IRM53" s="8"/>
      <c r="IRN53" s="8"/>
      <c r="IRO53" s="8"/>
      <c r="IRP53" s="8"/>
      <c r="IRQ53" s="8"/>
      <c r="IRR53" s="8"/>
      <c r="IRS53" s="8"/>
      <c r="IRT53" s="8"/>
      <c r="IRU53" s="8"/>
      <c r="IRV53" s="8"/>
      <c r="IRW53" s="8"/>
      <c r="IRX53" s="8"/>
      <c r="IRY53" s="8"/>
      <c r="IRZ53" s="8"/>
      <c r="ISA53" s="8"/>
      <c r="ISB53" s="8"/>
      <c r="ISC53" s="8"/>
      <c r="ISD53" s="8"/>
      <c r="ISE53" s="8"/>
      <c r="ISF53" s="8"/>
      <c r="ISG53" s="8"/>
      <c r="ISH53" s="8"/>
      <c r="ISI53" s="8"/>
      <c r="ISJ53" s="8"/>
      <c r="ISK53" s="8"/>
      <c r="ISL53" s="8"/>
      <c r="ISM53" s="8"/>
      <c r="ISN53" s="8"/>
      <c r="ISO53" s="8"/>
      <c r="ISP53" s="8"/>
      <c r="ISQ53" s="8"/>
      <c r="ISR53" s="8"/>
      <c r="ISS53" s="8"/>
      <c r="IST53" s="8"/>
      <c r="ISU53" s="8"/>
      <c r="ISV53" s="8"/>
      <c r="ISW53" s="8"/>
      <c r="ISX53" s="8"/>
      <c r="ISY53" s="8"/>
      <c r="ISZ53" s="8"/>
      <c r="ITA53" s="8"/>
      <c r="ITB53" s="8"/>
      <c r="ITC53" s="8"/>
      <c r="ITD53" s="8"/>
      <c r="ITE53" s="8"/>
      <c r="ITF53" s="8"/>
      <c r="ITG53" s="8"/>
      <c r="ITH53" s="8"/>
      <c r="ITI53" s="8"/>
      <c r="ITJ53" s="8"/>
      <c r="ITK53" s="8"/>
      <c r="ITL53" s="8"/>
      <c r="ITM53" s="8"/>
      <c r="ITN53" s="8"/>
      <c r="ITO53" s="8"/>
      <c r="ITP53" s="8"/>
      <c r="ITQ53" s="8"/>
      <c r="ITR53" s="8"/>
      <c r="ITS53" s="8"/>
      <c r="ITT53" s="8"/>
      <c r="ITU53" s="8"/>
      <c r="ITV53" s="8"/>
      <c r="ITW53" s="8"/>
      <c r="ITX53" s="8"/>
      <c r="ITY53" s="8"/>
      <c r="ITZ53" s="8"/>
      <c r="IUA53" s="8"/>
      <c r="IUB53" s="8"/>
      <c r="IUC53" s="8"/>
      <c r="IUD53" s="8"/>
      <c r="IUE53" s="8"/>
      <c r="IUF53" s="8"/>
      <c r="IUG53" s="8"/>
      <c r="IUH53" s="8"/>
      <c r="IUI53" s="8"/>
      <c r="IUJ53" s="8"/>
      <c r="IUK53" s="8"/>
      <c r="IUL53" s="8"/>
      <c r="IUM53" s="8"/>
      <c r="IUN53" s="8"/>
      <c r="IUO53" s="8"/>
      <c r="IUP53" s="8"/>
      <c r="IUQ53" s="8"/>
      <c r="IUR53" s="8"/>
      <c r="IUS53" s="8"/>
      <c r="IUT53" s="8"/>
      <c r="IUU53" s="8"/>
      <c r="IUV53" s="8"/>
      <c r="IUW53" s="8"/>
      <c r="IUX53" s="8"/>
      <c r="IUY53" s="8"/>
      <c r="IUZ53" s="8"/>
      <c r="IVA53" s="8"/>
      <c r="IVB53" s="8"/>
      <c r="IVC53" s="8"/>
      <c r="IVD53" s="8"/>
      <c r="IVE53" s="8"/>
      <c r="IVF53" s="8"/>
      <c r="IVG53" s="8"/>
      <c r="IVH53" s="8"/>
      <c r="IVI53" s="8"/>
      <c r="IVJ53" s="8"/>
      <c r="IVK53" s="8"/>
      <c r="IVL53" s="8"/>
      <c r="IVM53" s="8"/>
      <c r="IVN53" s="8"/>
      <c r="IVO53" s="8"/>
      <c r="IVP53" s="8"/>
      <c r="IVQ53" s="8"/>
      <c r="IVR53" s="8"/>
      <c r="IVS53" s="8"/>
      <c r="IVT53" s="8"/>
      <c r="IVU53" s="8"/>
      <c r="IVV53" s="8"/>
      <c r="IVW53" s="8"/>
      <c r="IVX53" s="8"/>
      <c r="IVY53" s="8"/>
      <c r="IVZ53" s="8"/>
      <c r="IWA53" s="8"/>
      <c r="IWB53" s="8"/>
      <c r="IWC53" s="8"/>
      <c r="IWD53" s="8"/>
      <c r="IWE53" s="8"/>
      <c r="IWF53" s="8"/>
      <c r="IWG53" s="8"/>
      <c r="IWH53" s="8"/>
      <c r="IWI53" s="8"/>
      <c r="IWJ53" s="8"/>
      <c r="IWK53" s="8"/>
      <c r="IWL53" s="8"/>
      <c r="IWM53" s="8"/>
      <c r="IWN53" s="8"/>
      <c r="IWO53" s="8"/>
      <c r="IWP53" s="8"/>
      <c r="IWQ53" s="8"/>
      <c r="IWR53" s="8"/>
      <c r="IWS53" s="8"/>
      <c r="IWT53" s="8"/>
      <c r="IWU53" s="8"/>
      <c r="IWV53" s="8"/>
      <c r="IWW53" s="8"/>
      <c r="IWX53" s="8"/>
      <c r="IWY53" s="8"/>
      <c r="IWZ53" s="8"/>
      <c r="IXA53" s="8"/>
      <c r="IXB53" s="8"/>
      <c r="IXC53" s="8"/>
      <c r="IXD53" s="8"/>
      <c r="IXE53" s="8"/>
      <c r="IXF53" s="8"/>
      <c r="IXG53" s="8"/>
      <c r="IXH53" s="8"/>
      <c r="IXI53" s="8"/>
      <c r="IXJ53" s="8"/>
      <c r="IXK53" s="8"/>
      <c r="IXL53" s="8"/>
      <c r="IXM53" s="8"/>
      <c r="IXN53" s="8"/>
      <c r="IXO53" s="8"/>
      <c r="IXP53" s="8"/>
      <c r="IXQ53" s="8"/>
      <c r="IXR53" s="8"/>
      <c r="IXS53" s="8"/>
      <c r="IXT53" s="8"/>
      <c r="IXU53" s="8"/>
      <c r="IXV53" s="8"/>
      <c r="IXW53" s="8"/>
      <c r="IXX53" s="8"/>
      <c r="IXY53" s="8"/>
      <c r="IXZ53" s="8"/>
      <c r="IYA53" s="8"/>
      <c r="IYB53" s="8"/>
      <c r="IYC53" s="8"/>
      <c r="IYD53" s="8"/>
      <c r="IYE53" s="8"/>
      <c r="IYF53" s="8"/>
      <c r="IYG53" s="8"/>
      <c r="IYH53" s="8"/>
      <c r="IYI53" s="8"/>
      <c r="IYJ53" s="8"/>
      <c r="IYK53" s="8"/>
      <c r="IYL53" s="8"/>
      <c r="IYM53" s="8"/>
      <c r="IYN53" s="8"/>
      <c r="IYO53" s="8"/>
      <c r="IYP53" s="8"/>
      <c r="IYQ53" s="8"/>
      <c r="IYR53" s="8"/>
      <c r="IYS53" s="8"/>
      <c r="IYT53" s="8"/>
      <c r="IYU53" s="8"/>
      <c r="IYV53" s="8"/>
      <c r="IYW53" s="8"/>
      <c r="IYX53" s="8"/>
      <c r="IYY53" s="8"/>
      <c r="IYZ53" s="8"/>
      <c r="IZA53" s="8"/>
      <c r="IZB53" s="8"/>
      <c r="IZC53" s="8"/>
      <c r="IZD53" s="8"/>
      <c r="IZE53" s="8"/>
      <c r="IZF53" s="8"/>
      <c r="IZG53" s="8"/>
      <c r="IZH53" s="8"/>
      <c r="IZI53" s="8"/>
      <c r="IZJ53" s="8"/>
      <c r="IZK53" s="8"/>
      <c r="IZL53" s="8"/>
      <c r="IZM53" s="8"/>
      <c r="IZN53" s="8"/>
      <c r="IZO53" s="8"/>
      <c r="IZP53" s="8"/>
      <c r="IZQ53" s="8"/>
      <c r="IZR53" s="8"/>
      <c r="IZS53" s="8"/>
      <c r="IZT53" s="8"/>
      <c r="IZU53" s="8"/>
      <c r="IZV53" s="8"/>
      <c r="IZW53" s="8"/>
      <c r="IZX53" s="8"/>
      <c r="IZY53" s="8"/>
      <c r="IZZ53" s="8"/>
      <c r="JAA53" s="8"/>
      <c r="JAB53" s="8"/>
      <c r="JAC53" s="8"/>
      <c r="JAD53" s="8"/>
      <c r="JAE53" s="8"/>
      <c r="JAF53" s="8"/>
      <c r="JAG53" s="8"/>
      <c r="JAH53" s="8"/>
      <c r="JAI53" s="8"/>
      <c r="JAJ53" s="8"/>
      <c r="JAK53" s="8"/>
      <c r="JAL53" s="8"/>
      <c r="JAM53" s="8"/>
      <c r="JAN53" s="8"/>
      <c r="JAO53" s="8"/>
      <c r="JAP53" s="8"/>
      <c r="JAQ53" s="8"/>
      <c r="JAR53" s="8"/>
      <c r="JAS53" s="8"/>
      <c r="JAT53" s="8"/>
      <c r="JAU53" s="8"/>
      <c r="JAV53" s="8"/>
      <c r="JAW53" s="8"/>
      <c r="JAX53" s="8"/>
      <c r="JAY53" s="8"/>
      <c r="JAZ53" s="8"/>
      <c r="JBA53" s="8"/>
      <c r="JBB53" s="8"/>
      <c r="JBC53" s="8"/>
      <c r="JBD53" s="8"/>
      <c r="JBE53" s="8"/>
      <c r="JBF53" s="8"/>
      <c r="JBG53" s="8"/>
      <c r="JBH53" s="8"/>
      <c r="JBI53" s="8"/>
      <c r="JBJ53" s="8"/>
      <c r="JBK53" s="8"/>
      <c r="JBL53" s="8"/>
      <c r="JBM53" s="8"/>
      <c r="JBN53" s="8"/>
      <c r="JBO53" s="8"/>
      <c r="JBP53" s="8"/>
      <c r="JBQ53" s="8"/>
      <c r="JBR53" s="8"/>
      <c r="JBS53" s="8"/>
      <c r="JBT53" s="8"/>
      <c r="JBU53" s="8"/>
      <c r="JBV53" s="8"/>
      <c r="JBW53" s="8"/>
      <c r="JBX53" s="8"/>
      <c r="JBY53" s="8"/>
      <c r="JBZ53" s="8"/>
      <c r="JCA53" s="8"/>
      <c r="JCB53" s="8"/>
      <c r="JCC53" s="8"/>
      <c r="JCD53" s="8"/>
      <c r="JCE53" s="8"/>
      <c r="JCF53" s="8"/>
      <c r="JCG53" s="8"/>
      <c r="JCH53" s="8"/>
      <c r="JCI53" s="8"/>
      <c r="JCJ53" s="8"/>
      <c r="JCK53" s="8"/>
      <c r="JCL53" s="8"/>
      <c r="JCM53" s="8"/>
      <c r="JCN53" s="8"/>
      <c r="JCO53" s="8"/>
      <c r="JCP53" s="8"/>
      <c r="JCQ53" s="8"/>
      <c r="JCR53" s="8"/>
      <c r="JCS53" s="8"/>
      <c r="JCT53" s="8"/>
      <c r="JCU53" s="8"/>
      <c r="JCV53" s="8"/>
      <c r="JCW53" s="8"/>
      <c r="JCX53" s="8"/>
      <c r="JCY53" s="8"/>
      <c r="JCZ53" s="8"/>
      <c r="JDA53" s="8"/>
      <c r="JDB53" s="8"/>
      <c r="JDC53" s="8"/>
      <c r="JDD53" s="8"/>
      <c r="JDE53" s="8"/>
      <c r="JDF53" s="8"/>
      <c r="JDG53" s="8"/>
      <c r="JDH53" s="8"/>
      <c r="JDI53" s="8"/>
      <c r="JDJ53" s="8"/>
      <c r="JDK53" s="8"/>
      <c r="JDL53" s="8"/>
      <c r="JDM53" s="8"/>
      <c r="JDN53" s="8"/>
      <c r="JDO53" s="8"/>
      <c r="JDP53" s="8"/>
      <c r="JDQ53" s="8"/>
      <c r="JDR53" s="8"/>
      <c r="JDS53" s="8"/>
      <c r="JDT53" s="8"/>
      <c r="JDU53" s="8"/>
      <c r="JDV53" s="8"/>
      <c r="JDW53" s="8"/>
      <c r="JDX53" s="8"/>
      <c r="JDY53" s="8"/>
      <c r="JDZ53" s="8"/>
      <c r="JEA53" s="8"/>
      <c r="JEB53" s="8"/>
      <c r="JEC53" s="8"/>
      <c r="JED53" s="8"/>
      <c r="JEE53" s="8"/>
      <c r="JEF53" s="8"/>
      <c r="JEG53" s="8"/>
      <c r="JEH53" s="8"/>
      <c r="JEI53" s="8"/>
      <c r="JEJ53" s="8"/>
      <c r="JEK53" s="8"/>
      <c r="JEL53" s="8"/>
      <c r="JEM53" s="8"/>
      <c r="JEN53" s="8"/>
      <c r="JEO53" s="8"/>
      <c r="JEP53" s="8"/>
      <c r="JEQ53" s="8"/>
      <c r="JER53" s="8"/>
      <c r="JES53" s="8"/>
      <c r="JET53" s="8"/>
      <c r="JEU53" s="8"/>
      <c r="JEV53" s="8"/>
      <c r="JEW53" s="8"/>
      <c r="JEX53" s="8"/>
      <c r="JEY53" s="8"/>
      <c r="JEZ53" s="8"/>
      <c r="JFA53" s="8"/>
      <c r="JFB53" s="8"/>
      <c r="JFC53" s="8"/>
      <c r="JFD53" s="8"/>
      <c r="JFE53" s="8"/>
      <c r="JFF53" s="8"/>
      <c r="JFG53" s="8"/>
      <c r="JFH53" s="8"/>
      <c r="JFI53" s="8"/>
      <c r="JFJ53" s="8"/>
      <c r="JFK53" s="8"/>
      <c r="JFL53" s="8"/>
      <c r="JFM53" s="8"/>
      <c r="JFN53" s="8"/>
      <c r="JFO53" s="8"/>
      <c r="JFP53" s="8"/>
      <c r="JFQ53" s="8"/>
      <c r="JFR53" s="8"/>
      <c r="JFS53" s="8"/>
      <c r="JFT53" s="8"/>
      <c r="JFU53" s="8"/>
      <c r="JFV53" s="8"/>
      <c r="JFW53" s="8"/>
      <c r="JFX53" s="8"/>
      <c r="JFY53" s="8"/>
      <c r="JFZ53" s="8"/>
      <c r="JGA53" s="8"/>
      <c r="JGB53" s="8"/>
      <c r="JGC53" s="8"/>
      <c r="JGD53" s="8"/>
      <c r="JGE53" s="8"/>
      <c r="JGF53" s="8"/>
      <c r="JGG53" s="8"/>
      <c r="JGH53" s="8"/>
      <c r="JGI53" s="8"/>
      <c r="JGJ53" s="8"/>
      <c r="JGK53" s="8"/>
      <c r="JGL53" s="8"/>
      <c r="JGM53" s="8"/>
      <c r="JGN53" s="8"/>
      <c r="JGO53" s="8"/>
      <c r="JGP53" s="8"/>
      <c r="JGQ53" s="8"/>
      <c r="JGR53" s="8"/>
      <c r="JGS53" s="8"/>
      <c r="JGT53" s="8"/>
      <c r="JGU53" s="8"/>
      <c r="JGV53" s="8"/>
      <c r="JGW53" s="8"/>
      <c r="JGX53" s="8"/>
      <c r="JGY53" s="8"/>
      <c r="JGZ53" s="8"/>
      <c r="JHA53" s="8"/>
      <c r="JHB53" s="8"/>
      <c r="JHC53" s="8"/>
      <c r="JHD53" s="8"/>
      <c r="JHE53" s="8"/>
      <c r="JHF53" s="8"/>
      <c r="JHG53" s="8"/>
      <c r="JHH53" s="8"/>
      <c r="JHI53" s="8"/>
      <c r="JHJ53" s="8"/>
      <c r="JHK53" s="8"/>
      <c r="JHL53" s="8"/>
      <c r="JHM53" s="8"/>
      <c r="JHN53" s="8"/>
      <c r="JHO53" s="8"/>
      <c r="JHP53" s="8"/>
      <c r="JHQ53" s="8"/>
      <c r="JHR53" s="8"/>
      <c r="JHS53" s="8"/>
      <c r="JHT53" s="8"/>
      <c r="JHU53" s="8"/>
      <c r="JHV53" s="8"/>
      <c r="JHW53" s="8"/>
      <c r="JHX53" s="8"/>
      <c r="JHY53" s="8"/>
      <c r="JHZ53" s="8"/>
      <c r="JIA53" s="8"/>
      <c r="JIB53" s="8"/>
      <c r="JIC53" s="8"/>
      <c r="JID53" s="8"/>
      <c r="JIE53" s="8"/>
      <c r="JIF53" s="8"/>
      <c r="JIG53" s="8"/>
      <c r="JIH53" s="8"/>
      <c r="JII53" s="8"/>
      <c r="JIJ53" s="8"/>
      <c r="JIK53" s="8"/>
      <c r="JIL53" s="8"/>
      <c r="JIM53" s="8"/>
      <c r="JIN53" s="8"/>
      <c r="JIO53" s="8"/>
      <c r="JIP53" s="8"/>
      <c r="JIQ53" s="8"/>
      <c r="JIR53" s="8"/>
      <c r="JIS53" s="8"/>
      <c r="JIT53" s="8"/>
      <c r="JIU53" s="8"/>
      <c r="JIV53" s="8"/>
      <c r="JIW53" s="8"/>
      <c r="JIX53" s="8"/>
      <c r="JIY53" s="8"/>
      <c r="JIZ53" s="8"/>
      <c r="JJA53" s="8"/>
      <c r="JJB53" s="8"/>
      <c r="JJC53" s="8"/>
      <c r="JJD53" s="8"/>
      <c r="JJE53" s="8"/>
      <c r="JJF53" s="8"/>
      <c r="JJG53" s="8"/>
      <c r="JJH53" s="8"/>
      <c r="JJI53" s="8"/>
      <c r="JJJ53" s="8"/>
      <c r="JJK53" s="8"/>
      <c r="JJL53" s="8"/>
      <c r="JJM53" s="8"/>
      <c r="JJN53" s="8"/>
      <c r="JJO53" s="8"/>
      <c r="JJP53" s="8"/>
      <c r="JJQ53" s="8"/>
      <c r="JJR53" s="8"/>
      <c r="JJS53" s="8"/>
      <c r="JJT53" s="8"/>
      <c r="JJU53" s="8"/>
      <c r="JJV53" s="8"/>
      <c r="JJW53" s="8"/>
      <c r="JJX53" s="8"/>
      <c r="JJY53" s="8"/>
      <c r="JJZ53" s="8"/>
      <c r="JKA53" s="8"/>
      <c r="JKB53" s="8"/>
      <c r="JKC53" s="8"/>
      <c r="JKD53" s="8"/>
      <c r="JKE53" s="8"/>
      <c r="JKF53" s="8"/>
      <c r="JKG53" s="8"/>
      <c r="JKH53" s="8"/>
      <c r="JKI53" s="8"/>
      <c r="JKJ53" s="8"/>
      <c r="JKK53" s="8"/>
      <c r="JKL53" s="8"/>
      <c r="JKM53" s="8"/>
      <c r="JKN53" s="8"/>
      <c r="JKO53" s="8"/>
      <c r="JKP53" s="8"/>
      <c r="JKQ53" s="8"/>
      <c r="JKR53" s="8"/>
      <c r="JKS53" s="8"/>
      <c r="JKT53" s="8"/>
      <c r="JKU53" s="8"/>
      <c r="JKV53" s="8"/>
      <c r="JKW53" s="8"/>
      <c r="JKX53" s="8"/>
      <c r="JKY53" s="8"/>
      <c r="JKZ53" s="8"/>
      <c r="JLA53" s="8"/>
      <c r="JLB53" s="8"/>
      <c r="JLC53" s="8"/>
      <c r="JLD53" s="8"/>
      <c r="JLE53" s="8"/>
      <c r="JLF53" s="8"/>
      <c r="JLG53" s="8"/>
      <c r="JLH53" s="8"/>
      <c r="JLI53" s="8"/>
      <c r="JLJ53" s="8"/>
      <c r="JLK53" s="8"/>
      <c r="JLL53" s="8"/>
      <c r="JLM53" s="8"/>
      <c r="JLN53" s="8"/>
      <c r="JLO53" s="8"/>
      <c r="JLP53" s="8"/>
      <c r="JLQ53" s="8"/>
      <c r="JLR53" s="8"/>
      <c r="JLS53" s="8"/>
      <c r="JLT53" s="8"/>
      <c r="JLU53" s="8"/>
      <c r="JLV53" s="8"/>
      <c r="JLW53" s="8"/>
      <c r="JLX53" s="8"/>
      <c r="JLY53" s="8"/>
      <c r="JLZ53" s="8"/>
      <c r="JMA53" s="8"/>
      <c r="JMB53" s="8"/>
      <c r="JMC53" s="8"/>
      <c r="JMD53" s="8"/>
      <c r="JME53" s="8"/>
      <c r="JMF53" s="8"/>
      <c r="JMG53" s="8"/>
      <c r="JMH53" s="8"/>
      <c r="JMI53" s="8"/>
      <c r="JMJ53" s="8"/>
      <c r="JMK53" s="8"/>
      <c r="JML53" s="8"/>
      <c r="JMM53" s="8"/>
      <c r="JMN53" s="8"/>
      <c r="JMO53" s="8"/>
      <c r="JMP53" s="8"/>
      <c r="JMQ53" s="8"/>
      <c r="JMR53" s="8"/>
      <c r="JMS53" s="8"/>
      <c r="JMT53" s="8"/>
      <c r="JMU53" s="8"/>
      <c r="JMV53" s="8"/>
      <c r="JMW53" s="8"/>
      <c r="JMX53" s="8"/>
      <c r="JMY53" s="8"/>
      <c r="JMZ53" s="8"/>
      <c r="JNA53" s="8"/>
      <c r="JNB53" s="8"/>
      <c r="JNC53" s="8"/>
      <c r="JND53" s="8"/>
      <c r="JNE53" s="8"/>
      <c r="JNF53" s="8"/>
      <c r="JNG53" s="8"/>
      <c r="JNH53" s="8"/>
      <c r="JNI53" s="8"/>
      <c r="JNJ53" s="8"/>
      <c r="JNK53" s="8"/>
      <c r="JNL53" s="8"/>
      <c r="JNM53" s="8"/>
      <c r="JNN53" s="8"/>
      <c r="JNO53" s="8"/>
      <c r="JNP53" s="8"/>
      <c r="JNQ53" s="8"/>
      <c r="JNR53" s="8"/>
      <c r="JNS53" s="8"/>
      <c r="JNT53" s="8"/>
      <c r="JNU53" s="8"/>
      <c r="JNV53" s="8"/>
      <c r="JNW53" s="8"/>
      <c r="JNX53" s="8"/>
      <c r="JNY53" s="8"/>
      <c r="JNZ53" s="8"/>
      <c r="JOA53" s="8"/>
      <c r="JOB53" s="8"/>
      <c r="JOC53" s="8"/>
      <c r="JOD53" s="8"/>
      <c r="JOE53" s="8"/>
      <c r="JOF53" s="8"/>
      <c r="JOG53" s="8"/>
      <c r="JOH53" s="8"/>
      <c r="JOI53" s="8"/>
      <c r="JOJ53" s="8"/>
      <c r="JOK53" s="8"/>
      <c r="JOL53" s="8"/>
      <c r="JOM53" s="8"/>
      <c r="JON53" s="8"/>
      <c r="JOO53" s="8"/>
      <c r="JOP53" s="8"/>
      <c r="JOQ53" s="8"/>
      <c r="JOR53" s="8"/>
      <c r="JOS53" s="8"/>
      <c r="JOT53" s="8"/>
      <c r="JOU53" s="8"/>
      <c r="JOV53" s="8"/>
      <c r="JOW53" s="8"/>
      <c r="JOX53" s="8"/>
      <c r="JOY53" s="8"/>
      <c r="JOZ53" s="8"/>
      <c r="JPA53" s="8"/>
      <c r="JPB53" s="8"/>
      <c r="JPC53" s="8"/>
      <c r="JPD53" s="8"/>
      <c r="JPE53" s="8"/>
      <c r="JPF53" s="8"/>
      <c r="JPG53" s="8"/>
      <c r="JPH53" s="8"/>
      <c r="JPI53" s="8"/>
      <c r="JPJ53" s="8"/>
      <c r="JPK53" s="8"/>
      <c r="JPL53" s="8"/>
      <c r="JPM53" s="8"/>
      <c r="JPN53" s="8"/>
      <c r="JPO53" s="8"/>
      <c r="JPP53" s="8"/>
      <c r="JPQ53" s="8"/>
      <c r="JPR53" s="8"/>
      <c r="JPS53" s="8"/>
      <c r="JPT53" s="8"/>
      <c r="JPU53" s="8"/>
      <c r="JPV53" s="8"/>
      <c r="JPW53" s="8"/>
      <c r="JPX53" s="8"/>
      <c r="JPY53" s="8"/>
      <c r="JPZ53" s="8"/>
      <c r="JQA53" s="8"/>
      <c r="JQB53" s="8"/>
      <c r="JQC53" s="8"/>
      <c r="JQD53" s="8"/>
      <c r="JQE53" s="8"/>
      <c r="JQF53" s="8"/>
      <c r="JQG53" s="8"/>
      <c r="JQH53" s="8"/>
      <c r="JQI53" s="8"/>
      <c r="JQJ53" s="8"/>
      <c r="JQK53" s="8"/>
      <c r="JQL53" s="8"/>
      <c r="JQM53" s="8"/>
      <c r="JQN53" s="8"/>
      <c r="JQO53" s="8"/>
      <c r="JQP53" s="8"/>
      <c r="JQQ53" s="8"/>
      <c r="JQR53" s="8"/>
      <c r="JQS53" s="8"/>
      <c r="JQT53" s="8"/>
      <c r="JQU53" s="8"/>
      <c r="JQV53" s="8"/>
      <c r="JQW53" s="8"/>
      <c r="JQX53" s="8"/>
      <c r="JQY53" s="8"/>
      <c r="JQZ53" s="8"/>
      <c r="JRA53" s="8"/>
      <c r="JRB53" s="8"/>
      <c r="JRC53" s="8"/>
      <c r="JRD53" s="8"/>
      <c r="JRE53" s="8"/>
      <c r="JRF53" s="8"/>
      <c r="JRG53" s="8"/>
      <c r="JRH53" s="8"/>
      <c r="JRI53" s="8"/>
      <c r="JRJ53" s="8"/>
      <c r="JRK53" s="8"/>
      <c r="JRL53" s="8"/>
      <c r="JRM53" s="8"/>
      <c r="JRN53" s="8"/>
      <c r="JRO53" s="8"/>
      <c r="JRP53" s="8"/>
      <c r="JRQ53" s="8"/>
      <c r="JRR53" s="8"/>
      <c r="JRS53" s="8"/>
      <c r="JRT53" s="8"/>
      <c r="JRU53" s="8"/>
      <c r="JRV53" s="8"/>
      <c r="JRW53" s="8"/>
      <c r="JRX53" s="8"/>
      <c r="JRY53" s="8"/>
      <c r="JRZ53" s="8"/>
      <c r="JSA53" s="8"/>
      <c r="JSB53" s="8"/>
      <c r="JSC53" s="8"/>
      <c r="JSD53" s="8"/>
      <c r="JSE53" s="8"/>
      <c r="JSF53" s="8"/>
      <c r="JSG53" s="8"/>
      <c r="JSH53" s="8"/>
      <c r="JSI53" s="8"/>
      <c r="JSJ53" s="8"/>
      <c r="JSK53" s="8"/>
      <c r="JSL53" s="8"/>
      <c r="JSM53" s="8"/>
      <c r="JSN53" s="8"/>
      <c r="JSO53" s="8"/>
      <c r="JSP53" s="8"/>
      <c r="JSQ53" s="8"/>
      <c r="JSR53" s="8"/>
      <c r="JSS53" s="8"/>
      <c r="JST53" s="8"/>
      <c r="JSU53" s="8"/>
      <c r="JSV53" s="8"/>
      <c r="JSW53" s="8"/>
      <c r="JSX53" s="8"/>
      <c r="JSY53" s="8"/>
      <c r="JSZ53" s="8"/>
      <c r="JTA53" s="8"/>
      <c r="JTB53" s="8"/>
      <c r="JTC53" s="8"/>
      <c r="JTD53" s="8"/>
      <c r="JTE53" s="8"/>
      <c r="JTF53" s="8"/>
      <c r="JTG53" s="8"/>
      <c r="JTH53" s="8"/>
      <c r="JTI53" s="8"/>
      <c r="JTJ53" s="8"/>
      <c r="JTK53" s="8"/>
      <c r="JTL53" s="8"/>
      <c r="JTM53" s="8"/>
      <c r="JTN53" s="8"/>
      <c r="JTO53" s="8"/>
      <c r="JTP53" s="8"/>
      <c r="JTQ53" s="8"/>
      <c r="JTR53" s="8"/>
      <c r="JTS53" s="8"/>
      <c r="JTT53" s="8"/>
      <c r="JTU53" s="8"/>
      <c r="JTV53" s="8"/>
      <c r="JTW53" s="8"/>
      <c r="JTX53" s="8"/>
      <c r="JTY53" s="8"/>
      <c r="JTZ53" s="8"/>
      <c r="JUA53" s="8"/>
      <c r="JUB53" s="8"/>
      <c r="JUC53" s="8"/>
      <c r="JUD53" s="8"/>
      <c r="JUE53" s="8"/>
      <c r="JUF53" s="8"/>
      <c r="JUG53" s="8"/>
      <c r="JUH53" s="8"/>
      <c r="JUI53" s="8"/>
      <c r="JUJ53" s="8"/>
      <c r="JUK53" s="8"/>
      <c r="JUL53" s="8"/>
      <c r="JUM53" s="8"/>
      <c r="JUN53" s="8"/>
      <c r="JUO53" s="8"/>
      <c r="JUP53" s="8"/>
      <c r="JUQ53" s="8"/>
      <c r="JUR53" s="8"/>
      <c r="JUS53" s="8"/>
      <c r="JUT53" s="8"/>
      <c r="JUU53" s="8"/>
      <c r="JUV53" s="8"/>
      <c r="JUW53" s="8"/>
      <c r="JUX53" s="8"/>
      <c r="JUY53" s="8"/>
      <c r="JUZ53" s="8"/>
      <c r="JVA53" s="8"/>
      <c r="JVB53" s="8"/>
      <c r="JVC53" s="8"/>
      <c r="JVD53" s="8"/>
      <c r="JVE53" s="8"/>
      <c r="JVF53" s="8"/>
      <c r="JVG53" s="8"/>
      <c r="JVH53" s="8"/>
      <c r="JVI53" s="8"/>
      <c r="JVJ53" s="8"/>
      <c r="JVK53" s="8"/>
      <c r="JVL53" s="8"/>
      <c r="JVM53" s="8"/>
      <c r="JVN53" s="8"/>
      <c r="JVO53" s="8"/>
      <c r="JVP53" s="8"/>
      <c r="JVQ53" s="8"/>
      <c r="JVR53" s="8"/>
      <c r="JVS53" s="8"/>
      <c r="JVT53" s="8"/>
      <c r="JVU53" s="8"/>
      <c r="JVV53" s="8"/>
      <c r="JVW53" s="8"/>
      <c r="JVX53" s="8"/>
      <c r="JVY53" s="8"/>
      <c r="JVZ53" s="8"/>
      <c r="JWA53" s="8"/>
      <c r="JWB53" s="8"/>
      <c r="JWC53" s="8"/>
      <c r="JWD53" s="8"/>
      <c r="JWE53" s="8"/>
      <c r="JWF53" s="8"/>
      <c r="JWG53" s="8"/>
      <c r="JWH53" s="8"/>
      <c r="JWI53" s="8"/>
      <c r="JWJ53" s="8"/>
      <c r="JWK53" s="8"/>
      <c r="JWL53" s="8"/>
      <c r="JWM53" s="8"/>
      <c r="JWN53" s="8"/>
      <c r="JWO53" s="8"/>
      <c r="JWP53" s="8"/>
      <c r="JWQ53" s="8"/>
      <c r="JWR53" s="8"/>
      <c r="JWS53" s="8"/>
      <c r="JWT53" s="8"/>
      <c r="JWU53" s="8"/>
      <c r="JWV53" s="8"/>
      <c r="JWW53" s="8"/>
      <c r="JWX53" s="8"/>
      <c r="JWY53" s="8"/>
      <c r="JWZ53" s="8"/>
      <c r="JXA53" s="8"/>
      <c r="JXB53" s="8"/>
      <c r="JXC53" s="8"/>
      <c r="JXD53" s="8"/>
      <c r="JXE53" s="8"/>
      <c r="JXF53" s="8"/>
      <c r="JXG53" s="8"/>
      <c r="JXH53" s="8"/>
      <c r="JXI53" s="8"/>
      <c r="JXJ53" s="8"/>
      <c r="JXK53" s="8"/>
      <c r="JXL53" s="8"/>
      <c r="JXM53" s="8"/>
      <c r="JXN53" s="8"/>
      <c r="JXO53" s="8"/>
      <c r="JXP53" s="8"/>
      <c r="JXQ53" s="8"/>
      <c r="JXR53" s="8"/>
      <c r="JXS53" s="8"/>
      <c r="JXT53" s="8"/>
      <c r="JXU53" s="8"/>
      <c r="JXV53" s="8"/>
      <c r="JXW53" s="8"/>
      <c r="JXX53" s="8"/>
      <c r="JXY53" s="8"/>
      <c r="JXZ53" s="8"/>
      <c r="JYA53" s="8"/>
      <c r="JYB53" s="8"/>
      <c r="JYC53" s="8"/>
      <c r="JYD53" s="8"/>
      <c r="JYE53" s="8"/>
      <c r="JYF53" s="8"/>
      <c r="JYG53" s="8"/>
      <c r="JYH53" s="8"/>
      <c r="JYI53" s="8"/>
      <c r="JYJ53" s="8"/>
      <c r="JYK53" s="8"/>
      <c r="JYL53" s="8"/>
      <c r="JYM53" s="8"/>
      <c r="JYN53" s="8"/>
      <c r="JYO53" s="8"/>
      <c r="JYP53" s="8"/>
      <c r="JYQ53" s="8"/>
      <c r="JYR53" s="8"/>
      <c r="JYS53" s="8"/>
      <c r="JYT53" s="8"/>
      <c r="JYU53" s="8"/>
      <c r="JYV53" s="8"/>
      <c r="JYW53" s="8"/>
      <c r="JYX53" s="8"/>
      <c r="JYY53" s="8"/>
      <c r="JYZ53" s="8"/>
      <c r="JZA53" s="8"/>
      <c r="JZB53" s="8"/>
      <c r="JZC53" s="8"/>
      <c r="JZD53" s="8"/>
      <c r="JZE53" s="8"/>
      <c r="JZF53" s="8"/>
      <c r="JZG53" s="8"/>
      <c r="JZH53" s="8"/>
      <c r="JZI53" s="8"/>
      <c r="JZJ53" s="8"/>
      <c r="JZK53" s="8"/>
      <c r="JZL53" s="8"/>
      <c r="JZM53" s="8"/>
      <c r="JZN53" s="8"/>
      <c r="JZO53" s="8"/>
      <c r="JZP53" s="8"/>
      <c r="JZQ53" s="8"/>
      <c r="JZR53" s="8"/>
      <c r="JZS53" s="8"/>
      <c r="JZT53" s="8"/>
      <c r="JZU53" s="8"/>
      <c r="JZV53" s="8"/>
      <c r="JZW53" s="8"/>
      <c r="JZX53" s="8"/>
      <c r="JZY53" s="8"/>
      <c r="JZZ53" s="8"/>
      <c r="KAA53" s="8"/>
      <c r="KAB53" s="8"/>
      <c r="KAC53" s="8"/>
      <c r="KAD53" s="8"/>
      <c r="KAE53" s="8"/>
      <c r="KAF53" s="8"/>
      <c r="KAG53" s="8"/>
      <c r="KAH53" s="8"/>
      <c r="KAI53" s="8"/>
      <c r="KAJ53" s="8"/>
      <c r="KAK53" s="8"/>
      <c r="KAL53" s="8"/>
      <c r="KAM53" s="8"/>
      <c r="KAN53" s="8"/>
      <c r="KAO53" s="8"/>
      <c r="KAP53" s="8"/>
      <c r="KAQ53" s="8"/>
      <c r="KAR53" s="8"/>
      <c r="KAS53" s="8"/>
      <c r="KAT53" s="8"/>
      <c r="KAU53" s="8"/>
      <c r="KAV53" s="8"/>
      <c r="KAW53" s="8"/>
      <c r="KAX53" s="8"/>
      <c r="KAY53" s="8"/>
      <c r="KAZ53" s="8"/>
      <c r="KBA53" s="8"/>
      <c r="KBB53" s="8"/>
      <c r="KBC53" s="8"/>
      <c r="KBD53" s="8"/>
      <c r="KBE53" s="8"/>
      <c r="KBF53" s="8"/>
      <c r="KBG53" s="8"/>
      <c r="KBH53" s="8"/>
      <c r="KBI53" s="8"/>
      <c r="KBJ53" s="8"/>
      <c r="KBK53" s="8"/>
      <c r="KBL53" s="8"/>
      <c r="KBM53" s="8"/>
      <c r="KBN53" s="8"/>
      <c r="KBO53" s="8"/>
      <c r="KBP53" s="8"/>
      <c r="KBQ53" s="8"/>
      <c r="KBR53" s="8"/>
      <c r="KBS53" s="8"/>
      <c r="KBT53" s="8"/>
      <c r="KBU53" s="8"/>
      <c r="KBV53" s="8"/>
      <c r="KBW53" s="8"/>
      <c r="KBX53" s="8"/>
      <c r="KBY53" s="8"/>
      <c r="KBZ53" s="8"/>
      <c r="KCA53" s="8"/>
      <c r="KCB53" s="8"/>
      <c r="KCC53" s="8"/>
      <c r="KCD53" s="8"/>
      <c r="KCE53" s="8"/>
      <c r="KCF53" s="8"/>
      <c r="KCG53" s="8"/>
      <c r="KCH53" s="8"/>
      <c r="KCI53" s="8"/>
      <c r="KCJ53" s="8"/>
      <c r="KCK53" s="8"/>
      <c r="KCL53" s="8"/>
      <c r="KCM53" s="8"/>
      <c r="KCN53" s="8"/>
      <c r="KCO53" s="8"/>
      <c r="KCP53" s="8"/>
      <c r="KCQ53" s="8"/>
      <c r="KCR53" s="8"/>
      <c r="KCS53" s="8"/>
      <c r="KCT53" s="8"/>
      <c r="KCU53" s="8"/>
      <c r="KCV53" s="8"/>
      <c r="KCW53" s="8"/>
      <c r="KCX53" s="8"/>
      <c r="KCY53" s="8"/>
      <c r="KCZ53" s="8"/>
      <c r="KDA53" s="8"/>
      <c r="KDB53" s="8"/>
      <c r="KDC53" s="8"/>
      <c r="KDD53" s="8"/>
      <c r="KDE53" s="8"/>
      <c r="KDF53" s="8"/>
      <c r="KDG53" s="8"/>
      <c r="KDH53" s="8"/>
      <c r="KDI53" s="8"/>
      <c r="KDJ53" s="8"/>
      <c r="KDK53" s="8"/>
      <c r="KDL53" s="8"/>
      <c r="KDM53" s="8"/>
      <c r="KDN53" s="8"/>
      <c r="KDO53" s="8"/>
      <c r="KDP53" s="8"/>
      <c r="KDQ53" s="8"/>
      <c r="KDR53" s="8"/>
      <c r="KDS53" s="8"/>
      <c r="KDT53" s="8"/>
      <c r="KDU53" s="8"/>
      <c r="KDV53" s="8"/>
      <c r="KDW53" s="8"/>
      <c r="KDX53" s="8"/>
      <c r="KDY53" s="8"/>
      <c r="KDZ53" s="8"/>
      <c r="KEA53" s="8"/>
      <c r="KEB53" s="8"/>
      <c r="KEC53" s="8"/>
      <c r="KED53" s="8"/>
      <c r="KEE53" s="8"/>
      <c r="KEF53" s="8"/>
      <c r="KEG53" s="8"/>
      <c r="KEH53" s="8"/>
      <c r="KEI53" s="8"/>
      <c r="KEJ53" s="8"/>
      <c r="KEK53" s="8"/>
      <c r="KEL53" s="8"/>
      <c r="KEM53" s="8"/>
      <c r="KEN53" s="8"/>
      <c r="KEO53" s="8"/>
      <c r="KEP53" s="8"/>
      <c r="KEQ53" s="8"/>
      <c r="KER53" s="8"/>
      <c r="KES53" s="8"/>
      <c r="KET53" s="8"/>
      <c r="KEU53" s="8"/>
      <c r="KEV53" s="8"/>
      <c r="KEW53" s="8"/>
      <c r="KEX53" s="8"/>
      <c r="KEY53" s="8"/>
      <c r="KEZ53" s="8"/>
      <c r="KFA53" s="8"/>
      <c r="KFB53" s="8"/>
      <c r="KFC53" s="8"/>
      <c r="KFD53" s="8"/>
      <c r="KFE53" s="8"/>
      <c r="KFF53" s="8"/>
      <c r="KFG53" s="8"/>
      <c r="KFH53" s="8"/>
      <c r="KFI53" s="8"/>
      <c r="KFJ53" s="8"/>
      <c r="KFK53" s="8"/>
      <c r="KFL53" s="8"/>
      <c r="KFM53" s="8"/>
      <c r="KFN53" s="8"/>
      <c r="KFO53" s="8"/>
      <c r="KFP53" s="8"/>
      <c r="KFQ53" s="8"/>
      <c r="KFR53" s="8"/>
      <c r="KFS53" s="8"/>
      <c r="KFT53" s="8"/>
      <c r="KFU53" s="8"/>
      <c r="KFV53" s="8"/>
      <c r="KFW53" s="8"/>
      <c r="KFX53" s="8"/>
      <c r="KFY53" s="8"/>
      <c r="KFZ53" s="8"/>
      <c r="KGA53" s="8"/>
      <c r="KGB53" s="8"/>
      <c r="KGC53" s="8"/>
      <c r="KGD53" s="8"/>
      <c r="KGE53" s="8"/>
      <c r="KGF53" s="8"/>
      <c r="KGG53" s="8"/>
      <c r="KGH53" s="8"/>
      <c r="KGI53" s="8"/>
      <c r="KGJ53" s="8"/>
      <c r="KGK53" s="8"/>
      <c r="KGL53" s="8"/>
      <c r="KGM53" s="8"/>
      <c r="KGN53" s="8"/>
      <c r="KGO53" s="8"/>
      <c r="KGP53" s="8"/>
      <c r="KGQ53" s="8"/>
      <c r="KGR53" s="8"/>
      <c r="KGS53" s="8"/>
      <c r="KGT53" s="8"/>
      <c r="KGU53" s="8"/>
      <c r="KGV53" s="8"/>
      <c r="KGW53" s="8"/>
      <c r="KGX53" s="8"/>
      <c r="KGY53" s="8"/>
      <c r="KGZ53" s="8"/>
      <c r="KHA53" s="8"/>
      <c r="KHB53" s="8"/>
      <c r="KHC53" s="8"/>
      <c r="KHD53" s="8"/>
      <c r="KHE53" s="8"/>
      <c r="KHF53" s="8"/>
      <c r="KHG53" s="8"/>
      <c r="KHH53" s="8"/>
      <c r="KHI53" s="8"/>
      <c r="KHJ53" s="8"/>
      <c r="KHK53" s="8"/>
      <c r="KHL53" s="8"/>
      <c r="KHM53" s="8"/>
      <c r="KHN53" s="8"/>
      <c r="KHO53" s="8"/>
      <c r="KHP53" s="8"/>
      <c r="KHQ53" s="8"/>
      <c r="KHR53" s="8"/>
      <c r="KHS53" s="8"/>
      <c r="KHT53" s="8"/>
      <c r="KHU53" s="8"/>
      <c r="KHV53" s="8"/>
      <c r="KHW53" s="8"/>
      <c r="KHX53" s="8"/>
      <c r="KHY53" s="8"/>
      <c r="KHZ53" s="8"/>
      <c r="KIA53" s="8"/>
      <c r="KIB53" s="8"/>
      <c r="KIC53" s="8"/>
      <c r="KID53" s="8"/>
      <c r="KIE53" s="8"/>
      <c r="KIF53" s="8"/>
      <c r="KIG53" s="8"/>
      <c r="KIH53" s="8"/>
      <c r="KII53" s="8"/>
      <c r="KIJ53" s="8"/>
      <c r="KIK53" s="8"/>
      <c r="KIL53" s="8"/>
      <c r="KIM53" s="8"/>
      <c r="KIN53" s="8"/>
      <c r="KIO53" s="8"/>
      <c r="KIP53" s="8"/>
      <c r="KIQ53" s="8"/>
      <c r="KIR53" s="8"/>
      <c r="KIS53" s="8"/>
      <c r="KIT53" s="8"/>
      <c r="KIU53" s="8"/>
      <c r="KIV53" s="8"/>
      <c r="KIW53" s="8"/>
      <c r="KIX53" s="8"/>
      <c r="KIY53" s="8"/>
      <c r="KIZ53" s="8"/>
      <c r="KJA53" s="8"/>
      <c r="KJB53" s="8"/>
      <c r="KJC53" s="8"/>
      <c r="KJD53" s="8"/>
      <c r="KJE53" s="8"/>
      <c r="KJF53" s="8"/>
      <c r="KJG53" s="8"/>
      <c r="KJH53" s="8"/>
      <c r="KJI53" s="8"/>
      <c r="KJJ53" s="8"/>
      <c r="KJK53" s="8"/>
      <c r="KJL53" s="8"/>
      <c r="KJM53" s="8"/>
      <c r="KJN53" s="8"/>
      <c r="KJO53" s="8"/>
      <c r="KJP53" s="8"/>
      <c r="KJQ53" s="8"/>
      <c r="KJR53" s="8"/>
      <c r="KJS53" s="8"/>
      <c r="KJT53" s="8"/>
      <c r="KJU53" s="8"/>
      <c r="KJV53" s="8"/>
      <c r="KJW53" s="8"/>
      <c r="KJX53" s="8"/>
      <c r="KJY53" s="8"/>
      <c r="KJZ53" s="8"/>
      <c r="KKA53" s="8"/>
      <c r="KKB53" s="8"/>
      <c r="KKC53" s="8"/>
      <c r="KKD53" s="8"/>
      <c r="KKE53" s="8"/>
      <c r="KKF53" s="8"/>
      <c r="KKG53" s="8"/>
      <c r="KKH53" s="8"/>
      <c r="KKI53" s="8"/>
      <c r="KKJ53" s="8"/>
      <c r="KKK53" s="8"/>
      <c r="KKL53" s="8"/>
      <c r="KKM53" s="8"/>
      <c r="KKN53" s="8"/>
      <c r="KKO53" s="8"/>
      <c r="KKP53" s="8"/>
      <c r="KKQ53" s="8"/>
      <c r="KKR53" s="8"/>
      <c r="KKS53" s="8"/>
      <c r="KKT53" s="8"/>
      <c r="KKU53" s="8"/>
      <c r="KKV53" s="8"/>
      <c r="KKW53" s="8"/>
      <c r="KKX53" s="8"/>
      <c r="KKY53" s="8"/>
      <c r="KKZ53" s="8"/>
      <c r="KLA53" s="8"/>
      <c r="KLB53" s="8"/>
      <c r="KLC53" s="8"/>
      <c r="KLD53" s="8"/>
      <c r="KLE53" s="8"/>
      <c r="KLF53" s="8"/>
      <c r="KLG53" s="8"/>
      <c r="KLH53" s="8"/>
      <c r="KLI53" s="8"/>
      <c r="KLJ53" s="8"/>
      <c r="KLK53" s="8"/>
      <c r="KLL53" s="8"/>
      <c r="KLM53" s="8"/>
      <c r="KLN53" s="8"/>
      <c r="KLO53" s="8"/>
      <c r="KLP53" s="8"/>
      <c r="KLQ53" s="8"/>
      <c r="KLR53" s="8"/>
      <c r="KLS53" s="8"/>
      <c r="KLT53" s="8"/>
      <c r="KLU53" s="8"/>
      <c r="KLV53" s="8"/>
      <c r="KLW53" s="8"/>
      <c r="KLX53" s="8"/>
      <c r="KLY53" s="8"/>
      <c r="KLZ53" s="8"/>
      <c r="KMA53" s="8"/>
      <c r="KMB53" s="8"/>
      <c r="KMC53" s="8"/>
      <c r="KMD53" s="8"/>
      <c r="KME53" s="8"/>
      <c r="KMF53" s="8"/>
      <c r="KMG53" s="8"/>
      <c r="KMH53" s="8"/>
      <c r="KMI53" s="8"/>
      <c r="KMJ53" s="8"/>
      <c r="KMK53" s="8"/>
      <c r="KML53" s="8"/>
      <c r="KMM53" s="8"/>
      <c r="KMN53" s="8"/>
      <c r="KMO53" s="8"/>
      <c r="KMP53" s="8"/>
      <c r="KMQ53" s="8"/>
      <c r="KMR53" s="8"/>
      <c r="KMS53" s="8"/>
      <c r="KMT53" s="8"/>
      <c r="KMU53" s="8"/>
      <c r="KMV53" s="8"/>
      <c r="KMW53" s="8"/>
      <c r="KMX53" s="8"/>
      <c r="KMY53" s="8"/>
      <c r="KMZ53" s="8"/>
      <c r="KNA53" s="8"/>
      <c r="KNB53" s="8"/>
      <c r="KNC53" s="8"/>
      <c r="KND53" s="8"/>
      <c r="KNE53" s="8"/>
      <c r="KNF53" s="8"/>
      <c r="KNG53" s="8"/>
      <c r="KNH53" s="8"/>
      <c r="KNI53" s="8"/>
      <c r="KNJ53" s="8"/>
      <c r="KNK53" s="8"/>
      <c r="KNL53" s="8"/>
      <c r="KNM53" s="8"/>
      <c r="KNN53" s="8"/>
      <c r="KNO53" s="8"/>
      <c r="KNP53" s="8"/>
      <c r="KNQ53" s="8"/>
      <c r="KNR53" s="8"/>
      <c r="KNS53" s="8"/>
      <c r="KNT53" s="8"/>
      <c r="KNU53" s="8"/>
      <c r="KNV53" s="8"/>
      <c r="KNW53" s="8"/>
      <c r="KNX53" s="8"/>
      <c r="KNY53" s="8"/>
      <c r="KNZ53" s="8"/>
      <c r="KOA53" s="8"/>
      <c r="KOB53" s="8"/>
      <c r="KOC53" s="8"/>
      <c r="KOD53" s="8"/>
      <c r="KOE53" s="8"/>
      <c r="KOF53" s="8"/>
      <c r="KOG53" s="8"/>
      <c r="KOH53" s="8"/>
      <c r="KOI53" s="8"/>
      <c r="KOJ53" s="8"/>
      <c r="KOK53" s="8"/>
      <c r="KOL53" s="8"/>
      <c r="KOM53" s="8"/>
      <c r="KON53" s="8"/>
      <c r="KOO53" s="8"/>
      <c r="KOP53" s="8"/>
      <c r="KOQ53" s="8"/>
      <c r="KOR53" s="8"/>
      <c r="KOS53" s="8"/>
      <c r="KOT53" s="8"/>
      <c r="KOU53" s="8"/>
      <c r="KOV53" s="8"/>
      <c r="KOW53" s="8"/>
      <c r="KOX53" s="8"/>
      <c r="KOY53" s="8"/>
      <c r="KOZ53" s="8"/>
      <c r="KPA53" s="8"/>
      <c r="KPB53" s="8"/>
      <c r="KPC53" s="8"/>
      <c r="KPD53" s="8"/>
      <c r="KPE53" s="8"/>
      <c r="KPF53" s="8"/>
      <c r="KPG53" s="8"/>
      <c r="KPH53" s="8"/>
      <c r="KPI53" s="8"/>
      <c r="KPJ53" s="8"/>
      <c r="KPK53" s="8"/>
      <c r="KPL53" s="8"/>
      <c r="KPM53" s="8"/>
      <c r="KPN53" s="8"/>
      <c r="KPO53" s="8"/>
      <c r="KPP53" s="8"/>
      <c r="KPQ53" s="8"/>
      <c r="KPR53" s="8"/>
      <c r="KPS53" s="8"/>
      <c r="KPT53" s="8"/>
      <c r="KPU53" s="8"/>
      <c r="KPV53" s="8"/>
      <c r="KPW53" s="8"/>
      <c r="KPX53" s="8"/>
      <c r="KPY53" s="8"/>
      <c r="KPZ53" s="8"/>
      <c r="KQA53" s="8"/>
      <c r="KQB53" s="8"/>
      <c r="KQC53" s="8"/>
      <c r="KQD53" s="8"/>
      <c r="KQE53" s="8"/>
      <c r="KQF53" s="8"/>
      <c r="KQG53" s="8"/>
      <c r="KQH53" s="8"/>
      <c r="KQI53" s="8"/>
      <c r="KQJ53" s="8"/>
      <c r="KQK53" s="8"/>
      <c r="KQL53" s="8"/>
      <c r="KQM53" s="8"/>
      <c r="KQN53" s="8"/>
      <c r="KQO53" s="8"/>
      <c r="KQP53" s="8"/>
      <c r="KQQ53" s="8"/>
      <c r="KQR53" s="8"/>
      <c r="KQS53" s="8"/>
      <c r="KQT53" s="8"/>
      <c r="KQU53" s="8"/>
      <c r="KQV53" s="8"/>
      <c r="KQW53" s="8"/>
      <c r="KQX53" s="8"/>
      <c r="KQY53" s="8"/>
      <c r="KQZ53" s="8"/>
      <c r="KRA53" s="8"/>
      <c r="KRB53" s="8"/>
      <c r="KRC53" s="8"/>
      <c r="KRD53" s="8"/>
      <c r="KRE53" s="8"/>
      <c r="KRF53" s="8"/>
      <c r="KRG53" s="8"/>
      <c r="KRH53" s="8"/>
      <c r="KRI53" s="8"/>
      <c r="KRJ53" s="8"/>
      <c r="KRK53" s="8"/>
      <c r="KRL53" s="8"/>
      <c r="KRM53" s="8"/>
      <c r="KRN53" s="8"/>
      <c r="KRO53" s="8"/>
      <c r="KRP53" s="8"/>
      <c r="KRQ53" s="8"/>
      <c r="KRR53" s="8"/>
      <c r="KRS53" s="8"/>
      <c r="KRT53" s="8"/>
      <c r="KRU53" s="8"/>
      <c r="KRV53" s="8"/>
      <c r="KRW53" s="8"/>
      <c r="KRX53" s="8"/>
      <c r="KRY53" s="8"/>
      <c r="KRZ53" s="8"/>
      <c r="KSA53" s="8"/>
      <c r="KSB53" s="8"/>
      <c r="KSC53" s="8"/>
      <c r="KSD53" s="8"/>
      <c r="KSE53" s="8"/>
      <c r="KSF53" s="8"/>
      <c r="KSG53" s="8"/>
      <c r="KSH53" s="8"/>
      <c r="KSI53" s="8"/>
      <c r="KSJ53" s="8"/>
      <c r="KSK53" s="8"/>
      <c r="KSL53" s="8"/>
      <c r="KSM53" s="8"/>
      <c r="KSN53" s="8"/>
      <c r="KSO53" s="8"/>
      <c r="KSP53" s="8"/>
      <c r="KSQ53" s="8"/>
      <c r="KSR53" s="8"/>
      <c r="KSS53" s="8"/>
      <c r="KST53" s="8"/>
      <c r="KSU53" s="8"/>
      <c r="KSV53" s="8"/>
      <c r="KSW53" s="8"/>
      <c r="KSX53" s="8"/>
      <c r="KSY53" s="8"/>
      <c r="KSZ53" s="8"/>
      <c r="KTA53" s="8"/>
      <c r="KTB53" s="8"/>
      <c r="KTC53" s="8"/>
      <c r="KTD53" s="8"/>
      <c r="KTE53" s="8"/>
      <c r="KTF53" s="8"/>
      <c r="KTG53" s="8"/>
      <c r="KTH53" s="8"/>
      <c r="KTI53" s="8"/>
      <c r="KTJ53" s="8"/>
      <c r="KTK53" s="8"/>
      <c r="KTL53" s="8"/>
      <c r="KTM53" s="8"/>
      <c r="KTN53" s="8"/>
      <c r="KTO53" s="8"/>
      <c r="KTP53" s="8"/>
      <c r="KTQ53" s="8"/>
      <c r="KTR53" s="8"/>
      <c r="KTS53" s="8"/>
      <c r="KTT53" s="8"/>
      <c r="KTU53" s="8"/>
      <c r="KTV53" s="8"/>
      <c r="KTW53" s="8"/>
      <c r="KTX53" s="8"/>
      <c r="KTY53" s="8"/>
      <c r="KTZ53" s="8"/>
      <c r="KUA53" s="8"/>
      <c r="KUB53" s="8"/>
      <c r="KUC53" s="8"/>
      <c r="KUD53" s="8"/>
      <c r="KUE53" s="8"/>
      <c r="KUF53" s="8"/>
      <c r="KUG53" s="8"/>
      <c r="KUH53" s="8"/>
      <c r="KUI53" s="8"/>
      <c r="KUJ53" s="8"/>
      <c r="KUK53" s="8"/>
      <c r="KUL53" s="8"/>
      <c r="KUM53" s="8"/>
      <c r="KUN53" s="8"/>
      <c r="KUO53" s="8"/>
      <c r="KUP53" s="8"/>
      <c r="KUQ53" s="8"/>
      <c r="KUR53" s="8"/>
      <c r="KUS53" s="8"/>
      <c r="KUT53" s="8"/>
      <c r="KUU53" s="8"/>
      <c r="KUV53" s="8"/>
      <c r="KUW53" s="8"/>
      <c r="KUX53" s="8"/>
      <c r="KUY53" s="8"/>
      <c r="KUZ53" s="8"/>
      <c r="KVA53" s="8"/>
      <c r="KVB53" s="8"/>
      <c r="KVC53" s="8"/>
      <c r="KVD53" s="8"/>
      <c r="KVE53" s="8"/>
      <c r="KVF53" s="8"/>
      <c r="KVG53" s="8"/>
      <c r="KVH53" s="8"/>
      <c r="KVI53" s="8"/>
      <c r="KVJ53" s="8"/>
      <c r="KVK53" s="8"/>
      <c r="KVL53" s="8"/>
      <c r="KVM53" s="8"/>
      <c r="KVN53" s="8"/>
      <c r="KVO53" s="8"/>
      <c r="KVP53" s="8"/>
      <c r="KVQ53" s="8"/>
      <c r="KVR53" s="8"/>
      <c r="KVS53" s="8"/>
      <c r="KVT53" s="8"/>
      <c r="KVU53" s="8"/>
      <c r="KVV53" s="8"/>
      <c r="KVW53" s="8"/>
      <c r="KVX53" s="8"/>
      <c r="KVY53" s="8"/>
      <c r="KVZ53" s="8"/>
      <c r="KWA53" s="8"/>
      <c r="KWB53" s="8"/>
      <c r="KWC53" s="8"/>
      <c r="KWD53" s="8"/>
      <c r="KWE53" s="8"/>
      <c r="KWF53" s="8"/>
      <c r="KWG53" s="8"/>
      <c r="KWH53" s="8"/>
      <c r="KWI53" s="8"/>
      <c r="KWJ53" s="8"/>
      <c r="KWK53" s="8"/>
      <c r="KWL53" s="8"/>
      <c r="KWM53" s="8"/>
      <c r="KWN53" s="8"/>
      <c r="KWO53" s="8"/>
      <c r="KWP53" s="8"/>
      <c r="KWQ53" s="8"/>
      <c r="KWR53" s="8"/>
      <c r="KWS53" s="8"/>
      <c r="KWT53" s="8"/>
      <c r="KWU53" s="8"/>
      <c r="KWV53" s="8"/>
      <c r="KWW53" s="8"/>
      <c r="KWX53" s="8"/>
      <c r="KWY53" s="8"/>
      <c r="KWZ53" s="8"/>
      <c r="KXA53" s="8"/>
      <c r="KXB53" s="8"/>
      <c r="KXC53" s="8"/>
      <c r="KXD53" s="8"/>
      <c r="KXE53" s="8"/>
      <c r="KXF53" s="8"/>
      <c r="KXG53" s="8"/>
      <c r="KXH53" s="8"/>
      <c r="KXI53" s="8"/>
      <c r="KXJ53" s="8"/>
      <c r="KXK53" s="8"/>
      <c r="KXL53" s="8"/>
      <c r="KXM53" s="8"/>
      <c r="KXN53" s="8"/>
      <c r="KXO53" s="8"/>
      <c r="KXP53" s="8"/>
      <c r="KXQ53" s="8"/>
      <c r="KXR53" s="8"/>
      <c r="KXS53" s="8"/>
      <c r="KXT53" s="8"/>
      <c r="KXU53" s="8"/>
      <c r="KXV53" s="8"/>
      <c r="KXW53" s="8"/>
      <c r="KXX53" s="8"/>
      <c r="KXY53" s="8"/>
      <c r="KXZ53" s="8"/>
      <c r="KYA53" s="8"/>
      <c r="KYB53" s="8"/>
      <c r="KYC53" s="8"/>
      <c r="KYD53" s="8"/>
      <c r="KYE53" s="8"/>
      <c r="KYF53" s="8"/>
      <c r="KYG53" s="8"/>
      <c r="KYH53" s="8"/>
      <c r="KYI53" s="8"/>
      <c r="KYJ53" s="8"/>
      <c r="KYK53" s="8"/>
      <c r="KYL53" s="8"/>
      <c r="KYM53" s="8"/>
      <c r="KYN53" s="8"/>
      <c r="KYO53" s="8"/>
      <c r="KYP53" s="8"/>
      <c r="KYQ53" s="8"/>
      <c r="KYR53" s="8"/>
      <c r="KYS53" s="8"/>
      <c r="KYT53" s="8"/>
      <c r="KYU53" s="8"/>
      <c r="KYV53" s="8"/>
      <c r="KYW53" s="8"/>
      <c r="KYX53" s="8"/>
      <c r="KYY53" s="8"/>
      <c r="KYZ53" s="8"/>
      <c r="KZA53" s="8"/>
      <c r="KZB53" s="8"/>
      <c r="KZC53" s="8"/>
      <c r="KZD53" s="8"/>
      <c r="KZE53" s="8"/>
      <c r="KZF53" s="8"/>
      <c r="KZG53" s="8"/>
      <c r="KZH53" s="8"/>
      <c r="KZI53" s="8"/>
      <c r="KZJ53" s="8"/>
      <c r="KZK53" s="8"/>
      <c r="KZL53" s="8"/>
      <c r="KZM53" s="8"/>
      <c r="KZN53" s="8"/>
      <c r="KZO53" s="8"/>
      <c r="KZP53" s="8"/>
      <c r="KZQ53" s="8"/>
      <c r="KZR53" s="8"/>
      <c r="KZS53" s="8"/>
      <c r="KZT53" s="8"/>
      <c r="KZU53" s="8"/>
      <c r="KZV53" s="8"/>
      <c r="KZW53" s="8"/>
      <c r="KZX53" s="8"/>
      <c r="KZY53" s="8"/>
      <c r="KZZ53" s="8"/>
      <c r="LAA53" s="8"/>
      <c r="LAB53" s="8"/>
      <c r="LAC53" s="8"/>
      <c r="LAD53" s="8"/>
      <c r="LAE53" s="8"/>
      <c r="LAF53" s="8"/>
      <c r="LAG53" s="8"/>
      <c r="LAH53" s="8"/>
      <c r="LAI53" s="8"/>
      <c r="LAJ53" s="8"/>
      <c r="LAK53" s="8"/>
      <c r="LAL53" s="8"/>
      <c r="LAM53" s="8"/>
      <c r="LAN53" s="8"/>
      <c r="LAO53" s="8"/>
      <c r="LAP53" s="8"/>
      <c r="LAQ53" s="8"/>
      <c r="LAR53" s="8"/>
      <c r="LAS53" s="8"/>
      <c r="LAT53" s="8"/>
      <c r="LAU53" s="8"/>
      <c r="LAV53" s="8"/>
      <c r="LAW53" s="8"/>
      <c r="LAX53" s="8"/>
      <c r="LAY53" s="8"/>
      <c r="LAZ53" s="8"/>
      <c r="LBA53" s="8"/>
      <c r="LBB53" s="8"/>
      <c r="LBC53" s="8"/>
      <c r="LBD53" s="8"/>
      <c r="LBE53" s="8"/>
      <c r="LBF53" s="8"/>
      <c r="LBG53" s="8"/>
      <c r="LBH53" s="8"/>
      <c r="LBI53" s="8"/>
      <c r="LBJ53" s="8"/>
      <c r="LBK53" s="8"/>
      <c r="LBL53" s="8"/>
      <c r="LBM53" s="8"/>
      <c r="LBN53" s="8"/>
      <c r="LBO53" s="8"/>
      <c r="LBP53" s="8"/>
      <c r="LBQ53" s="8"/>
      <c r="LBR53" s="8"/>
      <c r="LBS53" s="8"/>
      <c r="LBT53" s="8"/>
      <c r="LBU53" s="8"/>
      <c r="LBV53" s="8"/>
      <c r="LBW53" s="8"/>
      <c r="LBX53" s="8"/>
      <c r="LBY53" s="8"/>
      <c r="LBZ53" s="8"/>
      <c r="LCA53" s="8"/>
      <c r="LCB53" s="8"/>
      <c r="LCC53" s="8"/>
      <c r="LCD53" s="8"/>
      <c r="LCE53" s="8"/>
      <c r="LCF53" s="8"/>
      <c r="LCG53" s="8"/>
      <c r="LCH53" s="8"/>
      <c r="LCI53" s="8"/>
      <c r="LCJ53" s="8"/>
      <c r="LCK53" s="8"/>
      <c r="LCL53" s="8"/>
      <c r="LCM53" s="8"/>
      <c r="LCN53" s="8"/>
      <c r="LCO53" s="8"/>
      <c r="LCP53" s="8"/>
      <c r="LCQ53" s="8"/>
      <c r="LCR53" s="8"/>
      <c r="LCS53" s="8"/>
      <c r="LCT53" s="8"/>
      <c r="LCU53" s="8"/>
      <c r="LCV53" s="8"/>
      <c r="LCW53" s="8"/>
      <c r="LCX53" s="8"/>
      <c r="LCY53" s="8"/>
      <c r="LCZ53" s="8"/>
      <c r="LDA53" s="8"/>
      <c r="LDB53" s="8"/>
      <c r="LDC53" s="8"/>
      <c r="LDD53" s="8"/>
      <c r="LDE53" s="8"/>
      <c r="LDF53" s="8"/>
      <c r="LDG53" s="8"/>
      <c r="LDH53" s="8"/>
      <c r="LDI53" s="8"/>
      <c r="LDJ53" s="8"/>
      <c r="LDK53" s="8"/>
      <c r="LDL53" s="8"/>
      <c r="LDM53" s="8"/>
      <c r="LDN53" s="8"/>
      <c r="LDO53" s="8"/>
      <c r="LDP53" s="8"/>
      <c r="LDQ53" s="8"/>
      <c r="LDR53" s="8"/>
      <c r="LDS53" s="8"/>
      <c r="LDT53" s="8"/>
      <c r="LDU53" s="8"/>
      <c r="LDV53" s="8"/>
      <c r="LDW53" s="8"/>
      <c r="LDX53" s="8"/>
      <c r="LDY53" s="8"/>
      <c r="LDZ53" s="8"/>
      <c r="LEA53" s="8"/>
      <c r="LEB53" s="8"/>
      <c r="LEC53" s="8"/>
      <c r="LED53" s="8"/>
      <c r="LEE53" s="8"/>
      <c r="LEF53" s="8"/>
      <c r="LEG53" s="8"/>
      <c r="LEH53" s="8"/>
      <c r="LEI53" s="8"/>
      <c r="LEJ53" s="8"/>
      <c r="LEK53" s="8"/>
      <c r="LEL53" s="8"/>
      <c r="LEM53" s="8"/>
      <c r="LEN53" s="8"/>
      <c r="LEO53" s="8"/>
      <c r="LEP53" s="8"/>
      <c r="LEQ53" s="8"/>
      <c r="LER53" s="8"/>
      <c r="LES53" s="8"/>
      <c r="LET53" s="8"/>
      <c r="LEU53" s="8"/>
      <c r="LEV53" s="8"/>
      <c r="LEW53" s="8"/>
      <c r="LEX53" s="8"/>
      <c r="LEY53" s="8"/>
      <c r="LEZ53" s="8"/>
      <c r="LFA53" s="8"/>
      <c r="LFB53" s="8"/>
      <c r="LFC53" s="8"/>
      <c r="LFD53" s="8"/>
      <c r="LFE53" s="8"/>
      <c r="LFF53" s="8"/>
      <c r="LFG53" s="8"/>
      <c r="LFH53" s="8"/>
      <c r="LFI53" s="8"/>
      <c r="LFJ53" s="8"/>
      <c r="LFK53" s="8"/>
      <c r="LFL53" s="8"/>
      <c r="LFM53" s="8"/>
      <c r="LFN53" s="8"/>
      <c r="LFO53" s="8"/>
      <c r="LFP53" s="8"/>
      <c r="LFQ53" s="8"/>
      <c r="LFR53" s="8"/>
      <c r="LFS53" s="8"/>
      <c r="LFT53" s="8"/>
      <c r="LFU53" s="8"/>
      <c r="LFV53" s="8"/>
      <c r="LFW53" s="8"/>
      <c r="LFX53" s="8"/>
      <c r="LFY53" s="8"/>
      <c r="LFZ53" s="8"/>
      <c r="LGA53" s="8"/>
      <c r="LGB53" s="8"/>
      <c r="LGC53" s="8"/>
      <c r="LGD53" s="8"/>
      <c r="LGE53" s="8"/>
      <c r="LGF53" s="8"/>
      <c r="LGG53" s="8"/>
      <c r="LGH53" s="8"/>
      <c r="LGI53" s="8"/>
      <c r="LGJ53" s="8"/>
      <c r="LGK53" s="8"/>
      <c r="LGL53" s="8"/>
      <c r="LGM53" s="8"/>
      <c r="LGN53" s="8"/>
      <c r="LGO53" s="8"/>
      <c r="LGP53" s="8"/>
      <c r="LGQ53" s="8"/>
      <c r="LGR53" s="8"/>
      <c r="LGS53" s="8"/>
      <c r="LGT53" s="8"/>
      <c r="LGU53" s="8"/>
      <c r="LGV53" s="8"/>
      <c r="LGW53" s="8"/>
      <c r="LGX53" s="8"/>
      <c r="LGY53" s="8"/>
      <c r="LGZ53" s="8"/>
      <c r="LHA53" s="8"/>
      <c r="LHB53" s="8"/>
      <c r="LHC53" s="8"/>
      <c r="LHD53" s="8"/>
      <c r="LHE53" s="8"/>
      <c r="LHF53" s="8"/>
      <c r="LHG53" s="8"/>
      <c r="LHH53" s="8"/>
      <c r="LHI53" s="8"/>
      <c r="LHJ53" s="8"/>
      <c r="LHK53" s="8"/>
      <c r="LHL53" s="8"/>
      <c r="LHM53" s="8"/>
      <c r="LHN53" s="8"/>
      <c r="LHO53" s="8"/>
      <c r="LHP53" s="8"/>
      <c r="LHQ53" s="8"/>
      <c r="LHR53" s="8"/>
      <c r="LHS53" s="8"/>
      <c r="LHT53" s="8"/>
      <c r="LHU53" s="8"/>
      <c r="LHV53" s="8"/>
      <c r="LHW53" s="8"/>
      <c r="LHX53" s="8"/>
      <c r="LHY53" s="8"/>
      <c r="LHZ53" s="8"/>
      <c r="LIA53" s="8"/>
      <c r="LIB53" s="8"/>
      <c r="LIC53" s="8"/>
      <c r="LID53" s="8"/>
      <c r="LIE53" s="8"/>
      <c r="LIF53" s="8"/>
      <c r="LIG53" s="8"/>
      <c r="LIH53" s="8"/>
      <c r="LII53" s="8"/>
      <c r="LIJ53" s="8"/>
      <c r="LIK53" s="8"/>
      <c r="LIL53" s="8"/>
      <c r="LIM53" s="8"/>
      <c r="LIN53" s="8"/>
      <c r="LIO53" s="8"/>
      <c r="LIP53" s="8"/>
      <c r="LIQ53" s="8"/>
      <c r="LIR53" s="8"/>
      <c r="LIS53" s="8"/>
      <c r="LIT53" s="8"/>
      <c r="LIU53" s="8"/>
      <c r="LIV53" s="8"/>
      <c r="LIW53" s="8"/>
      <c r="LIX53" s="8"/>
      <c r="LIY53" s="8"/>
      <c r="LIZ53" s="8"/>
      <c r="LJA53" s="8"/>
      <c r="LJB53" s="8"/>
      <c r="LJC53" s="8"/>
      <c r="LJD53" s="8"/>
      <c r="LJE53" s="8"/>
      <c r="LJF53" s="8"/>
      <c r="LJG53" s="8"/>
      <c r="LJH53" s="8"/>
      <c r="LJI53" s="8"/>
      <c r="LJJ53" s="8"/>
      <c r="LJK53" s="8"/>
      <c r="LJL53" s="8"/>
      <c r="LJM53" s="8"/>
      <c r="LJN53" s="8"/>
      <c r="LJO53" s="8"/>
      <c r="LJP53" s="8"/>
      <c r="LJQ53" s="8"/>
      <c r="LJR53" s="8"/>
      <c r="LJS53" s="8"/>
      <c r="LJT53" s="8"/>
      <c r="LJU53" s="8"/>
      <c r="LJV53" s="8"/>
      <c r="LJW53" s="8"/>
      <c r="LJX53" s="8"/>
      <c r="LJY53" s="8"/>
      <c r="LJZ53" s="8"/>
      <c r="LKA53" s="8"/>
      <c r="LKB53" s="8"/>
      <c r="LKC53" s="8"/>
      <c r="LKD53" s="8"/>
      <c r="LKE53" s="8"/>
      <c r="LKF53" s="8"/>
      <c r="LKG53" s="8"/>
      <c r="LKH53" s="8"/>
      <c r="LKI53" s="8"/>
      <c r="LKJ53" s="8"/>
      <c r="LKK53" s="8"/>
      <c r="LKL53" s="8"/>
      <c r="LKM53" s="8"/>
      <c r="LKN53" s="8"/>
      <c r="LKO53" s="8"/>
      <c r="LKP53" s="8"/>
      <c r="LKQ53" s="8"/>
      <c r="LKR53" s="8"/>
      <c r="LKS53" s="8"/>
      <c r="LKT53" s="8"/>
      <c r="LKU53" s="8"/>
      <c r="LKV53" s="8"/>
      <c r="LKW53" s="8"/>
      <c r="LKX53" s="8"/>
      <c r="LKY53" s="8"/>
      <c r="LKZ53" s="8"/>
      <c r="LLA53" s="8"/>
      <c r="LLB53" s="8"/>
      <c r="LLC53" s="8"/>
      <c r="LLD53" s="8"/>
      <c r="LLE53" s="8"/>
      <c r="LLF53" s="8"/>
      <c r="LLG53" s="8"/>
      <c r="LLH53" s="8"/>
      <c r="LLI53" s="8"/>
      <c r="LLJ53" s="8"/>
      <c r="LLK53" s="8"/>
      <c r="LLL53" s="8"/>
      <c r="LLM53" s="8"/>
      <c r="LLN53" s="8"/>
      <c r="LLO53" s="8"/>
      <c r="LLP53" s="8"/>
      <c r="LLQ53" s="8"/>
      <c r="LLR53" s="8"/>
      <c r="LLS53" s="8"/>
      <c r="LLT53" s="8"/>
      <c r="LLU53" s="8"/>
      <c r="LLV53" s="8"/>
      <c r="LLW53" s="8"/>
      <c r="LLX53" s="8"/>
      <c r="LLY53" s="8"/>
      <c r="LLZ53" s="8"/>
      <c r="LMA53" s="8"/>
      <c r="LMB53" s="8"/>
      <c r="LMC53" s="8"/>
      <c r="LMD53" s="8"/>
      <c r="LME53" s="8"/>
      <c r="LMF53" s="8"/>
      <c r="LMG53" s="8"/>
      <c r="LMH53" s="8"/>
      <c r="LMI53" s="8"/>
      <c r="LMJ53" s="8"/>
      <c r="LMK53" s="8"/>
      <c r="LML53" s="8"/>
      <c r="LMM53" s="8"/>
      <c r="LMN53" s="8"/>
      <c r="LMO53" s="8"/>
      <c r="LMP53" s="8"/>
      <c r="LMQ53" s="8"/>
      <c r="LMR53" s="8"/>
      <c r="LMS53" s="8"/>
      <c r="LMT53" s="8"/>
      <c r="LMU53" s="8"/>
      <c r="LMV53" s="8"/>
      <c r="LMW53" s="8"/>
      <c r="LMX53" s="8"/>
      <c r="LMY53" s="8"/>
      <c r="LMZ53" s="8"/>
      <c r="LNA53" s="8"/>
      <c r="LNB53" s="8"/>
      <c r="LNC53" s="8"/>
      <c r="LND53" s="8"/>
      <c r="LNE53" s="8"/>
      <c r="LNF53" s="8"/>
      <c r="LNG53" s="8"/>
      <c r="LNH53" s="8"/>
      <c r="LNI53" s="8"/>
      <c r="LNJ53" s="8"/>
      <c r="LNK53" s="8"/>
      <c r="LNL53" s="8"/>
      <c r="LNM53" s="8"/>
      <c r="LNN53" s="8"/>
      <c r="LNO53" s="8"/>
      <c r="LNP53" s="8"/>
      <c r="LNQ53" s="8"/>
      <c r="LNR53" s="8"/>
      <c r="LNS53" s="8"/>
      <c r="LNT53" s="8"/>
      <c r="LNU53" s="8"/>
      <c r="LNV53" s="8"/>
      <c r="LNW53" s="8"/>
      <c r="LNX53" s="8"/>
      <c r="LNY53" s="8"/>
      <c r="LNZ53" s="8"/>
      <c r="LOA53" s="8"/>
      <c r="LOB53" s="8"/>
      <c r="LOC53" s="8"/>
      <c r="LOD53" s="8"/>
      <c r="LOE53" s="8"/>
      <c r="LOF53" s="8"/>
      <c r="LOG53" s="8"/>
      <c r="LOH53" s="8"/>
      <c r="LOI53" s="8"/>
      <c r="LOJ53" s="8"/>
      <c r="LOK53" s="8"/>
      <c r="LOL53" s="8"/>
      <c r="LOM53" s="8"/>
      <c r="LON53" s="8"/>
      <c r="LOO53" s="8"/>
      <c r="LOP53" s="8"/>
      <c r="LOQ53" s="8"/>
      <c r="LOR53" s="8"/>
      <c r="LOS53" s="8"/>
      <c r="LOT53" s="8"/>
      <c r="LOU53" s="8"/>
      <c r="LOV53" s="8"/>
      <c r="LOW53" s="8"/>
      <c r="LOX53" s="8"/>
      <c r="LOY53" s="8"/>
      <c r="LOZ53" s="8"/>
      <c r="LPA53" s="8"/>
      <c r="LPB53" s="8"/>
      <c r="LPC53" s="8"/>
      <c r="LPD53" s="8"/>
      <c r="LPE53" s="8"/>
      <c r="LPF53" s="8"/>
      <c r="LPG53" s="8"/>
      <c r="LPH53" s="8"/>
      <c r="LPI53" s="8"/>
      <c r="LPJ53" s="8"/>
      <c r="LPK53" s="8"/>
      <c r="LPL53" s="8"/>
      <c r="LPM53" s="8"/>
      <c r="LPN53" s="8"/>
      <c r="LPO53" s="8"/>
      <c r="LPP53" s="8"/>
      <c r="LPQ53" s="8"/>
      <c r="LPR53" s="8"/>
      <c r="LPS53" s="8"/>
      <c r="LPT53" s="8"/>
      <c r="LPU53" s="8"/>
      <c r="LPV53" s="8"/>
      <c r="LPW53" s="8"/>
      <c r="LPX53" s="8"/>
      <c r="LPY53" s="8"/>
      <c r="LPZ53" s="8"/>
      <c r="LQA53" s="8"/>
      <c r="LQB53" s="8"/>
      <c r="LQC53" s="8"/>
      <c r="LQD53" s="8"/>
      <c r="LQE53" s="8"/>
      <c r="LQF53" s="8"/>
      <c r="LQG53" s="8"/>
      <c r="LQH53" s="8"/>
      <c r="LQI53" s="8"/>
      <c r="LQJ53" s="8"/>
      <c r="LQK53" s="8"/>
      <c r="LQL53" s="8"/>
      <c r="LQM53" s="8"/>
      <c r="LQN53" s="8"/>
      <c r="LQO53" s="8"/>
      <c r="LQP53" s="8"/>
      <c r="LQQ53" s="8"/>
      <c r="LQR53" s="8"/>
      <c r="LQS53" s="8"/>
      <c r="LQT53" s="8"/>
      <c r="LQU53" s="8"/>
      <c r="LQV53" s="8"/>
      <c r="LQW53" s="8"/>
      <c r="LQX53" s="8"/>
      <c r="LQY53" s="8"/>
      <c r="LQZ53" s="8"/>
      <c r="LRA53" s="8"/>
      <c r="LRB53" s="8"/>
      <c r="LRC53" s="8"/>
      <c r="LRD53" s="8"/>
      <c r="LRE53" s="8"/>
      <c r="LRF53" s="8"/>
      <c r="LRG53" s="8"/>
      <c r="LRH53" s="8"/>
      <c r="LRI53" s="8"/>
      <c r="LRJ53" s="8"/>
      <c r="LRK53" s="8"/>
      <c r="LRL53" s="8"/>
      <c r="LRM53" s="8"/>
      <c r="LRN53" s="8"/>
      <c r="LRO53" s="8"/>
      <c r="LRP53" s="8"/>
      <c r="LRQ53" s="8"/>
      <c r="LRR53" s="8"/>
      <c r="LRS53" s="8"/>
      <c r="LRT53" s="8"/>
      <c r="LRU53" s="8"/>
      <c r="LRV53" s="8"/>
      <c r="LRW53" s="8"/>
      <c r="LRX53" s="8"/>
      <c r="LRY53" s="8"/>
      <c r="LRZ53" s="8"/>
      <c r="LSA53" s="8"/>
      <c r="LSB53" s="8"/>
      <c r="LSC53" s="8"/>
      <c r="LSD53" s="8"/>
      <c r="LSE53" s="8"/>
      <c r="LSF53" s="8"/>
      <c r="LSG53" s="8"/>
      <c r="LSH53" s="8"/>
      <c r="LSI53" s="8"/>
      <c r="LSJ53" s="8"/>
      <c r="LSK53" s="8"/>
      <c r="LSL53" s="8"/>
      <c r="LSM53" s="8"/>
      <c r="LSN53" s="8"/>
      <c r="LSO53" s="8"/>
      <c r="LSP53" s="8"/>
      <c r="LSQ53" s="8"/>
      <c r="LSR53" s="8"/>
      <c r="LSS53" s="8"/>
      <c r="LST53" s="8"/>
      <c r="LSU53" s="8"/>
      <c r="LSV53" s="8"/>
      <c r="LSW53" s="8"/>
      <c r="LSX53" s="8"/>
      <c r="LSY53" s="8"/>
      <c r="LSZ53" s="8"/>
      <c r="LTA53" s="8"/>
      <c r="LTB53" s="8"/>
      <c r="LTC53" s="8"/>
      <c r="LTD53" s="8"/>
      <c r="LTE53" s="8"/>
      <c r="LTF53" s="8"/>
      <c r="LTG53" s="8"/>
      <c r="LTH53" s="8"/>
      <c r="LTI53" s="8"/>
      <c r="LTJ53" s="8"/>
      <c r="LTK53" s="8"/>
      <c r="LTL53" s="8"/>
      <c r="LTM53" s="8"/>
      <c r="LTN53" s="8"/>
      <c r="LTO53" s="8"/>
      <c r="LTP53" s="8"/>
      <c r="LTQ53" s="8"/>
      <c r="LTR53" s="8"/>
      <c r="LTS53" s="8"/>
      <c r="LTT53" s="8"/>
      <c r="LTU53" s="8"/>
      <c r="LTV53" s="8"/>
      <c r="LTW53" s="8"/>
      <c r="LTX53" s="8"/>
      <c r="LTY53" s="8"/>
      <c r="LTZ53" s="8"/>
      <c r="LUA53" s="8"/>
      <c r="LUB53" s="8"/>
      <c r="LUC53" s="8"/>
      <c r="LUD53" s="8"/>
      <c r="LUE53" s="8"/>
      <c r="LUF53" s="8"/>
      <c r="LUG53" s="8"/>
      <c r="LUH53" s="8"/>
      <c r="LUI53" s="8"/>
      <c r="LUJ53" s="8"/>
      <c r="LUK53" s="8"/>
      <c r="LUL53" s="8"/>
      <c r="LUM53" s="8"/>
      <c r="LUN53" s="8"/>
      <c r="LUO53" s="8"/>
      <c r="LUP53" s="8"/>
      <c r="LUQ53" s="8"/>
      <c r="LUR53" s="8"/>
      <c r="LUS53" s="8"/>
      <c r="LUT53" s="8"/>
      <c r="LUU53" s="8"/>
      <c r="LUV53" s="8"/>
      <c r="LUW53" s="8"/>
      <c r="LUX53" s="8"/>
      <c r="LUY53" s="8"/>
      <c r="LUZ53" s="8"/>
      <c r="LVA53" s="8"/>
      <c r="LVB53" s="8"/>
      <c r="LVC53" s="8"/>
      <c r="LVD53" s="8"/>
      <c r="LVE53" s="8"/>
      <c r="LVF53" s="8"/>
      <c r="LVG53" s="8"/>
      <c r="LVH53" s="8"/>
      <c r="LVI53" s="8"/>
      <c r="LVJ53" s="8"/>
      <c r="LVK53" s="8"/>
      <c r="LVL53" s="8"/>
      <c r="LVM53" s="8"/>
      <c r="LVN53" s="8"/>
      <c r="LVO53" s="8"/>
      <c r="LVP53" s="8"/>
      <c r="LVQ53" s="8"/>
      <c r="LVR53" s="8"/>
      <c r="LVS53" s="8"/>
      <c r="LVT53" s="8"/>
      <c r="LVU53" s="8"/>
      <c r="LVV53" s="8"/>
      <c r="LVW53" s="8"/>
      <c r="LVX53" s="8"/>
      <c r="LVY53" s="8"/>
      <c r="LVZ53" s="8"/>
      <c r="LWA53" s="8"/>
      <c r="LWB53" s="8"/>
      <c r="LWC53" s="8"/>
      <c r="LWD53" s="8"/>
      <c r="LWE53" s="8"/>
      <c r="LWF53" s="8"/>
      <c r="LWG53" s="8"/>
      <c r="LWH53" s="8"/>
      <c r="LWI53" s="8"/>
      <c r="LWJ53" s="8"/>
      <c r="LWK53" s="8"/>
      <c r="LWL53" s="8"/>
      <c r="LWM53" s="8"/>
      <c r="LWN53" s="8"/>
      <c r="LWO53" s="8"/>
      <c r="LWP53" s="8"/>
      <c r="LWQ53" s="8"/>
      <c r="LWR53" s="8"/>
      <c r="LWS53" s="8"/>
      <c r="LWT53" s="8"/>
      <c r="LWU53" s="8"/>
      <c r="LWV53" s="8"/>
      <c r="LWW53" s="8"/>
      <c r="LWX53" s="8"/>
      <c r="LWY53" s="8"/>
      <c r="LWZ53" s="8"/>
      <c r="LXA53" s="8"/>
      <c r="LXB53" s="8"/>
      <c r="LXC53" s="8"/>
      <c r="LXD53" s="8"/>
      <c r="LXE53" s="8"/>
      <c r="LXF53" s="8"/>
      <c r="LXG53" s="8"/>
      <c r="LXH53" s="8"/>
      <c r="LXI53" s="8"/>
      <c r="LXJ53" s="8"/>
      <c r="LXK53" s="8"/>
      <c r="LXL53" s="8"/>
      <c r="LXM53" s="8"/>
      <c r="LXN53" s="8"/>
      <c r="LXO53" s="8"/>
      <c r="LXP53" s="8"/>
      <c r="LXQ53" s="8"/>
      <c r="LXR53" s="8"/>
      <c r="LXS53" s="8"/>
      <c r="LXT53" s="8"/>
      <c r="LXU53" s="8"/>
      <c r="LXV53" s="8"/>
      <c r="LXW53" s="8"/>
      <c r="LXX53" s="8"/>
      <c r="LXY53" s="8"/>
      <c r="LXZ53" s="8"/>
      <c r="LYA53" s="8"/>
      <c r="LYB53" s="8"/>
      <c r="LYC53" s="8"/>
      <c r="LYD53" s="8"/>
      <c r="LYE53" s="8"/>
      <c r="LYF53" s="8"/>
      <c r="LYG53" s="8"/>
      <c r="LYH53" s="8"/>
      <c r="LYI53" s="8"/>
      <c r="LYJ53" s="8"/>
      <c r="LYK53" s="8"/>
      <c r="LYL53" s="8"/>
      <c r="LYM53" s="8"/>
      <c r="LYN53" s="8"/>
      <c r="LYO53" s="8"/>
      <c r="LYP53" s="8"/>
      <c r="LYQ53" s="8"/>
      <c r="LYR53" s="8"/>
      <c r="LYS53" s="8"/>
      <c r="LYT53" s="8"/>
      <c r="LYU53" s="8"/>
      <c r="LYV53" s="8"/>
      <c r="LYW53" s="8"/>
      <c r="LYX53" s="8"/>
      <c r="LYY53" s="8"/>
      <c r="LYZ53" s="8"/>
      <c r="LZA53" s="8"/>
      <c r="LZB53" s="8"/>
      <c r="LZC53" s="8"/>
      <c r="LZD53" s="8"/>
      <c r="LZE53" s="8"/>
      <c r="LZF53" s="8"/>
      <c r="LZG53" s="8"/>
      <c r="LZH53" s="8"/>
      <c r="LZI53" s="8"/>
      <c r="LZJ53" s="8"/>
      <c r="LZK53" s="8"/>
      <c r="LZL53" s="8"/>
      <c r="LZM53" s="8"/>
      <c r="LZN53" s="8"/>
      <c r="LZO53" s="8"/>
      <c r="LZP53" s="8"/>
      <c r="LZQ53" s="8"/>
      <c r="LZR53" s="8"/>
      <c r="LZS53" s="8"/>
      <c r="LZT53" s="8"/>
      <c r="LZU53" s="8"/>
      <c r="LZV53" s="8"/>
      <c r="LZW53" s="8"/>
      <c r="LZX53" s="8"/>
      <c r="LZY53" s="8"/>
      <c r="LZZ53" s="8"/>
      <c r="MAA53" s="8"/>
      <c r="MAB53" s="8"/>
      <c r="MAC53" s="8"/>
      <c r="MAD53" s="8"/>
      <c r="MAE53" s="8"/>
      <c r="MAF53" s="8"/>
      <c r="MAG53" s="8"/>
      <c r="MAH53" s="8"/>
      <c r="MAI53" s="8"/>
      <c r="MAJ53" s="8"/>
      <c r="MAK53" s="8"/>
      <c r="MAL53" s="8"/>
      <c r="MAM53" s="8"/>
      <c r="MAN53" s="8"/>
      <c r="MAO53" s="8"/>
      <c r="MAP53" s="8"/>
      <c r="MAQ53" s="8"/>
      <c r="MAR53" s="8"/>
      <c r="MAS53" s="8"/>
      <c r="MAT53" s="8"/>
      <c r="MAU53" s="8"/>
      <c r="MAV53" s="8"/>
      <c r="MAW53" s="8"/>
      <c r="MAX53" s="8"/>
      <c r="MAY53" s="8"/>
      <c r="MAZ53" s="8"/>
      <c r="MBA53" s="8"/>
      <c r="MBB53" s="8"/>
      <c r="MBC53" s="8"/>
      <c r="MBD53" s="8"/>
      <c r="MBE53" s="8"/>
      <c r="MBF53" s="8"/>
      <c r="MBG53" s="8"/>
      <c r="MBH53" s="8"/>
      <c r="MBI53" s="8"/>
      <c r="MBJ53" s="8"/>
      <c r="MBK53" s="8"/>
      <c r="MBL53" s="8"/>
      <c r="MBM53" s="8"/>
      <c r="MBN53" s="8"/>
      <c r="MBO53" s="8"/>
      <c r="MBP53" s="8"/>
      <c r="MBQ53" s="8"/>
      <c r="MBR53" s="8"/>
      <c r="MBS53" s="8"/>
      <c r="MBT53" s="8"/>
      <c r="MBU53" s="8"/>
      <c r="MBV53" s="8"/>
      <c r="MBW53" s="8"/>
      <c r="MBX53" s="8"/>
      <c r="MBY53" s="8"/>
      <c r="MBZ53" s="8"/>
      <c r="MCA53" s="8"/>
      <c r="MCB53" s="8"/>
      <c r="MCC53" s="8"/>
      <c r="MCD53" s="8"/>
      <c r="MCE53" s="8"/>
      <c r="MCF53" s="8"/>
      <c r="MCG53" s="8"/>
      <c r="MCH53" s="8"/>
      <c r="MCI53" s="8"/>
      <c r="MCJ53" s="8"/>
      <c r="MCK53" s="8"/>
      <c r="MCL53" s="8"/>
      <c r="MCM53" s="8"/>
      <c r="MCN53" s="8"/>
      <c r="MCO53" s="8"/>
      <c r="MCP53" s="8"/>
      <c r="MCQ53" s="8"/>
      <c r="MCR53" s="8"/>
      <c r="MCS53" s="8"/>
      <c r="MCT53" s="8"/>
      <c r="MCU53" s="8"/>
      <c r="MCV53" s="8"/>
      <c r="MCW53" s="8"/>
      <c r="MCX53" s="8"/>
      <c r="MCY53" s="8"/>
      <c r="MCZ53" s="8"/>
      <c r="MDA53" s="8"/>
      <c r="MDB53" s="8"/>
      <c r="MDC53" s="8"/>
      <c r="MDD53" s="8"/>
      <c r="MDE53" s="8"/>
      <c r="MDF53" s="8"/>
      <c r="MDG53" s="8"/>
      <c r="MDH53" s="8"/>
      <c r="MDI53" s="8"/>
      <c r="MDJ53" s="8"/>
      <c r="MDK53" s="8"/>
      <c r="MDL53" s="8"/>
      <c r="MDM53" s="8"/>
      <c r="MDN53" s="8"/>
      <c r="MDO53" s="8"/>
      <c r="MDP53" s="8"/>
      <c r="MDQ53" s="8"/>
      <c r="MDR53" s="8"/>
      <c r="MDS53" s="8"/>
      <c r="MDT53" s="8"/>
      <c r="MDU53" s="8"/>
      <c r="MDV53" s="8"/>
      <c r="MDW53" s="8"/>
      <c r="MDX53" s="8"/>
      <c r="MDY53" s="8"/>
      <c r="MDZ53" s="8"/>
      <c r="MEA53" s="8"/>
      <c r="MEB53" s="8"/>
      <c r="MEC53" s="8"/>
      <c r="MED53" s="8"/>
      <c r="MEE53" s="8"/>
      <c r="MEF53" s="8"/>
      <c r="MEG53" s="8"/>
      <c r="MEH53" s="8"/>
      <c r="MEI53" s="8"/>
      <c r="MEJ53" s="8"/>
      <c r="MEK53" s="8"/>
      <c r="MEL53" s="8"/>
      <c r="MEM53" s="8"/>
      <c r="MEN53" s="8"/>
      <c r="MEO53" s="8"/>
      <c r="MEP53" s="8"/>
      <c r="MEQ53" s="8"/>
      <c r="MER53" s="8"/>
      <c r="MES53" s="8"/>
      <c r="MET53" s="8"/>
      <c r="MEU53" s="8"/>
      <c r="MEV53" s="8"/>
      <c r="MEW53" s="8"/>
      <c r="MEX53" s="8"/>
      <c r="MEY53" s="8"/>
      <c r="MEZ53" s="8"/>
      <c r="MFA53" s="8"/>
      <c r="MFB53" s="8"/>
      <c r="MFC53" s="8"/>
      <c r="MFD53" s="8"/>
      <c r="MFE53" s="8"/>
      <c r="MFF53" s="8"/>
      <c r="MFG53" s="8"/>
      <c r="MFH53" s="8"/>
      <c r="MFI53" s="8"/>
      <c r="MFJ53" s="8"/>
      <c r="MFK53" s="8"/>
      <c r="MFL53" s="8"/>
      <c r="MFM53" s="8"/>
      <c r="MFN53" s="8"/>
      <c r="MFO53" s="8"/>
      <c r="MFP53" s="8"/>
      <c r="MFQ53" s="8"/>
      <c r="MFR53" s="8"/>
      <c r="MFS53" s="8"/>
      <c r="MFT53" s="8"/>
      <c r="MFU53" s="8"/>
      <c r="MFV53" s="8"/>
      <c r="MFW53" s="8"/>
      <c r="MFX53" s="8"/>
      <c r="MFY53" s="8"/>
      <c r="MFZ53" s="8"/>
      <c r="MGA53" s="8"/>
      <c r="MGB53" s="8"/>
      <c r="MGC53" s="8"/>
      <c r="MGD53" s="8"/>
      <c r="MGE53" s="8"/>
      <c r="MGF53" s="8"/>
      <c r="MGG53" s="8"/>
      <c r="MGH53" s="8"/>
      <c r="MGI53" s="8"/>
      <c r="MGJ53" s="8"/>
      <c r="MGK53" s="8"/>
      <c r="MGL53" s="8"/>
      <c r="MGM53" s="8"/>
      <c r="MGN53" s="8"/>
      <c r="MGO53" s="8"/>
      <c r="MGP53" s="8"/>
      <c r="MGQ53" s="8"/>
      <c r="MGR53" s="8"/>
      <c r="MGS53" s="8"/>
      <c r="MGT53" s="8"/>
      <c r="MGU53" s="8"/>
      <c r="MGV53" s="8"/>
      <c r="MGW53" s="8"/>
      <c r="MGX53" s="8"/>
      <c r="MGY53" s="8"/>
      <c r="MGZ53" s="8"/>
      <c r="MHA53" s="8"/>
      <c r="MHB53" s="8"/>
      <c r="MHC53" s="8"/>
      <c r="MHD53" s="8"/>
      <c r="MHE53" s="8"/>
      <c r="MHF53" s="8"/>
      <c r="MHG53" s="8"/>
      <c r="MHH53" s="8"/>
      <c r="MHI53" s="8"/>
      <c r="MHJ53" s="8"/>
      <c r="MHK53" s="8"/>
      <c r="MHL53" s="8"/>
      <c r="MHM53" s="8"/>
      <c r="MHN53" s="8"/>
      <c r="MHO53" s="8"/>
      <c r="MHP53" s="8"/>
      <c r="MHQ53" s="8"/>
      <c r="MHR53" s="8"/>
      <c r="MHS53" s="8"/>
      <c r="MHT53" s="8"/>
      <c r="MHU53" s="8"/>
      <c r="MHV53" s="8"/>
      <c r="MHW53" s="8"/>
      <c r="MHX53" s="8"/>
      <c r="MHY53" s="8"/>
      <c r="MHZ53" s="8"/>
      <c r="MIA53" s="8"/>
      <c r="MIB53" s="8"/>
      <c r="MIC53" s="8"/>
      <c r="MID53" s="8"/>
      <c r="MIE53" s="8"/>
      <c r="MIF53" s="8"/>
      <c r="MIG53" s="8"/>
      <c r="MIH53" s="8"/>
      <c r="MII53" s="8"/>
      <c r="MIJ53" s="8"/>
      <c r="MIK53" s="8"/>
      <c r="MIL53" s="8"/>
      <c r="MIM53" s="8"/>
      <c r="MIN53" s="8"/>
      <c r="MIO53" s="8"/>
      <c r="MIP53" s="8"/>
      <c r="MIQ53" s="8"/>
      <c r="MIR53" s="8"/>
      <c r="MIS53" s="8"/>
      <c r="MIT53" s="8"/>
      <c r="MIU53" s="8"/>
      <c r="MIV53" s="8"/>
      <c r="MIW53" s="8"/>
      <c r="MIX53" s="8"/>
      <c r="MIY53" s="8"/>
      <c r="MIZ53" s="8"/>
      <c r="MJA53" s="8"/>
      <c r="MJB53" s="8"/>
      <c r="MJC53" s="8"/>
      <c r="MJD53" s="8"/>
      <c r="MJE53" s="8"/>
      <c r="MJF53" s="8"/>
      <c r="MJG53" s="8"/>
      <c r="MJH53" s="8"/>
      <c r="MJI53" s="8"/>
      <c r="MJJ53" s="8"/>
      <c r="MJK53" s="8"/>
      <c r="MJL53" s="8"/>
      <c r="MJM53" s="8"/>
      <c r="MJN53" s="8"/>
      <c r="MJO53" s="8"/>
      <c r="MJP53" s="8"/>
      <c r="MJQ53" s="8"/>
      <c r="MJR53" s="8"/>
      <c r="MJS53" s="8"/>
      <c r="MJT53" s="8"/>
      <c r="MJU53" s="8"/>
      <c r="MJV53" s="8"/>
      <c r="MJW53" s="8"/>
      <c r="MJX53" s="8"/>
      <c r="MJY53" s="8"/>
      <c r="MJZ53" s="8"/>
      <c r="MKA53" s="8"/>
      <c r="MKB53" s="8"/>
      <c r="MKC53" s="8"/>
      <c r="MKD53" s="8"/>
      <c r="MKE53" s="8"/>
      <c r="MKF53" s="8"/>
      <c r="MKG53" s="8"/>
      <c r="MKH53" s="8"/>
      <c r="MKI53" s="8"/>
      <c r="MKJ53" s="8"/>
      <c r="MKK53" s="8"/>
      <c r="MKL53" s="8"/>
      <c r="MKM53" s="8"/>
      <c r="MKN53" s="8"/>
      <c r="MKO53" s="8"/>
      <c r="MKP53" s="8"/>
      <c r="MKQ53" s="8"/>
      <c r="MKR53" s="8"/>
      <c r="MKS53" s="8"/>
      <c r="MKT53" s="8"/>
      <c r="MKU53" s="8"/>
      <c r="MKV53" s="8"/>
      <c r="MKW53" s="8"/>
      <c r="MKX53" s="8"/>
      <c r="MKY53" s="8"/>
      <c r="MKZ53" s="8"/>
      <c r="MLA53" s="8"/>
      <c r="MLB53" s="8"/>
      <c r="MLC53" s="8"/>
      <c r="MLD53" s="8"/>
      <c r="MLE53" s="8"/>
      <c r="MLF53" s="8"/>
      <c r="MLG53" s="8"/>
      <c r="MLH53" s="8"/>
      <c r="MLI53" s="8"/>
      <c r="MLJ53" s="8"/>
      <c r="MLK53" s="8"/>
      <c r="MLL53" s="8"/>
      <c r="MLM53" s="8"/>
      <c r="MLN53" s="8"/>
      <c r="MLO53" s="8"/>
      <c r="MLP53" s="8"/>
      <c r="MLQ53" s="8"/>
      <c r="MLR53" s="8"/>
      <c r="MLS53" s="8"/>
      <c r="MLT53" s="8"/>
      <c r="MLU53" s="8"/>
      <c r="MLV53" s="8"/>
      <c r="MLW53" s="8"/>
      <c r="MLX53" s="8"/>
      <c r="MLY53" s="8"/>
      <c r="MLZ53" s="8"/>
      <c r="MMA53" s="8"/>
      <c r="MMB53" s="8"/>
      <c r="MMC53" s="8"/>
      <c r="MMD53" s="8"/>
      <c r="MME53" s="8"/>
      <c r="MMF53" s="8"/>
      <c r="MMG53" s="8"/>
      <c r="MMH53" s="8"/>
      <c r="MMI53" s="8"/>
      <c r="MMJ53" s="8"/>
      <c r="MMK53" s="8"/>
      <c r="MML53" s="8"/>
      <c r="MMM53" s="8"/>
      <c r="MMN53" s="8"/>
      <c r="MMO53" s="8"/>
      <c r="MMP53" s="8"/>
      <c r="MMQ53" s="8"/>
      <c r="MMR53" s="8"/>
      <c r="MMS53" s="8"/>
      <c r="MMT53" s="8"/>
      <c r="MMU53" s="8"/>
      <c r="MMV53" s="8"/>
      <c r="MMW53" s="8"/>
      <c r="MMX53" s="8"/>
      <c r="MMY53" s="8"/>
      <c r="MMZ53" s="8"/>
      <c r="MNA53" s="8"/>
      <c r="MNB53" s="8"/>
      <c r="MNC53" s="8"/>
      <c r="MND53" s="8"/>
      <c r="MNE53" s="8"/>
      <c r="MNF53" s="8"/>
      <c r="MNG53" s="8"/>
      <c r="MNH53" s="8"/>
      <c r="MNI53" s="8"/>
      <c r="MNJ53" s="8"/>
      <c r="MNK53" s="8"/>
      <c r="MNL53" s="8"/>
      <c r="MNM53" s="8"/>
      <c r="MNN53" s="8"/>
      <c r="MNO53" s="8"/>
      <c r="MNP53" s="8"/>
      <c r="MNQ53" s="8"/>
      <c r="MNR53" s="8"/>
      <c r="MNS53" s="8"/>
      <c r="MNT53" s="8"/>
      <c r="MNU53" s="8"/>
      <c r="MNV53" s="8"/>
      <c r="MNW53" s="8"/>
      <c r="MNX53" s="8"/>
      <c r="MNY53" s="8"/>
      <c r="MNZ53" s="8"/>
      <c r="MOA53" s="8"/>
      <c r="MOB53" s="8"/>
      <c r="MOC53" s="8"/>
      <c r="MOD53" s="8"/>
      <c r="MOE53" s="8"/>
      <c r="MOF53" s="8"/>
      <c r="MOG53" s="8"/>
      <c r="MOH53" s="8"/>
      <c r="MOI53" s="8"/>
      <c r="MOJ53" s="8"/>
      <c r="MOK53" s="8"/>
      <c r="MOL53" s="8"/>
      <c r="MOM53" s="8"/>
      <c r="MON53" s="8"/>
      <c r="MOO53" s="8"/>
      <c r="MOP53" s="8"/>
      <c r="MOQ53" s="8"/>
      <c r="MOR53" s="8"/>
      <c r="MOS53" s="8"/>
      <c r="MOT53" s="8"/>
      <c r="MOU53" s="8"/>
      <c r="MOV53" s="8"/>
      <c r="MOW53" s="8"/>
      <c r="MOX53" s="8"/>
      <c r="MOY53" s="8"/>
      <c r="MOZ53" s="8"/>
      <c r="MPA53" s="8"/>
      <c r="MPB53" s="8"/>
      <c r="MPC53" s="8"/>
      <c r="MPD53" s="8"/>
      <c r="MPE53" s="8"/>
      <c r="MPF53" s="8"/>
      <c r="MPG53" s="8"/>
      <c r="MPH53" s="8"/>
      <c r="MPI53" s="8"/>
      <c r="MPJ53" s="8"/>
      <c r="MPK53" s="8"/>
      <c r="MPL53" s="8"/>
      <c r="MPM53" s="8"/>
      <c r="MPN53" s="8"/>
      <c r="MPO53" s="8"/>
      <c r="MPP53" s="8"/>
      <c r="MPQ53" s="8"/>
      <c r="MPR53" s="8"/>
      <c r="MPS53" s="8"/>
      <c r="MPT53" s="8"/>
      <c r="MPU53" s="8"/>
      <c r="MPV53" s="8"/>
      <c r="MPW53" s="8"/>
      <c r="MPX53" s="8"/>
      <c r="MPY53" s="8"/>
      <c r="MPZ53" s="8"/>
      <c r="MQA53" s="8"/>
      <c r="MQB53" s="8"/>
      <c r="MQC53" s="8"/>
      <c r="MQD53" s="8"/>
      <c r="MQE53" s="8"/>
      <c r="MQF53" s="8"/>
      <c r="MQG53" s="8"/>
      <c r="MQH53" s="8"/>
      <c r="MQI53" s="8"/>
      <c r="MQJ53" s="8"/>
      <c r="MQK53" s="8"/>
      <c r="MQL53" s="8"/>
      <c r="MQM53" s="8"/>
      <c r="MQN53" s="8"/>
      <c r="MQO53" s="8"/>
      <c r="MQP53" s="8"/>
      <c r="MQQ53" s="8"/>
      <c r="MQR53" s="8"/>
      <c r="MQS53" s="8"/>
      <c r="MQT53" s="8"/>
      <c r="MQU53" s="8"/>
      <c r="MQV53" s="8"/>
      <c r="MQW53" s="8"/>
      <c r="MQX53" s="8"/>
      <c r="MQY53" s="8"/>
      <c r="MQZ53" s="8"/>
      <c r="MRA53" s="8"/>
      <c r="MRB53" s="8"/>
      <c r="MRC53" s="8"/>
      <c r="MRD53" s="8"/>
      <c r="MRE53" s="8"/>
      <c r="MRF53" s="8"/>
      <c r="MRG53" s="8"/>
      <c r="MRH53" s="8"/>
      <c r="MRI53" s="8"/>
      <c r="MRJ53" s="8"/>
      <c r="MRK53" s="8"/>
      <c r="MRL53" s="8"/>
      <c r="MRM53" s="8"/>
      <c r="MRN53" s="8"/>
      <c r="MRO53" s="8"/>
      <c r="MRP53" s="8"/>
      <c r="MRQ53" s="8"/>
      <c r="MRR53" s="8"/>
      <c r="MRS53" s="8"/>
      <c r="MRT53" s="8"/>
      <c r="MRU53" s="8"/>
      <c r="MRV53" s="8"/>
      <c r="MRW53" s="8"/>
      <c r="MRX53" s="8"/>
      <c r="MRY53" s="8"/>
      <c r="MRZ53" s="8"/>
      <c r="MSA53" s="8"/>
      <c r="MSB53" s="8"/>
      <c r="MSC53" s="8"/>
      <c r="MSD53" s="8"/>
      <c r="MSE53" s="8"/>
      <c r="MSF53" s="8"/>
      <c r="MSG53" s="8"/>
      <c r="MSH53" s="8"/>
      <c r="MSI53" s="8"/>
      <c r="MSJ53" s="8"/>
      <c r="MSK53" s="8"/>
      <c r="MSL53" s="8"/>
      <c r="MSM53" s="8"/>
      <c r="MSN53" s="8"/>
      <c r="MSO53" s="8"/>
      <c r="MSP53" s="8"/>
      <c r="MSQ53" s="8"/>
      <c r="MSR53" s="8"/>
      <c r="MSS53" s="8"/>
      <c r="MST53" s="8"/>
      <c r="MSU53" s="8"/>
      <c r="MSV53" s="8"/>
      <c r="MSW53" s="8"/>
      <c r="MSX53" s="8"/>
      <c r="MSY53" s="8"/>
      <c r="MSZ53" s="8"/>
      <c r="MTA53" s="8"/>
      <c r="MTB53" s="8"/>
      <c r="MTC53" s="8"/>
      <c r="MTD53" s="8"/>
      <c r="MTE53" s="8"/>
      <c r="MTF53" s="8"/>
      <c r="MTG53" s="8"/>
      <c r="MTH53" s="8"/>
      <c r="MTI53" s="8"/>
      <c r="MTJ53" s="8"/>
      <c r="MTK53" s="8"/>
      <c r="MTL53" s="8"/>
      <c r="MTM53" s="8"/>
      <c r="MTN53" s="8"/>
      <c r="MTO53" s="8"/>
      <c r="MTP53" s="8"/>
      <c r="MTQ53" s="8"/>
      <c r="MTR53" s="8"/>
      <c r="MTS53" s="8"/>
      <c r="MTT53" s="8"/>
      <c r="MTU53" s="8"/>
      <c r="MTV53" s="8"/>
      <c r="MTW53" s="8"/>
      <c r="MTX53" s="8"/>
      <c r="MTY53" s="8"/>
      <c r="MTZ53" s="8"/>
      <c r="MUA53" s="8"/>
      <c r="MUB53" s="8"/>
      <c r="MUC53" s="8"/>
      <c r="MUD53" s="8"/>
      <c r="MUE53" s="8"/>
      <c r="MUF53" s="8"/>
      <c r="MUG53" s="8"/>
      <c r="MUH53" s="8"/>
      <c r="MUI53" s="8"/>
      <c r="MUJ53" s="8"/>
      <c r="MUK53" s="8"/>
      <c r="MUL53" s="8"/>
      <c r="MUM53" s="8"/>
      <c r="MUN53" s="8"/>
      <c r="MUO53" s="8"/>
      <c r="MUP53" s="8"/>
      <c r="MUQ53" s="8"/>
      <c r="MUR53" s="8"/>
      <c r="MUS53" s="8"/>
      <c r="MUT53" s="8"/>
      <c r="MUU53" s="8"/>
      <c r="MUV53" s="8"/>
      <c r="MUW53" s="8"/>
      <c r="MUX53" s="8"/>
      <c r="MUY53" s="8"/>
      <c r="MUZ53" s="8"/>
      <c r="MVA53" s="8"/>
      <c r="MVB53" s="8"/>
      <c r="MVC53" s="8"/>
      <c r="MVD53" s="8"/>
      <c r="MVE53" s="8"/>
      <c r="MVF53" s="8"/>
      <c r="MVG53" s="8"/>
      <c r="MVH53" s="8"/>
      <c r="MVI53" s="8"/>
      <c r="MVJ53" s="8"/>
      <c r="MVK53" s="8"/>
      <c r="MVL53" s="8"/>
      <c r="MVM53" s="8"/>
      <c r="MVN53" s="8"/>
      <c r="MVO53" s="8"/>
      <c r="MVP53" s="8"/>
      <c r="MVQ53" s="8"/>
      <c r="MVR53" s="8"/>
      <c r="MVS53" s="8"/>
      <c r="MVT53" s="8"/>
      <c r="MVU53" s="8"/>
      <c r="MVV53" s="8"/>
      <c r="MVW53" s="8"/>
      <c r="MVX53" s="8"/>
      <c r="MVY53" s="8"/>
      <c r="MVZ53" s="8"/>
      <c r="MWA53" s="8"/>
      <c r="MWB53" s="8"/>
      <c r="MWC53" s="8"/>
      <c r="MWD53" s="8"/>
      <c r="MWE53" s="8"/>
      <c r="MWF53" s="8"/>
      <c r="MWG53" s="8"/>
      <c r="MWH53" s="8"/>
      <c r="MWI53" s="8"/>
      <c r="MWJ53" s="8"/>
      <c r="MWK53" s="8"/>
      <c r="MWL53" s="8"/>
      <c r="MWM53" s="8"/>
      <c r="MWN53" s="8"/>
      <c r="MWO53" s="8"/>
      <c r="MWP53" s="8"/>
      <c r="MWQ53" s="8"/>
      <c r="MWR53" s="8"/>
      <c r="MWS53" s="8"/>
      <c r="MWT53" s="8"/>
      <c r="MWU53" s="8"/>
      <c r="MWV53" s="8"/>
      <c r="MWW53" s="8"/>
      <c r="MWX53" s="8"/>
      <c r="MWY53" s="8"/>
      <c r="MWZ53" s="8"/>
      <c r="MXA53" s="8"/>
      <c r="MXB53" s="8"/>
      <c r="MXC53" s="8"/>
      <c r="MXD53" s="8"/>
      <c r="MXE53" s="8"/>
      <c r="MXF53" s="8"/>
      <c r="MXG53" s="8"/>
      <c r="MXH53" s="8"/>
      <c r="MXI53" s="8"/>
      <c r="MXJ53" s="8"/>
      <c r="MXK53" s="8"/>
      <c r="MXL53" s="8"/>
      <c r="MXM53" s="8"/>
      <c r="MXN53" s="8"/>
      <c r="MXO53" s="8"/>
      <c r="MXP53" s="8"/>
      <c r="MXQ53" s="8"/>
      <c r="MXR53" s="8"/>
      <c r="MXS53" s="8"/>
      <c r="MXT53" s="8"/>
      <c r="MXU53" s="8"/>
      <c r="MXV53" s="8"/>
      <c r="MXW53" s="8"/>
      <c r="MXX53" s="8"/>
      <c r="MXY53" s="8"/>
      <c r="MXZ53" s="8"/>
      <c r="MYA53" s="8"/>
      <c r="MYB53" s="8"/>
      <c r="MYC53" s="8"/>
      <c r="MYD53" s="8"/>
      <c r="MYE53" s="8"/>
      <c r="MYF53" s="8"/>
      <c r="MYG53" s="8"/>
      <c r="MYH53" s="8"/>
      <c r="MYI53" s="8"/>
      <c r="MYJ53" s="8"/>
      <c r="MYK53" s="8"/>
      <c r="MYL53" s="8"/>
      <c r="MYM53" s="8"/>
      <c r="MYN53" s="8"/>
      <c r="MYO53" s="8"/>
      <c r="MYP53" s="8"/>
      <c r="MYQ53" s="8"/>
      <c r="MYR53" s="8"/>
      <c r="MYS53" s="8"/>
      <c r="MYT53" s="8"/>
      <c r="MYU53" s="8"/>
      <c r="MYV53" s="8"/>
      <c r="MYW53" s="8"/>
      <c r="MYX53" s="8"/>
      <c r="MYY53" s="8"/>
      <c r="MYZ53" s="8"/>
      <c r="MZA53" s="8"/>
      <c r="MZB53" s="8"/>
      <c r="MZC53" s="8"/>
      <c r="MZD53" s="8"/>
      <c r="MZE53" s="8"/>
      <c r="MZF53" s="8"/>
      <c r="MZG53" s="8"/>
      <c r="MZH53" s="8"/>
      <c r="MZI53" s="8"/>
      <c r="MZJ53" s="8"/>
      <c r="MZK53" s="8"/>
      <c r="MZL53" s="8"/>
      <c r="MZM53" s="8"/>
      <c r="MZN53" s="8"/>
      <c r="MZO53" s="8"/>
      <c r="MZP53" s="8"/>
      <c r="MZQ53" s="8"/>
      <c r="MZR53" s="8"/>
      <c r="MZS53" s="8"/>
      <c r="MZT53" s="8"/>
      <c r="MZU53" s="8"/>
      <c r="MZV53" s="8"/>
      <c r="MZW53" s="8"/>
      <c r="MZX53" s="8"/>
      <c r="MZY53" s="8"/>
      <c r="MZZ53" s="8"/>
      <c r="NAA53" s="8"/>
      <c r="NAB53" s="8"/>
      <c r="NAC53" s="8"/>
      <c r="NAD53" s="8"/>
      <c r="NAE53" s="8"/>
      <c r="NAF53" s="8"/>
      <c r="NAG53" s="8"/>
      <c r="NAH53" s="8"/>
      <c r="NAI53" s="8"/>
      <c r="NAJ53" s="8"/>
      <c r="NAK53" s="8"/>
      <c r="NAL53" s="8"/>
      <c r="NAM53" s="8"/>
      <c r="NAN53" s="8"/>
      <c r="NAO53" s="8"/>
      <c r="NAP53" s="8"/>
      <c r="NAQ53" s="8"/>
      <c r="NAR53" s="8"/>
      <c r="NAS53" s="8"/>
      <c r="NAT53" s="8"/>
      <c r="NAU53" s="8"/>
      <c r="NAV53" s="8"/>
      <c r="NAW53" s="8"/>
      <c r="NAX53" s="8"/>
      <c r="NAY53" s="8"/>
      <c r="NAZ53" s="8"/>
      <c r="NBA53" s="8"/>
      <c r="NBB53" s="8"/>
      <c r="NBC53" s="8"/>
      <c r="NBD53" s="8"/>
      <c r="NBE53" s="8"/>
      <c r="NBF53" s="8"/>
      <c r="NBG53" s="8"/>
      <c r="NBH53" s="8"/>
      <c r="NBI53" s="8"/>
      <c r="NBJ53" s="8"/>
      <c r="NBK53" s="8"/>
      <c r="NBL53" s="8"/>
      <c r="NBM53" s="8"/>
      <c r="NBN53" s="8"/>
      <c r="NBO53" s="8"/>
      <c r="NBP53" s="8"/>
      <c r="NBQ53" s="8"/>
      <c r="NBR53" s="8"/>
      <c r="NBS53" s="8"/>
      <c r="NBT53" s="8"/>
      <c r="NBU53" s="8"/>
      <c r="NBV53" s="8"/>
      <c r="NBW53" s="8"/>
      <c r="NBX53" s="8"/>
      <c r="NBY53" s="8"/>
      <c r="NBZ53" s="8"/>
      <c r="NCA53" s="8"/>
      <c r="NCB53" s="8"/>
      <c r="NCC53" s="8"/>
      <c r="NCD53" s="8"/>
      <c r="NCE53" s="8"/>
      <c r="NCF53" s="8"/>
      <c r="NCG53" s="8"/>
      <c r="NCH53" s="8"/>
      <c r="NCI53" s="8"/>
      <c r="NCJ53" s="8"/>
      <c r="NCK53" s="8"/>
      <c r="NCL53" s="8"/>
      <c r="NCM53" s="8"/>
      <c r="NCN53" s="8"/>
      <c r="NCO53" s="8"/>
      <c r="NCP53" s="8"/>
      <c r="NCQ53" s="8"/>
      <c r="NCR53" s="8"/>
      <c r="NCS53" s="8"/>
      <c r="NCT53" s="8"/>
      <c r="NCU53" s="8"/>
      <c r="NCV53" s="8"/>
      <c r="NCW53" s="8"/>
      <c r="NCX53" s="8"/>
      <c r="NCY53" s="8"/>
      <c r="NCZ53" s="8"/>
      <c r="NDA53" s="8"/>
      <c r="NDB53" s="8"/>
      <c r="NDC53" s="8"/>
      <c r="NDD53" s="8"/>
      <c r="NDE53" s="8"/>
      <c r="NDF53" s="8"/>
      <c r="NDG53" s="8"/>
      <c r="NDH53" s="8"/>
      <c r="NDI53" s="8"/>
      <c r="NDJ53" s="8"/>
      <c r="NDK53" s="8"/>
      <c r="NDL53" s="8"/>
      <c r="NDM53" s="8"/>
      <c r="NDN53" s="8"/>
      <c r="NDO53" s="8"/>
      <c r="NDP53" s="8"/>
      <c r="NDQ53" s="8"/>
      <c r="NDR53" s="8"/>
      <c r="NDS53" s="8"/>
      <c r="NDT53" s="8"/>
      <c r="NDU53" s="8"/>
      <c r="NDV53" s="8"/>
      <c r="NDW53" s="8"/>
      <c r="NDX53" s="8"/>
      <c r="NDY53" s="8"/>
      <c r="NDZ53" s="8"/>
      <c r="NEA53" s="8"/>
      <c r="NEB53" s="8"/>
      <c r="NEC53" s="8"/>
      <c r="NED53" s="8"/>
      <c r="NEE53" s="8"/>
      <c r="NEF53" s="8"/>
      <c r="NEG53" s="8"/>
      <c r="NEH53" s="8"/>
      <c r="NEI53" s="8"/>
      <c r="NEJ53" s="8"/>
      <c r="NEK53" s="8"/>
      <c r="NEL53" s="8"/>
      <c r="NEM53" s="8"/>
      <c r="NEN53" s="8"/>
      <c r="NEO53" s="8"/>
      <c r="NEP53" s="8"/>
      <c r="NEQ53" s="8"/>
      <c r="NER53" s="8"/>
      <c r="NES53" s="8"/>
      <c r="NET53" s="8"/>
      <c r="NEU53" s="8"/>
      <c r="NEV53" s="8"/>
      <c r="NEW53" s="8"/>
      <c r="NEX53" s="8"/>
      <c r="NEY53" s="8"/>
      <c r="NEZ53" s="8"/>
      <c r="NFA53" s="8"/>
      <c r="NFB53" s="8"/>
      <c r="NFC53" s="8"/>
      <c r="NFD53" s="8"/>
      <c r="NFE53" s="8"/>
      <c r="NFF53" s="8"/>
      <c r="NFG53" s="8"/>
      <c r="NFH53" s="8"/>
      <c r="NFI53" s="8"/>
      <c r="NFJ53" s="8"/>
      <c r="NFK53" s="8"/>
      <c r="NFL53" s="8"/>
      <c r="NFM53" s="8"/>
      <c r="NFN53" s="8"/>
      <c r="NFO53" s="8"/>
      <c r="NFP53" s="8"/>
      <c r="NFQ53" s="8"/>
      <c r="NFR53" s="8"/>
      <c r="NFS53" s="8"/>
      <c r="NFT53" s="8"/>
      <c r="NFU53" s="8"/>
      <c r="NFV53" s="8"/>
      <c r="NFW53" s="8"/>
      <c r="NFX53" s="8"/>
      <c r="NFY53" s="8"/>
      <c r="NFZ53" s="8"/>
      <c r="NGA53" s="8"/>
      <c r="NGB53" s="8"/>
      <c r="NGC53" s="8"/>
      <c r="NGD53" s="8"/>
      <c r="NGE53" s="8"/>
      <c r="NGF53" s="8"/>
      <c r="NGG53" s="8"/>
      <c r="NGH53" s="8"/>
      <c r="NGI53" s="8"/>
      <c r="NGJ53" s="8"/>
      <c r="NGK53" s="8"/>
      <c r="NGL53" s="8"/>
      <c r="NGM53" s="8"/>
      <c r="NGN53" s="8"/>
      <c r="NGO53" s="8"/>
      <c r="NGP53" s="8"/>
      <c r="NGQ53" s="8"/>
      <c r="NGR53" s="8"/>
      <c r="NGS53" s="8"/>
      <c r="NGT53" s="8"/>
      <c r="NGU53" s="8"/>
      <c r="NGV53" s="8"/>
      <c r="NGW53" s="8"/>
      <c r="NGX53" s="8"/>
      <c r="NGY53" s="8"/>
      <c r="NGZ53" s="8"/>
      <c r="NHA53" s="8"/>
      <c r="NHB53" s="8"/>
      <c r="NHC53" s="8"/>
      <c r="NHD53" s="8"/>
      <c r="NHE53" s="8"/>
      <c r="NHF53" s="8"/>
      <c r="NHG53" s="8"/>
      <c r="NHH53" s="8"/>
      <c r="NHI53" s="8"/>
      <c r="NHJ53" s="8"/>
      <c r="NHK53" s="8"/>
      <c r="NHL53" s="8"/>
      <c r="NHM53" s="8"/>
      <c r="NHN53" s="8"/>
      <c r="NHO53" s="8"/>
      <c r="NHP53" s="8"/>
      <c r="NHQ53" s="8"/>
      <c r="NHR53" s="8"/>
      <c r="NHS53" s="8"/>
      <c r="NHT53" s="8"/>
      <c r="NHU53" s="8"/>
      <c r="NHV53" s="8"/>
      <c r="NHW53" s="8"/>
      <c r="NHX53" s="8"/>
      <c r="NHY53" s="8"/>
      <c r="NHZ53" s="8"/>
      <c r="NIA53" s="8"/>
      <c r="NIB53" s="8"/>
      <c r="NIC53" s="8"/>
      <c r="NID53" s="8"/>
      <c r="NIE53" s="8"/>
      <c r="NIF53" s="8"/>
      <c r="NIG53" s="8"/>
      <c r="NIH53" s="8"/>
      <c r="NII53" s="8"/>
      <c r="NIJ53" s="8"/>
      <c r="NIK53" s="8"/>
      <c r="NIL53" s="8"/>
      <c r="NIM53" s="8"/>
      <c r="NIN53" s="8"/>
      <c r="NIO53" s="8"/>
      <c r="NIP53" s="8"/>
      <c r="NIQ53" s="8"/>
      <c r="NIR53" s="8"/>
      <c r="NIS53" s="8"/>
      <c r="NIT53" s="8"/>
      <c r="NIU53" s="8"/>
      <c r="NIV53" s="8"/>
      <c r="NIW53" s="8"/>
      <c r="NIX53" s="8"/>
      <c r="NIY53" s="8"/>
      <c r="NIZ53" s="8"/>
      <c r="NJA53" s="8"/>
      <c r="NJB53" s="8"/>
      <c r="NJC53" s="8"/>
      <c r="NJD53" s="8"/>
      <c r="NJE53" s="8"/>
      <c r="NJF53" s="8"/>
      <c r="NJG53" s="8"/>
      <c r="NJH53" s="8"/>
      <c r="NJI53" s="8"/>
      <c r="NJJ53" s="8"/>
      <c r="NJK53" s="8"/>
      <c r="NJL53" s="8"/>
      <c r="NJM53" s="8"/>
      <c r="NJN53" s="8"/>
      <c r="NJO53" s="8"/>
      <c r="NJP53" s="8"/>
      <c r="NJQ53" s="8"/>
      <c r="NJR53" s="8"/>
      <c r="NJS53" s="8"/>
      <c r="NJT53" s="8"/>
      <c r="NJU53" s="8"/>
      <c r="NJV53" s="8"/>
      <c r="NJW53" s="8"/>
      <c r="NJX53" s="8"/>
      <c r="NJY53" s="8"/>
      <c r="NJZ53" s="8"/>
      <c r="NKA53" s="8"/>
      <c r="NKB53" s="8"/>
      <c r="NKC53" s="8"/>
      <c r="NKD53" s="8"/>
      <c r="NKE53" s="8"/>
      <c r="NKF53" s="8"/>
      <c r="NKG53" s="8"/>
      <c r="NKH53" s="8"/>
      <c r="NKI53" s="8"/>
      <c r="NKJ53" s="8"/>
      <c r="NKK53" s="8"/>
      <c r="NKL53" s="8"/>
      <c r="NKM53" s="8"/>
      <c r="NKN53" s="8"/>
      <c r="NKO53" s="8"/>
      <c r="NKP53" s="8"/>
      <c r="NKQ53" s="8"/>
      <c r="NKR53" s="8"/>
      <c r="NKS53" s="8"/>
      <c r="NKT53" s="8"/>
      <c r="NKU53" s="8"/>
      <c r="NKV53" s="8"/>
      <c r="NKW53" s="8"/>
      <c r="NKX53" s="8"/>
      <c r="NKY53" s="8"/>
      <c r="NKZ53" s="8"/>
      <c r="NLA53" s="8"/>
      <c r="NLB53" s="8"/>
      <c r="NLC53" s="8"/>
      <c r="NLD53" s="8"/>
      <c r="NLE53" s="8"/>
      <c r="NLF53" s="8"/>
      <c r="NLG53" s="8"/>
      <c r="NLH53" s="8"/>
      <c r="NLI53" s="8"/>
      <c r="NLJ53" s="8"/>
      <c r="NLK53" s="8"/>
      <c r="NLL53" s="8"/>
      <c r="NLM53" s="8"/>
      <c r="NLN53" s="8"/>
      <c r="NLO53" s="8"/>
      <c r="NLP53" s="8"/>
      <c r="NLQ53" s="8"/>
      <c r="NLR53" s="8"/>
      <c r="NLS53" s="8"/>
      <c r="NLT53" s="8"/>
      <c r="NLU53" s="8"/>
      <c r="NLV53" s="8"/>
      <c r="NLW53" s="8"/>
      <c r="NLX53" s="8"/>
      <c r="NLY53" s="8"/>
      <c r="NLZ53" s="8"/>
      <c r="NMA53" s="8"/>
      <c r="NMB53" s="8"/>
      <c r="NMC53" s="8"/>
      <c r="NMD53" s="8"/>
      <c r="NME53" s="8"/>
      <c r="NMF53" s="8"/>
      <c r="NMG53" s="8"/>
      <c r="NMH53" s="8"/>
      <c r="NMI53" s="8"/>
      <c r="NMJ53" s="8"/>
      <c r="NMK53" s="8"/>
      <c r="NML53" s="8"/>
      <c r="NMM53" s="8"/>
      <c r="NMN53" s="8"/>
      <c r="NMO53" s="8"/>
      <c r="NMP53" s="8"/>
      <c r="NMQ53" s="8"/>
      <c r="NMR53" s="8"/>
      <c r="NMS53" s="8"/>
      <c r="NMT53" s="8"/>
      <c r="NMU53" s="8"/>
      <c r="NMV53" s="8"/>
      <c r="NMW53" s="8"/>
      <c r="NMX53" s="8"/>
      <c r="NMY53" s="8"/>
      <c r="NMZ53" s="8"/>
      <c r="NNA53" s="8"/>
      <c r="NNB53" s="8"/>
      <c r="NNC53" s="8"/>
      <c r="NND53" s="8"/>
      <c r="NNE53" s="8"/>
      <c r="NNF53" s="8"/>
      <c r="NNG53" s="8"/>
      <c r="NNH53" s="8"/>
      <c r="NNI53" s="8"/>
      <c r="NNJ53" s="8"/>
      <c r="NNK53" s="8"/>
      <c r="NNL53" s="8"/>
      <c r="NNM53" s="8"/>
      <c r="NNN53" s="8"/>
      <c r="NNO53" s="8"/>
      <c r="NNP53" s="8"/>
      <c r="NNQ53" s="8"/>
      <c r="NNR53" s="8"/>
      <c r="NNS53" s="8"/>
      <c r="NNT53" s="8"/>
      <c r="NNU53" s="8"/>
      <c r="NNV53" s="8"/>
      <c r="NNW53" s="8"/>
      <c r="NNX53" s="8"/>
      <c r="NNY53" s="8"/>
      <c r="NNZ53" s="8"/>
      <c r="NOA53" s="8"/>
      <c r="NOB53" s="8"/>
      <c r="NOC53" s="8"/>
      <c r="NOD53" s="8"/>
      <c r="NOE53" s="8"/>
      <c r="NOF53" s="8"/>
      <c r="NOG53" s="8"/>
      <c r="NOH53" s="8"/>
      <c r="NOI53" s="8"/>
      <c r="NOJ53" s="8"/>
      <c r="NOK53" s="8"/>
      <c r="NOL53" s="8"/>
      <c r="NOM53" s="8"/>
      <c r="NON53" s="8"/>
      <c r="NOO53" s="8"/>
      <c r="NOP53" s="8"/>
      <c r="NOQ53" s="8"/>
      <c r="NOR53" s="8"/>
      <c r="NOS53" s="8"/>
      <c r="NOT53" s="8"/>
      <c r="NOU53" s="8"/>
      <c r="NOV53" s="8"/>
      <c r="NOW53" s="8"/>
      <c r="NOX53" s="8"/>
      <c r="NOY53" s="8"/>
      <c r="NOZ53" s="8"/>
      <c r="NPA53" s="8"/>
      <c r="NPB53" s="8"/>
      <c r="NPC53" s="8"/>
      <c r="NPD53" s="8"/>
      <c r="NPE53" s="8"/>
      <c r="NPF53" s="8"/>
      <c r="NPG53" s="8"/>
      <c r="NPH53" s="8"/>
      <c r="NPI53" s="8"/>
      <c r="NPJ53" s="8"/>
      <c r="NPK53" s="8"/>
      <c r="NPL53" s="8"/>
      <c r="NPM53" s="8"/>
      <c r="NPN53" s="8"/>
      <c r="NPO53" s="8"/>
      <c r="NPP53" s="8"/>
      <c r="NPQ53" s="8"/>
      <c r="NPR53" s="8"/>
      <c r="NPS53" s="8"/>
      <c r="NPT53" s="8"/>
      <c r="NPU53" s="8"/>
      <c r="NPV53" s="8"/>
      <c r="NPW53" s="8"/>
      <c r="NPX53" s="8"/>
      <c r="NPY53" s="8"/>
      <c r="NPZ53" s="8"/>
      <c r="NQA53" s="8"/>
      <c r="NQB53" s="8"/>
      <c r="NQC53" s="8"/>
      <c r="NQD53" s="8"/>
      <c r="NQE53" s="8"/>
      <c r="NQF53" s="8"/>
      <c r="NQG53" s="8"/>
      <c r="NQH53" s="8"/>
      <c r="NQI53" s="8"/>
      <c r="NQJ53" s="8"/>
      <c r="NQK53" s="8"/>
      <c r="NQL53" s="8"/>
      <c r="NQM53" s="8"/>
      <c r="NQN53" s="8"/>
      <c r="NQO53" s="8"/>
      <c r="NQP53" s="8"/>
      <c r="NQQ53" s="8"/>
      <c r="NQR53" s="8"/>
      <c r="NQS53" s="8"/>
      <c r="NQT53" s="8"/>
      <c r="NQU53" s="8"/>
      <c r="NQV53" s="8"/>
      <c r="NQW53" s="8"/>
      <c r="NQX53" s="8"/>
      <c r="NQY53" s="8"/>
      <c r="NQZ53" s="8"/>
      <c r="NRA53" s="8"/>
      <c r="NRB53" s="8"/>
      <c r="NRC53" s="8"/>
      <c r="NRD53" s="8"/>
      <c r="NRE53" s="8"/>
      <c r="NRF53" s="8"/>
      <c r="NRG53" s="8"/>
      <c r="NRH53" s="8"/>
      <c r="NRI53" s="8"/>
      <c r="NRJ53" s="8"/>
      <c r="NRK53" s="8"/>
      <c r="NRL53" s="8"/>
      <c r="NRM53" s="8"/>
      <c r="NRN53" s="8"/>
      <c r="NRO53" s="8"/>
      <c r="NRP53" s="8"/>
      <c r="NRQ53" s="8"/>
      <c r="NRR53" s="8"/>
      <c r="NRS53" s="8"/>
      <c r="NRT53" s="8"/>
      <c r="NRU53" s="8"/>
      <c r="NRV53" s="8"/>
      <c r="NRW53" s="8"/>
      <c r="NRX53" s="8"/>
      <c r="NRY53" s="8"/>
      <c r="NRZ53" s="8"/>
      <c r="NSA53" s="8"/>
      <c r="NSB53" s="8"/>
      <c r="NSC53" s="8"/>
      <c r="NSD53" s="8"/>
      <c r="NSE53" s="8"/>
      <c r="NSF53" s="8"/>
      <c r="NSG53" s="8"/>
      <c r="NSH53" s="8"/>
      <c r="NSI53" s="8"/>
      <c r="NSJ53" s="8"/>
      <c r="NSK53" s="8"/>
      <c r="NSL53" s="8"/>
      <c r="NSM53" s="8"/>
      <c r="NSN53" s="8"/>
      <c r="NSO53" s="8"/>
      <c r="NSP53" s="8"/>
      <c r="NSQ53" s="8"/>
      <c r="NSR53" s="8"/>
      <c r="NSS53" s="8"/>
      <c r="NST53" s="8"/>
      <c r="NSU53" s="8"/>
      <c r="NSV53" s="8"/>
      <c r="NSW53" s="8"/>
      <c r="NSX53" s="8"/>
      <c r="NSY53" s="8"/>
      <c r="NSZ53" s="8"/>
      <c r="NTA53" s="8"/>
      <c r="NTB53" s="8"/>
      <c r="NTC53" s="8"/>
      <c r="NTD53" s="8"/>
      <c r="NTE53" s="8"/>
      <c r="NTF53" s="8"/>
      <c r="NTG53" s="8"/>
      <c r="NTH53" s="8"/>
      <c r="NTI53" s="8"/>
      <c r="NTJ53" s="8"/>
      <c r="NTK53" s="8"/>
      <c r="NTL53" s="8"/>
      <c r="NTM53" s="8"/>
      <c r="NTN53" s="8"/>
      <c r="NTO53" s="8"/>
      <c r="NTP53" s="8"/>
      <c r="NTQ53" s="8"/>
      <c r="NTR53" s="8"/>
      <c r="NTS53" s="8"/>
      <c r="NTT53" s="8"/>
      <c r="NTU53" s="8"/>
      <c r="NTV53" s="8"/>
      <c r="NTW53" s="8"/>
      <c r="NTX53" s="8"/>
      <c r="NTY53" s="8"/>
      <c r="NTZ53" s="8"/>
      <c r="NUA53" s="8"/>
      <c r="NUB53" s="8"/>
      <c r="NUC53" s="8"/>
      <c r="NUD53" s="8"/>
      <c r="NUE53" s="8"/>
      <c r="NUF53" s="8"/>
      <c r="NUG53" s="8"/>
      <c r="NUH53" s="8"/>
      <c r="NUI53" s="8"/>
      <c r="NUJ53" s="8"/>
      <c r="NUK53" s="8"/>
      <c r="NUL53" s="8"/>
      <c r="NUM53" s="8"/>
      <c r="NUN53" s="8"/>
      <c r="NUO53" s="8"/>
      <c r="NUP53" s="8"/>
      <c r="NUQ53" s="8"/>
      <c r="NUR53" s="8"/>
      <c r="NUS53" s="8"/>
      <c r="NUT53" s="8"/>
      <c r="NUU53" s="8"/>
      <c r="NUV53" s="8"/>
      <c r="NUW53" s="8"/>
      <c r="NUX53" s="8"/>
      <c r="NUY53" s="8"/>
      <c r="NUZ53" s="8"/>
      <c r="NVA53" s="8"/>
      <c r="NVB53" s="8"/>
      <c r="NVC53" s="8"/>
      <c r="NVD53" s="8"/>
      <c r="NVE53" s="8"/>
      <c r="NVF53" s="8"/>
      <c r="NVG53" s="8"/>
      <c r="NVH53" s="8"/>
      <c r="NVI53" s="8"/>
      <c r="NVJ53" s="8"/>
      <c r="NVK53" s="8"/>
      <c r="NVL53" s="8"/>
      <c r="NVM53" s="8"/>
      <c r="NVN53" s="8"/>
      <c r="NVO53" s="8"/>
      <c r="NVP53" s="8"/>
      <c r="NVQ53" s="8"/>
      <c r="NVR53" s="8"/>
      <c r="NVS53" s="8"/>
      <c r="NVT53" s="8"/>
      <c r="NVU53" s="8"/>
      <c r="NVV53" s="8"/>
      <c r="NVW53" s="8"/>
      <c r="NVX53" s="8"/>
      <c r="NVY53" s="8"/>
      <c r="NVZ53" s="8"/>
      <c r="NWA53" s="8"/>
      <c r="NWB53" s="8"/>
      <c r="NWC53" s="8"/>
      <c r="NWD53" s="8"/>
      <c r="NWE53" s="8"/>
      <c r="NWF53" s="8"/>
      <c r="NWG53" s="8"/>
      <c r="NWH53" s="8"/>
      <c r="NWI53" s="8"/>
      <c r="NWJ53" s="8"/>
      <c r="NWK53" s="8"/>
      <c r="NWL53" s="8"/>
      <c r="NWM53" s="8"/>
      <c r="NWN53" s="8"/>
      <c r="NWO53" s="8"/>
      <c r="NWP53" s="8"/>
      <c r="NWQ53" s="8"/>
      <c r="NWR53" s="8"/>
      <c r="NWS53" s="8"/>
      <c r="NWT53" s="8"/>
      <c r="NWU53" s="8"/>
      <c r="NWV53" s="8"/>
      <c r="NWW53" s="8"/>
      <c r="NWX53" s="8"/>
      <c r="NWY53" s="8"/>
      <c r="NWZ53" s="8"/>
      <c r="NXA53" s="8"/>
      <c r="NXB53" s="8"/>
      <c r="NXC53" s="8"/>
      <c r="NXD53" s="8"/>
      <c r="NXE53" s="8"/>
      <c r="NXF53" s="8"/>
      <c r="NXG53" s="8"/>
      <c r="NXH53" s="8"/>
      <c r="NXI53" s="8"/>
      <c r="NXJ53" s="8"/>
      <c r="NXK53" s="8"/>
      <c r="NXL53" s="8"/>
      <c r="NXM53" s="8"/>
      <c r="NXN53" s="8"/>
      <c r="NXO53" s="8"/>
      <c r="NXP53" s="8"/>
      <c r="NXQ53" s="8"/>
      <c r="NXR53" s="8"/>
      <c r="NXS53" s="8"/>
      <c r="NXT53" s="8"/>
      <c r="NXU53" s="8"/>
      <c r="NXV53" s="8"/>
      <c r="NXW53" s="8"/>
      <c r="NXX53" s="8"/>
      <c r="NXY53" s="8"/>
      <c r="NXZ53" s="8"/>
      <c r="NYA53" s="8"/>
      <c r="NYB53" s="8"/>
      <c r="NYC53" s="8"/>
      <c r="NYD53" s="8"/>
      <c r="NYE53" s="8"/>
      <c r="NYF53" s="8"/>
      <c r="NYG53" s="8"/>
      <c r="NYH53" s="8"/>
      <c r="NYI53" s="8"/>
      <c r="NYJ53" s="8"/>
      <c r="NYK53" s="8"/>
      <c r="NYL53" s="8"/>
      <c r="NYM53" s="8"/>
      <c r="NYN53" s="8"/>
      <c r="NYO53" s="8"/>
      <c r="NYP53" s="8"/>
      <c r="NYQ53" s="8"/>
      <c r="NYR53" s="8"/>
      <c r="NYS53" s="8"/>
      <c r="NYT53" s="8"/>
      <c r="NYU53" s="8"/>
      <c r="NYV53" s="8"/>
      <c r="NYW53" s="8"/>
      <c r="NYX53" s="8"/>
      <c r="NYY53" s="8"/>
      <c r="NYZ53" s="8"/>
      <c r="NZA53" s="8"/>
      <c r="NZB53" s="8"/>
      <c r="NZC53" s="8"/>
      <c r="NZD53" s="8"/>
      <c r="NZE53" s="8"/>
      <c r="NZF53" s="8"/>
      <c r="NZG53" s="8"/>
      <c r="NZH53" s="8"/>
      <c r="NZI53" s="8"/>
      <c r="NZJ53" s="8"/>
      <c r="NZK53" s="8"/>
      <c r="NZL53" s="8"/>
      <c r="NZM53" s="8"/>
      <c r="NZN53" s="8"/>
      <c r="NZO53" s="8"/>
      <c r="NZP53" s="8"/>
      <c r="NZQ53" s="8"/>
      <c r="NZR53" s="8"/>
      <c r="NZS53" s="8"/>
      <c r="NZT53" s="8"/>
      <c r="NZU53" s="8"/>
      <c r="NZV53" s="8"/>
      <c r="NZW53" s="8"/>
      <c r="NZX53" s="8"/>
      <c r="NZY53" s="8"/>
      <c r="NZZ53" s="8"/>
      <c r="OAA53" s="8"/>
      <c r="OAB53" s="8"/>
      <c r="OAC53" s="8"/>
      <c r="OAD53" s="8"/>
      <c r="OAE53" s="8"/>
      <c r="OAF53" s="8"/>
      <c r="OAG53" s="8"/>
      <c r="OAH53" s="8"/>
      <c r="OAI53" s="8"/>
      <c r="OAJ53" s="8"/>
      <c r="OAK53" s="8"/>
      <c r="OAL53" s="8"/>
      <c r="OAM53" s="8"/>
      <c r="OAN53" s="8"/>
      <c r="OAO53" s="8"/>
      <c r="OAP53" s="8"/>
      <c r="OAQ53" s="8"/>
      <c r="OAR53" s="8"/>
      <c r="OAS53" s="8"/>
      <c r="OAT53" s="8"/>
      <c r="OAU53" s="8"/>
      <c r="OAV53" s="8"/>
      <c r="OAW53" s="8"/>
      <c r="OAX53" s="8"/>
      <c r="OAY53" s="8"/>
      <c r="OAZ53" s="8"/>
      <c r="OBA53" s="8"/>
      <c r="OBB53" s="8"/>
      <c r="OBC53" s="8"/>
      <c r="OBD53" s="8"/>
      <c r="OBE53" s="8"/>
      <c r="OBF53" s="8"/>
      <c r="OBG53" s="8"/>
      <c r="OBH53" s="8"/>
      <c r="OBI53" s="8"/>
      <c r="OBJ53" s="8"/>
      <c r="OBK53" s="8"/>
      <c r="OBL53" s="8"/>
      <c r="OBM53" s="8"/>
      <c r="OBN53" s="8"/>
      <c r="OBO53" s="8"/>
      <c r="OBP53" s="8"/>
      <c r="OBQ53" s="8"/>
      <c r="OBR53" s="8"/>
      <c r="OBS53" s="8"/>
      <c r="OBT53" s="8"/>
      <c r="OBU53" s="8"/>
      <c r="OBV53" s="8"/>
      <c r="OBW53" s="8"/>
      <c r="OBX53" s="8"/>
      <c r="OBY53" s="8"/>
      <c r="OBZ53" s="8"/>
      <c r="OCA53" s="8"/>
      <c r="OCB53" s="8"/>
      <c r="OCC53" s="8"/>
      <c r="OCD53" s="8"/>
      <c r="OCE53" s="8"/>
      <c r="OCF53" s="8"/>
      <c r="OCG53" s="8"/>
      <c r="OCH53" s="8"/>
      <c r="OCI53" s="8"/>
      <c r="OCJ53" s="8"/>
      <c r="OCK53" s="8"/>
      <c r="OCL53" s="8"/>
      <c r="OCM53" s="8"/>
      <c r="OCN53" s="8"/>
      <c r="OCO53" s="8"/>
      <c r="OCP53" s="8"/>
      <c r="OCQ53" s="8"/>
      <c r="OCR53" s="8"/>
      <c r="OCS53" s="8"/>
      <c r="OCT53" s="8"/>
      <c r="OCU53" s="8"/>
      <c r="OCV53" s="8"/>
      <c r="OCW53" s="8"/>
      <c r="OCX53" s="8"/>
      <c r="OCY53" s="8"/>
      <c r="OCZ53" s="8"/>
      <c r="ODA53" s="8"/>
      <c r="ODB53" s="8"/>
      <c r="ODC53" s="8"/>
      <c r="ODD53" s="8"/>
      <c r="ODE53" s="8"/>
      <c r="ODF53" s="8"/>
      <c r="ODG53" s="8"/>
      <c r="ODH53" s="8"/>
      <c r="ODI53" s="8"/>
      <c r="ODJ53" s="8"/>
      <c r="ODK53" s="8"/>
      <c r="ODL53" s="8"/>
      <c r="ODM53" s="8"/>
      <c r="ODN53" s="8"/>
      <c r="ODO53" s="8"/>
      <c r="ODP53" s="8"/>
      <c r="ODQ53" s="8"/>
      <c r="ODR53" s="8"/>
      <c r="ODS53" s="8"/>
      <c r="ODT53" s="8"/>
      <c r="ODU53" s="8"/>
      <c r="ODV53" s="8"/>
      <c r="ODW53" s="8"/>
      <c r="ODX53" s="8"/>
      <c r="ODY53" s="8"/>
      <c r="ODZ53" s="8"/>
      <c r="OEA53" s="8"/>
      <c r="OEB53" s="8"/>
      <c r="OEC53" s="8"/>
      <c r="OED53" s="8"/>
      <c r="OEE53" s="8"/>
      <c r="OEF53" s="8"/>
      <c r="OEG53" s="8"/>
      <c r="OEH53" s="8"/>
      <c r="OEI53" s="8"/>
      <c r="OEJ53" s="8"/>
      <c r="OEK53" s="8"/>
      <c r="OEL53" s="8"/>
      <c r="OEM53" s="8"/>
      <c r="OEN53" s="8"/>
      <c r="OEO53" s="8"/>
      <c r="OEP53" s="8"/>
      <c r="OEQ53" s="8"/>
      <c r="OER53" s="8"/>
      <c r="OES53" s="8"/>
      <c r="OET53" s="8"/>
      <c r="OEU53" s="8"/>
      <c r="OEV53" s="8"/>
      <c r="OEW53" s="8"/>
      <c r="OEX53" s="8"/>
      <c r="OEY53" s="8"/>
      <c r="OEZ53" s="8"/>
      <c r="OFA53" s="8"/>
      <c r="OFB53" s="8"/>
      <c r="OFC53" s="8"/>
      <c r="OFD53" s="8"/>
      <c r="OFE53" s="8"/>
      <c r="OFF53" s="8"/>
      <c r="OFG53" s="8"/>
      <c r="OFH53" s="8"/>
      <c r="OFI53" s="8"/>
      <c r="OFJ53" s="8"/>
      <c r="OFK53" s="8"/>
      <c r="OFL53" s="8"/>
      <c r="OFM53" s="8"/>
      <c r="OFN53" s="8"/>
      <c r="OFO53" s="8"/>
      <c r="OFP53" s="8"/>
      <c r="OFQ53" s="8"/>
      <c r="OFR53" s="8"/>
      <c r="OFS53" s="8"/>
      <c r="OFT53" s="8"/>
      <c r="OFU53" s="8"/>
      <c r="OFV53" s="8"/>
      <c r="OFW53" s="8"/>
      <c r="OFX53" s="8"/>
      <c r="OFY53" s="8"/>
      <c r="OFZ53" s="8"/>
      <c r="OGA53" s="8"/>
      <c r="OGB53" s="8"/>
      <c r="OGC53" s="8"/>
      <c r="OGD53" s="8"/>
      <c r="OGE53" s="8"/>
      <c r="OGF53" s="8"/>
      <c r="OGG53" s="8"/>
      <c r="OGH53" s="8"/>
      <c r="OGI53" s="8"/>
      <c r="OGJ53" s="8"/>
      <c r="OGK53" s="8"/>
      <c r="OGL53" s="8"/>
      <c r="OGM53" s="8"/>
      <c r="OGN53" s="8"/>
      <c r="OGO53" s="8"/>
      <c r="OGP53" s="8"/>
      <c r="OGQ53" s="8"/>
      <c r="OGR53" s="8"/>
      <c r="OGS53" s="8"/>
      <c r="OGT53" s="8"/>
      <c r="OGU53" s="8"/>
      <c r="OGV53" s="8"/>
      <c r="OGW53" s="8"/>
      <c r="OGX53" s="8"/>
      <c r="OGY53" s="8"/>
      <c r="OGZ53" s="8"/>
      <c r="OHA53" s="8"/>
      <c r="OHB53" s="8"/>
      <c r="OHC53" s="8"/>
      <c r="OHD53" s="8"/>
      <c r="OHE53" s="8"/>
      <c r="OHF53" s="8"/>
      <c r="OHG53" s="8"/>
      <c r="OHH53" s="8"/>
      <c r="OHI53" s="8"/>
      <c r="OHJ53" s="8"/>
      <c r="OHK53" s="8"/>
      <c r="OHL53" s="8"/>
      <c r="OHM53" s="8"/>
      <c r="OHN53" s="8"/>
      <c r="OHO53" s="8"/>
      <c r="OHP53" s="8"/>
      <c r="OHQ53" s="8"/>
      <c r="OHR53" s="8"/>
      <c r="OHS53" s="8"/>
      <c r="OHT53" s="8"/>
      <c r="OHU53" s="8"/>
      <c r="OHV53" s="8"/>
      <c r="OHW53" s="8"/>
      <c r="OHX53" s="8"/>
      <c r="OHY53" s="8"/>
      <c r="OHZ53" s="8"/>
      <c r="OIA53" s="8"/>
      <c r="OIB53" s="8"/>
      <c r="OIC53" s="8"/>
      <c r="OID53" s="8"/>
      <c r="OIE53" s="8"/>
      <c r="OIF53" s="8"/>
      <c r="OIG53" s="8"/>
      <c r="OIH53" s="8"/>
      <c r="OII53" s="8"/>
      <c r="OIJ53" s="8"/>
      <c r="OIK53" s="8"/>
      <c r="OIL53" s="8"/>
      <c r="OIM53" s="8"/>
      <c r="OIN53" s="8"/>
      <c r="OIO53" s="8"/>
      <c r="OIP53" s="8"/>
      <c r="OIQ53" s="8"/>
      <c r="OIR53" s="8"/>
      <c r="OIS53" s="8"/>
      <c r="OIT53" s="8"/>
      <c r="OIU53" s="8"/>
      <c r="OIV53" s="8"/>
      <c r="OIW53" s="8"/>
      <c r="OIX53" s="8"/>
      <c r="OIY53" s="8"/>
      <c r="OIZ53" s="8"/>
      <c r="OJA53" s="8"/>
      <c r="OJB53" s="8"/>
      <c r="OJC53" s="8"/>
      <c r="OJD53" s="8"/>
      <c r="OJE53" s="8"/>
      <c r="OJF53" s="8"/>
      <c r="OJG53" s="8"/>
      <c r="OJH53" s="8"/>
      <c r="OJI53" s="8"/>
      <c r="OJJ53" s="8"/>
      <c r="OJK53" s="8"/>
      <c r="OJL53" s="8"/>
      <c r="OJM53" s="8"/>
      <c r="OJN53" s="8"/>
      <c r="OJO53" s="8"/>
      <c r="OJP53" s="8"/>
      <c r="OJQ53" s="8"/>
      <c r="OJR53" s="8"/>
      <c r="OJS53" s="8"/>
      <c r="OJT53" s="8"/>
      <c r="OJU53" s="8"/>
      <c r="OJV53" s="8"/>
      <c r="OJW53" s="8"/>
      <c r="OJX53" s="8"/>
      <c r="OJY53" s="8"/>
      <c r="OJZ53" s="8"/>
      <c r="OKA53" s="8"/>
      <c r="OKB53" s="8"/>
      <c r="OKC53" s="8"/>
      <c r="OKD53" s="8"/>
      <c r="OKE53" s="8"/>
      <c r="OKF53" s="8"/>
      <c r="OKG53" s="8"/>
      <c r="OKH53" s="8"/>
      <c r="OKI53" s="8"/>
      <c r="OKJ53" s="8"/>
      <c r="OKK53" s="8"/>
      <c r="OKL53" s="8"/>
      <c r="OKM53" s="8"/>
      <c r="OKN53" s="8"/>
      <c r="OKO53" s="8"/>
      <c r="OKP53" s="8"/>
      <c r="OKQ53" s="8"/>
      <c r="OKR53" s="8"/>
      <c r="OKS53" s="8"/>
      <c r="OKT53" s="8"/>
      <c r="OKU53" s="8"/>
      <c r="OKV53" s="8"/>
      <c r="OKW53" s="8"/>
      <c r="OKX53" s="8"/>
      <c r="OKY53" s="8"/>
      <c r="OKZ53" s="8"/>
      <c r="OLA53" s="8"/>
      <c r="OLB53" s="8"/>
      <c r="OLC53" s="8"/>
      <c r="OLD53" s="8"/>
      <c r="OLE53" s="8"/>
      <c r="OLF53" s="8"/>
      <c r="OLG53" s="8"/>
      <c r="OLH53" s="8"/>
      <c r="OLI53" s="8"/>
      <c r="OLJ53" s="8"/>
      <c r="OLK53" s="8"/>
      <c r="OLL53" s="8"/>
      <c r="OLM53" s="8"/>
      <c r="OLN53" s="8"/>
      <c r="OLO53" s="8"/>
      <c r="OLP53" s="8"/>
      <c r="OLQ53" s="8"/>
      <c r="OLR53" s="8"/>
      <c r="OLS53" s="8"/>
      <c r="OLT53" s="8"/>
      <c r="OLU53" s="8"/>
      <c r="OLV53" s="8"/>
      <c r="OLW53" s="8"/>
      <c r="OLX53" s="8"/>
      <c r="OLY53" s="8"/>
      <c r="OLZ53" s="8"/>
      <c r="OMA53" s="8"/>
      <c r="OMB53" s="8"/>
      <c r="OMC53" s="8"/>
      <c r="OMD53" s="8"/>
      <c r="OME53" s="8"/>
      <c r="OMF53" s="8"/>
      <c r="OMG53" s="8"/>
      <c r="OMH53" s="8"/>
      <c r="OMI53" s="8"/>
      <c r="OMJ53" s="8"/>
      <c r="OMK53" s="8"/>
      <c r="OML53" s="8"/>
      <c r="OMM53" s="8"/>
      <c r="OMN53" s="8"/>
      <c r="OMO53" s="8"/>
      <c r="OMP53" s="8"/>
      <c r="OMQ53" s="8"/>
      <c r="OMR53" s="8"/>
      <c r="OMS53" s="8"/>
      <c r="OMT53" s="8"/>
      <c r="OMU53" s="8"/>
      <c r="OMV53" s="8"/>
      <c r="OMW53" s="8"/>
      <c r="OMX53" s="8"/>
      <c r="OMY53" s="8"/>
      <c r="OMZ53" s="8"/>
      <c r="ONA53" s="8"/>
      <c r="ONB53" s="8"/>
      <c r="ONC53" s="8"/>
      <c r="OND53" s="8"/>
      <c r="ONE53" s="8"/>
      <c r="ONF53" s="8"/>
      <c r="ONG53" s="8"/>
      <c r="ONH53" s="8"/>
      <c r="ONI53" s="8"/>
      <c r="ONJ53" s="8"/>
      <c r="ONK53" s="8"/>
      <c r="ONL53" s="8"/>
      <c r="ONM53" s="8"/>
      <c r="ONN53" s="8"/>
      <c r="ONO53" s="8"/>
      <c r="ONP53" s="8"/>
      <c r="ONQ53" s="8"/>
      <c r="ONR53" s="8"/>
      <c r="ONS53" s="8"/>
      <c r="ONT53" s="8"/>
      <c r="ONU53" s="8"/>
      <c r="ONV53" s="8"/>
      <c r="ONW53" s="8"/>
      <c r="ONX53" s="8"/>
      <c r="ONY53" s="8"/>
      <c r="ONZ53" s="8"/>
      <c r="OOA53" s="8"/>
      <c r="OOB53" s="8"/>
      <c r="OOC53" s="8"/>
      <c r="OOD53" s="8"/>
      <c r="OOE53" s="8"/>
      <c r="OOF53" s="8"/>
      <c r="OOG53" s="8"/>
      <c r="OOH53" s="8"/>
      <c r="OOI53" s="8"/>
      <c r="OOJ53" s="8"/>
      <c r="OOK53" s="8"/>
      <c r="OOL53" s="8"/>
      <c r="OOM53" s="8"/>
      <c r="OON53" s="8"/>
      <c r="OOO53" s="8"/>
      <c r="OOP53" s="8"/>
      <c r="OOQ53" s="8"/>
      <c r="OOR53" s="8"/>
      <c r="OOS53" s="8"/>
      <c r="OOT53" s="8"/>
      <c r="OOU53" s="8"/>
      <c r="OOV53" s="8"/>
      <c r="OOW53" s="8"/>
      <c r="OOX53" s="8"/>
      <c r="OOY53" s="8"/>
      <c r="OOZ53" s="8"/>
      <c r="OPA53" s="8"/>
      <c r="OPB53" s="8"/>
      <c r="OPC53" s="8"/>
      <c r="OPD53" s="8"/>
      <c r="OPE53" s="8"/>
      <c r="OPF53" s="8"/>
      <c r="OPG53" s="8"/>
      <c r="OPH53" s="8"/>
      <c r="OPI53" s="8"/>
      <c r="OPJ53" s="8"/>
      <c r="OPK53" s="8"/>
      <c r="OPL53" s="8"/>
      <c r="OPM53" s="8"/>
      <c r="OPN53" s="8"/>
      <c r="OPO53" s="8"/>
      <c r="OPP53" s="8"/>
      <c r="OPQ53" s="8"/>
      <c r="OPR53" s="8"/>
      <c r="OPS53" s="8"/>
      <c r="OPT53" s="8"/>
      <c r="OPU53" s="8"/>
      <c r="OPV53" s="8"/>
      <c r="OPW53" s="8"/>
      <c r="OPX53" s="8"/>
      <c r="OPY53" s="8"/>
      <c r="OPZ53" s="8"/>
      <c r="OQA53" s="8"/>
      <c r="OQB53" s="8"/>
      <c r="OQC53" s="8"/>
      <c r="OQD53" s="8"/>
      <c r="OQE53" s="8"/>
      <c r="OQF53" s="8"/>
      <c r="OQG53" s="8"/>
      <c r="OQH53" s="8"/>
      <c r="OQI53" s="8"/>
      <c r="OQJ53" s="8"/>
      <c r="OQK53" s="8"/>
      <c r="OQL53" s="8"/>
      <c r="OQM53" s="8"/>
      <c r="OQN53" s="8"/>
      <c r="OQO53" s="8"/>
      <c r="OQP53" s="8"/>
      <c r="OQQ53" s="8"/>
      <c r="OQR53" s="8"/>
      <c r="OQS53" s="8"/>
      <c r="OQT53" s="8"/>
      <c r="OQU53" s="8"/>
      <c r="OQV53" s="8"/>
      <c r="OQW53" s="8"/>
      <c r="OQX53" s="8"/>
      <c r="OQY53" s="8"/>
      <c r="OQZ53" s="8"/>
      <c r="ORA53" s="8"/>
      <c r="ORB53" s="8"/>
      <c r="ORC53" s="8"/>
      <c r="ORD53" s="8"/>
      <c r="ORE53" s="8"/>
      <c r="ORF53" s="8"/>
      <c r="ORG53" s="8"/>
      <c r="ORH53" s="8"/>
      <c r="ORI53" s="8"/>
      <c r="ORJ53" s="8"/>
      <c r="ORK53" s="8"/>
      <c r="ORL53" s="8"/>
      <c r="ORM53" s="8"/>
      <c r="ORN53" s="8"/>
      <c r="ORO53" s="8"/>
      <c r="ORP53" s="8"/>
      <c r="ORQ53" s="8"/>
      <c r="ORR53" s="8"/>
      <c r="ORS53" s="8"/>
      <c r="ORT53" s="8"/>
      <c r="ORU53" s="8"/>
      <c r="ORV53" s="8"/>
      <c r="ORW53" s="8"/>
      <c r="ORX53" s="8"/>
      <c r="ORY53" s="8"/>
      <c r="ORZ53" s="8"/>
      <c r="OSA53" s="8"/>
      <c r="OSB53" s="8"/>
      <c r="OSC53" s="8"/>
      <c r="OSD53" s="8"/>
      <c r="OSE53" s="8"/>
      <c r="OSF53" s="8"/>
      <c r="OSG53" s="8"/>
      <c r="OSH53" s="8"/>
      <c r="OSI53" s="8"/>
      <c r="OSJ53" s="8"/>
      <c r="OSK53" s="8"/>
      <c r="OSL53" s="8"/>
      <c r="OSM53" s="8"/>
      <c r="OSN53" s="8"/>
      <c r="OSO53" s="8"/>
      <c r="OSP53" s="8"/>
      <c r="OSQ53" s="8"/>
      <c r="OSR53" s="8"/>
      <c r="OSS53" s="8"/>
      <c r="OST53" s="8"/>
      <c r="OSU53" s="8"/>
      <c r="OSV53" s="8"/>
      <c r="OSW53" s="8"/>
      <c r="OSX53" s="8"/>
      <c r="OSY53" s="8"/>
      <c r="OSZ53" s="8"/>
      <c r="OTA53" s="8"/>
      <c r="OTB53" s="8"/>
      <c r="OTC53" s="8"/>
      <c r="OTD53" s="8"/>
      <c r="OTE53" s="8"/>
      <c r="OTF53" s="8"/>
      <c r="OTG53" s="8"/>
      <c r="OTH53" s="8"/>
      <c r="OTI53" s="8"/>
      <c r="OTJ53" s="8"/>
      <c r="OTK53" s="8"/>
      <c r="OTL53" s="8"/>
      <c r="OTM53" s="8"/>
      <c r="OTN53" s="8"/>
      <c r="OTO53" s="8"/>
      <c r="OTP53" s="8"/>
      <c r="OTQ53" s="8"/>
      <c r="OTR53" s="8"/>
      <c r="OTS53" s="8"/>
      <c r="OTT53" s="8"/>
      <c r="OTU53" s="8"/>
      <c r="OTV53" s="8"/>
      <c r="OTW53" s="8"/>
      <c r="OTX53" s="8"/>
      <c r="OTY53" s="8"/>
      <c r="OTZ53" s="8"/>
      <c r="OUA53" s="8"/>
      <c r="OUB53" s="8"/>
      <c r="OUC53" s="8"/>
      <c r="OUD53" s="8"/>
      <c r="OUE53" s="8"/>
      <c r="OUF53" s="8"/>
      <c r="OUG53" s="8"/>
      <c r="OUH53" s="8"/>
      <c r="OUI53" s="8"/>
      <c r="OUJ53" s="8"/>
      <c r="OUK53" s="8"/>
      <c r="OUL53" s="8"/>
      <c r="OUM53" s="8"/>
      <c r="OUN53" s="8"/>
      <c r="OUO53" s="8"/>
      <c r="OUP53" s="8"/>
      <c r="OUQ53" s="8"/>
      <c r="OUR53" s="8"/>
      <c r="OUS53" s="8"/>
      <c r="OUT53" s="8"/>
      <c r="OUU53" s="8"/>
      <c r="OUV53" s="8"/>
      <c r="OUW53" s="8"/>
      <c r="OUX53" s="8"/>
      <c r="OUY53" s="8"/>
      <c r="OUZ53" s="8"/>
      <c r="OVA53" s="8"/>
      <c r="OVB53" s="8"/>
      <c r="OVC53" s="8"/>
      <c r="OVD53" s="8"/>
      <c r="OVE53" s="8"/>
      <c r="OVF53" s="8"/>
      <c r="OVG53" s="8"/>
      <c r="OVH53" s="8"/>
      <c r="OVI53" s="8"/>
      <c r="OVJ53" s="8"/>
      <c r="OVK53" s="8"/>
      <c r="OVL53" s="8"/>
      <c r="OVM53" s="8"/>
      <c r="OVN53" s="8"/>
      <c r="OVO53" s="8"/>
      <c r="OVP53" s="8"/>
      <c r="OVQ53" s="8"/>
      <c r="OVR53" s="8"/>
      <c r="OVS53" s="8"/>
      <c r="OVT53" s="8"/>
      <c r="OVU53" s="8"/>
      <c r="OVV53" s="8"/>
      <c r="OVW53" s="8"/>
      <c r="OVX53" s="8"/>
      <c r="OVY53" s="8"/>
      <c r="OVZ53" s="8"/>
      <c r="OWA53" s="8"/>
      <c r="OWB53" s="8"/>
      <c r="OWC53" s="8"/>
      <c r="OWD53" s="8"/>
      <c r="OWE53" s="8"/>
      <c r="OWF53" s="8"/>
      <c r="OWG53" s="8"/>
      <c r="OWH53" s="8"/>
      <c r="OWI53" s="8"/>
      <c r="OWJ53" s="8"/>
      <c r="OWK53" s="8"/>
      <c r="OWL53" s="8"/>
      <c r="OWM53" s="8"/>
      <c r="OWN53" s="8"/>
      <c r="OWO53" s="8"/>
      <c r="OWP53" s="8"/>
      <c r="OWQ53" s="8"/>
      <c r="OWR53" s="8"/>
      <c r="OWS53" s="8"/>
      <c r="OWT53" s="8"/>
      <c r="OWU53" s="8"/>
      <c r="OWV53" s="8"/>
      <c r="OWW53" s="8"/>
      <c r="OWX53" s="8"/>
      <c r="OWY53" s="8"/>
      <c r="OWZ53" s="8"/>
      <c r="OXA53" s="8"/>
      <c r="OXB53" s="8"/>
      <c r="OXC53" s="8"/>
      <c r="OXD53" s="8"/>
      <c r="OXE53" s="8"/>
      <c r="OXF53" s="8"/>
      <c r="OXG53" s="8"/>
      <c r="OXH53" s="8"/>
      <c r="OXI53" s="8"/>
      <c r="OXJ53" s="8"/>
      <c r="OXK53" s="8"/>
      <c r="OXL53" s="8"/>
      <c r="OXM53" s="8"/>
      <c r="OXN53" s="8"/>
      <c r="OXO53" s="8"/>
      <c r="OXP53" s="8"/>
      <c r="OXQ53" s="8"/>
      <c r="OXR53" s="8"/>
      <c r="OXS53" s="8"/>
      <c r="OXT53" s="8"/>
      <c r="OXU53" s="8"/>
      <c r="OXV53" s="8"/>
      <c r="OXW53" s="8"/>
      <c r="OXX53" s="8"/>
      <c r="OXY53" s="8"/>
      <c r="OXZ53" s="8"/>
      <c r="OYA53" s="8"/>
      <c r="OYB53" s="8"/>
      <c r="OYC53" s="8"/>
      <c r="OYD53" s="8"/>
      <c r="OYE53" s="8"/>
      <c r="OYF53" s="8"/>
      <c r="OYG53" s="8"/>
      <c r="OYH53" s="8"/>
      <c r="OYI53" s="8"/>
      <c r="OYJ53" s="8"/>
      <c r="OYK53" s="8"/>
      <c r="OYL53" s="8"/>
      <c r="OYM53" s="8"/>
      <c r="OYN53" s="8"/>
      <c r="OYO53" s="8"/>
      <c r="OYP53" s="8"/>
      <c r="OYQ53" s="8"/>
      <c r="OYR53" s="8"/>
      <c r="OYS53" s="8"/>
      <c r="OYT53" s="8"/>
      <c r="OYU53" s="8"/>
      <c r="OYV53" s="8"/>
      <c r="OYW53" s="8"/>
      <c r="OYX53" s="8"/>
      <c r="OYY53" s="8"/>
      <c r="OYZ53" s="8"/>
      <c r="OZA53" s="8"/>
      <c r="OZB53" s="8"/>
      <c r="OZC53" s="8"/>
      <c r="OZD53" s="8"/>
      <c r="OZE53" s="8"/>
      <c r="OZF53" s="8"/>
      <c r="OZG53" s="8"/>
      <c r="OZH53" s="8"/>
      <c r="OZI53" s="8"/>
      <c r="OZJ53" s="8"/>
      <c r="OZK53" s="8"/>
      <c r="OZL53" s="8"/>
      <c r="OZM53" s="8"/>
      <c r="OZN53" s="8"/>
      <c r="OZO53" s="8"/>
      <c r="OZP53" s="8"/>
      <c r="OZQ53" s="8"/>
      <c r="OZR53" s="8"/>
      <c r="OZS53" s="8"/>
      <c r="OZT53" s="8"/>
      <c r="OZU53" s="8"/>
      <c r="OZV53" s="8"/>
      <c r="OZW53" s="8"/>
      <c r="OZX53" s="8"/>
      <c r="OZY53" s="8"/>
      <c r="OZZ53" s="8"/>
      <c r="PAA53" s="8"/>
      <c r="PAB53" s="8"/>
      <c r="PAC53" s="8"/>
      <c r="PAD53" s="8"/>
      <c r="PAE53" s="8"/>
      <c r="PAF53" s="8"/>
      <c r="PAG53" s="8"/>
      <c r="PAH53" s="8"/>
      <c r="PAI53" s="8"/>
      <c r="PAJ53" s="8"/>
      <c r="PAK53" s="8"/>
      <c r="PAL53" s="8"/>
      <c r="PAM53" s="8"/>
      <c r="PAN53" s="8"/>
      <c r="PAO53" s="8"/>
      <c r="PAP53" s="8"/>
      <c r="PAQ53" s="8"/>
      <c r="PAR53" s="8"/>
      <c r="PAS53" s="8"/>
      <c r="PAT53" s="8"/>
      <c r="PAU53" s="8"/>
      <c r="PAV53" s="8"/>
      <c r="PAW53" s="8"/>
      <c r="PAX53" s="8"/>
      <c r="PAY53" s="8"/>
      <c r="PAZ53" s="8"/>
      <c r="PBA53" s="8"/>
      <c r="PBB53" s="8"/>
      <c r="PBC53" s="8"/>
      <c r="PBD53" s="8"/>
      <c r="PBE53" s="8"/>
      <c r="PBF53" s="8"/>
      <c r="PBG53" s="8"/>
      <c r="PBH53" s="8"/>
      <c r="PBI53" s="8"/>
      <c r="PBJ53" s="8"/>
      <c r="PBK53" s="8"/>
      <c r="PBL53" s="8"/>
      <c r="PBM53" s="8"/>
      <c r="PBN53" s="8"/>
      <c r="PBO53" s="8"/>
      <c r="PBP53" s="8"/>
      <c r="PBQ53" s="8"/>
      <c r="PBR53" s="8"/>
      <c r="PBS53" s="8"/>
      <c r="PBT53" s="8"/>
      <c r="PBU53" s="8"/>
      <c r="PBV53" s="8"/>
      <c r="PBW53" s="8"/>
      <c r="PBX53" s="8"/>
      <c r="PBY53" s="8"/>
      <c r="PBZ53" s="8"/>
      <c r="PCA53" s="8"/>
      <c r="PCB53" s="8"/>
      <c r="PCC53" s="8"/>
      <c r="PCD53" s="8"/>
      <c r="PCE53" s="8"/>
      <c r="PCF53" s="8"/>
      <c r="PCG53" s="8"/>
      <c r="PCH53" s="8"/>
      <c r="PCI53" s="8"/>
      <c r="PCJ53" s="8"/>
      <c r="PCK53" s="8"/>
      <c r="PCL53" s="8"/>
      <c r="PCM53" s="8"/>
      <c r="PCN53" s="8"/>
      <c r="PCO53" s="8"/>
      <c r="PCP53" s="8"/>
      <c r="PCQ53" s="8"/>
      <c r="PCR53" s="8"/>
      <c r="PCS53" s="8"/>
      <c r="PCT53" s="8"/>
      <c r="PCU53" s="8"/>
      <c r="PCV53" s="8"/>
      <c r="PCW53" s="8"/>
      <c r="PCX53" s="8"/>
      <c r="PCY53" s="8"/>
      <c r="PCZ53" s="8"/>
      <c r="PDA53" s="8"/>
      <c r="PDB53" s="8"/>
      <c r="PDC53" s="8"/>
      <c r="PDD53" s="8"/>
      <c r="PDE53" s="8"/>
      <c r="PDF53" s="8"/>
      <c r="PDG53" s="8"/>
      <c r="PDH53" s="8"/>
      <c r="PDI53" s="8"/>
      <c r="PDJ53" s="8"/>
      <c r="PDK53" s="8"/>
      <c r="PDL53" s="8"/>
      <c r="PDM53" s="8"/>
      <c r="PDN53" s="8"/>
      <c r="PDO53" s="8"/>
      <c r="PDP53" s="8"/>
      <c r="PDQ53" s="8"/>
      <c r="PDR53" s="8"/>
      <c r="PDS53" s="8"/>
      <c r="PDT53" s="8"/>
      <c r="PDU53" s="8"/>
      <c r="PDV53" s="8"/>
      <c r="PDW53" s="8"/>
      <c r="PDX53" s="8"/>
      <c r="PDY53" s="8"/>
      <c r="PDZ53" s="8"/>
      <c r="PEA53" s="8"/>
      <c r="PEB53" s="8"/>
      <c r="PEC53" s="8"/>
      <c r="PED53" s="8"/>
      <c r="PEE53" s="8"/>
      <c r="PEF53" s="8"/>
      <c r="PEG53" s="8"/>
      <c r="PEH53" s="8"/>
      <c r="PEI53" s="8"/>
      <c r="PEJ53" s="8"/>
      <c r="PEK53" s="8"/>
      <c r="PEL53" s="8"/>
      <c r="PEM53" s="8"/>
      <c r="PEN53" s="8"/>
      <c r="PEO53" s="8"/>
      <c r="PEP53" s="8"/>
      <c r="PEQ53" s="8"/>
      <c r="PER53" s="8"/>
      <c r="PES53" s="8"/>
      <c r="PET53" s="8"/>
      <c r="PEU53" s="8"/>
      <c r="PEV53" s="8"/>
      <c r="PEW53" s="8"/>
      <c r="PEX53" s="8"/>
      <c r="PEY53" s="8"/>
      <c r="PEZ53" s="8"/>
      <c r="PFA53" s="8"/>
      <c r="PFB53" s="8"/>
      <c r="PFC53" s="8"/>
      <c r="PFD53" s="8"/>
      <c r="PFE53" s="8"/>
      <c r="PFF53" s="8"/>
      <c r="PFG53" s="8"/>
      <c r="PFH53" s="8"/>
      <c r="PFI53" s="8"/>
      <c r="PFJ53" s="8"/>
      <c r="PFK53" s="8"/>
      <c r="PFL53" s="8"/>
      <c r="PFM53" s="8"/>
      <c r="PFN53" s="8"/>
      <c r="PFO53" s="8"/>
      <c r="PFP53" s="8"/>
      <c r="PFQ53" s="8"/>
      <c r="PFR53" s="8"/>
      <c r="PFS53" s="8"/>
      <c r="PFT53" s="8"/>
      <c r="PFU53" s="8"/>
      <c r="PFV53" s="8"/>
      <c r="PFW53" s="8"/>
      <c r="PFX53" s="8"/>
      <c r="PFY53" s="8"/>
      <c r="PFZ53" s="8"/>
      <c r="PGA53" s="8"/>
      <c r="PGB53" s="8"/>
      <c r="PGC53" s="8"/>
      <c r="PGD53" s="8"/>
      <c r="PGE53" s="8"/>
      <c r="PGF53" s="8"/>
      <c r="PGG53" s="8"/>
      <c r="PGH53" s="8"/>
      <c r="PGI53" s="8"/>
      <c r="PGJ53" s="8"/>
      <c r="PGK53" s="8"/>
      <c r="PGL53" s="8"/>
      <c r="PGM53" s="8"/>
      <c r="PGN53" s="8"/>
      <c r="PGO53" s="8"/>
      <c r="PGP53" s="8"/>
      <c r="PGQ53" s="8"/>
      <c r="PGR53" s="8"/>
      <c r="PGS53" s="8"/>
      <c r="PGT53" s="8"/>
      <c r="PGU53" s="8"/>
      <c r="PGV53" s="8"/>
      <c r="PGW53" s="8"/>
      <c r="PGX53" s="8"/>
      <c r="PGY53" s="8"/>
      <c r="PGZ53" s="8"/>
      <c r="PHA53" s="8"/>
      <c r="PHB53" s="8"/>
      <c r="PHC53" s="8"/>
      <c r="PHD53" s="8"/>
      <c r="PHE53" s="8"/>
      <c r="PHF53" s="8"/>
      <c r="PHG53" s="8"/>
      <c r="PHH53" s="8"/>
      <c r="PHI53" s="8"/>
      <c r="PHJ53" s="8"/>
      <c r="PHK53" s="8"/>
      <c r="PHL53" s="8"/>
      <c r="PHM53" s="8"/>
      <c r="PHN53" s="8"/>
      <c r="PHO53" s="8"/>
      <c r="PHP53" s="8"/>
      <c r="PHQ53" s="8"/>
      <c r="PHR53" s="8"/>
      <c r="PHS53" s="8"/>
      <c r="PHT53" s="8"/>
      <c r="PHU53" s="8"/>
      <c r="PHV53" s="8"/>
      <c r="PHW53" s="8"/>
      <c r="PHX53" s="8"/>
      <c r="PHY53" s="8"/>
      <c r="PHZ53" s="8"/>
      <c r="PIA53" s="8"/>
      <c r="PIB53" s="8"/>
      <c r="PIC53" s="8"/>
      <c r="PID53" s="8"/>
      <c r="PIE53" s="8"/>
      <c r="PIF53" s="8"/>
      <c r="PIG53" s="8"/>
      <c r="PIH53" s="8"/>
      <c r="PII53" s="8"/>
      <c r="PIJ53" s="8"/>
      <c r="PIK53" s="8"/>
      <c r="PIL53" s="8"/>
      <c r="PIM53" s="8"/>
      <c r="PIN53" s="8"/>
      <c r="PIO53" s="8"/>
      <c r="PIP53" s="8"/>
      <c r="PIQ53" s="8"/>
      <c r="PIR53" s="8"/>
      <c r="PIS53" s="8"/>
      <c r="PIT53" s="8"/>
      <c r="PIU53" s="8"/>
      <c r="PIV53" s="8"/>
      <c r="PIW53" s="8"/>
      <c r="PIX53" s="8"/>
      <c r="PIY53" s="8"/>
      <c r="PIZ53" s="8"/>
      <c r="PJA53" s="8"/>
      <c r="PJB53" s="8"/>
      <c r="PJC53" s="8"/>
      <c r="PJD53" s="8"/>
      <c r="PJE53" s="8"/>
      <c r="PJF53" s="8"/>
      <c r="PJG53" s="8"/>
      <c r="PJH53" s="8"/>
      <c r="PJI53" s="8"/>
      <c r="PJJ53" s="8"/>
      <c r="PJK53" s="8"/>
      <c r="PJL53" s="8"/>
      <c r="PJM53" s="8"/>
      <c r="PJN53" s="8"/>
      <c r="PJO53" s="8"/>
      <c r="PJP53" s="8"/>
      <c r="PJQ53" s="8"/>
      <c r="PJR53" s="8"/>
      <c r="PJS53" s="8"/>
      <c r="PJT53" s="8"/>
      <c r="PJU53" s="8"/>
      <c r="PJV53" s="8"/>
      <c r="PJW53" s="8"/>
      <c r="PJX53" s="8"/>
      <c r="PJY53" s="8"/>
      <c r="PJZ53" s="8"/>
      <c r="PKA53" s="8"/>
      <c r="PKB53" s="8"/>
      <c r="PKC53" s="8"/>
      <c r="PKD53" s="8"/>
      <c r="PKE53" s="8"/>
      <c r="PKF53" s="8"/>
      <c r="PKG53" s="8"/>
      <c r="PKH53" s="8"/>
      <c r="PKI53" s="8"/>
      <c r="PKJ53" s="8"/>
      <c r="PKK53" s="8"/>
      <c r="PKL53" s="8"/>
      <c r="PKM53" s="8"/>
      <c r="PKN53" s="8"/>
      <c r="PKO53" s="8"/>
      <c r="PKP53" s="8"/>
      <c r="PKQ53" s="8"/>
      <c r="PKR53" s="8"/>
      <c r="PKS53" s="8"/>
      <c r="PKT53" s="8"/>
      <c r="PKU53" s="8"/>
      <c r="PKV53" s="8"/>
      <c r="PKW53" s="8"/>
      <c r="PKX53" s="8"/>
      <c r="PKY53" s="8"/>
      <c r="PKZ53" s="8"/>
      <c r="PLA53" s="8"/>
      <c r="PLB53" s="8"/>
      <c r="PLC53" s="8"/>
      <c r="PLD53" s="8"/>
      <c r="PLE53" s="8"/>
      <c r="PLF53" s="8"/>
      <c r="PLG53" s="8"/>
      <c r="PLH53" s="8"/>
      <c r="PLI53" s="8"/>
      <c r="PLJ53" s="8"/>
      <c r="PLK53" s="8"/>
      <c r="PLL53" s="8"/>
      <c r="PLM53" s="8"/>
      <c r="PLN53" s="8"/>
      <c r="PLO53" s="8"/>
      <c r="PLP53" s="8"/>
      <c r="PLQ53" s="8"/>
      <c r="PLR53" s="8"/>
      <c r="PLS53" s="8"/>
      <c r="PLT53" s="8"/>
      <c r="PLU53" s="8"/>
      <c r="PLV53" s="8"/>
      <c r="PLW53" s="8"/>
      <c r="PLX53" s="8"/>
      <c r="PLY53" s="8"/>
      <c r="PLZ53" s="8"/>
      <c r="PMA53" s="8"/>
      <c r="PMB53" s="8"/>
      <c r="PMC53" s="8"/>
      <c r="PMD53" s="8"/>
      <c r="PME53" s="8"/>
      <c r="PMF53" s="8"/>
      <c r="PMG53" s="8"/>
      <c r="PMH53" s="8"/>
      <c r="PMI53" s="8"/>
      <c r="PMJ53" s="8"/>
      <c r="PMK53" s="8"/>
      <c r="PML53" s="8"/>
      <c r="PMM53" s="8"/>
      <c r="PMN53" s="8"/>
      <c r="PMO53" s="8"/>
      <c r="PMP53" s="8"/>
      <c r="PMQ53" s="8"/>
      <c r="PMR53" s="8"/>
      <c r="PMS53" s="8"/>
      <c r="PMT53" s="8"/>
      <c r="PMU53" s="8"/>
      <c r="PMV53" s="8"/>
      <c r="PMW53" s="8"/>
      <c r="PMX53" s="8"/>
      <c r="PMY53" s="8"/>
      <c r="PMZ53" s="8"/>
      <c r="PNA53" s="8"/>
      <c r="PNB53" s="8"/>
      <c r="PNC53" s="8"/>
      <c r="PND53" s="8"/>
      <c r="PNE53" s="8"/>
      <c r="PNF53" s="8"/>
      <c r="PNG53" s="8"/>
      <c r="PNH53" s="8"/>
      <c r="PNI53" s="8"/>
      <c r="PNJ53" s="8"/>
      <c r="PNK53" s="8"/>
      <c r="PNL53" s="8"/>
      <c r="PNM53" s="8"/>
      <c r="PNN53" s="8"/>
      <c r="PNO53" s="8"/>
      <c r="PNP53" s="8"/>
      <c r="PNQ53" s="8"/>
      <c r="PNR53" s="8"/>
      <c r="PNS53" s="8"/>
      <c r="PNT53" s="8"/>
      <c r="PNU53" s="8"/>
      <c r="PNV53" s="8"/>
      <c r="PNW53" s="8"/>
      <c r="PNX53" s="8"/>
      <c r="PNY53" s="8"/>
      <c r="PNZ53" s="8"/>
      <c r="POA53" s="8"/>
      <c r="POB53" s="8"/>
      <c r="POC53" s="8"/>
      <c r="POD53" s="8"/>
      <c r="POE53" s="8"/>
      <c r="POF53" s="8"/>
      <c r="POG53" s="8"/>
      <c r="POH53" s="8"/>
      <c r="POI53" s="8"/>
      <c r="POJ53" s="8"/>
      <c r="POK53" s="8"/>
      <c r="POL53" s="8"/>
      <c r="POM53" s="8"/>
      <c r="PON53" s="8"/>
      <c r="POO53" s="8"/>
      <c r="POP53" s="8"/>
      <c r="POQ53" s="8"/>
      <c r="POR53" s="8"/>
      <c r="POS53" s="8"/>
      <c r="POT53" s="8"/>
      <c r="POU53" s="8"/>
      <c r="POV53" s="8"/>
      <c r="POW53" s="8"/>
      <c r="POX53" s="8"/>
      <c r="POY53" s="8"/>
      <c r="POZ53" s="8"/>
      <c r="PPA53" s="8"/>
      <c r="PPB53" s="8"/>
      <c r="PPC53" s="8"/>
      <c r="PPD53" s="8"/>
      <c r="PPE53" s="8"/>
      <c r="PPF53" s="8"/>
      <c r="PPG53" s="8"/>
      <c r="PPH53" s="8"/>
      <c r="PPI53" s="8"/>
      <c r="PPJ53" s="8"/>
      <c r="PPK53" s="8"/>
      <c r="PPL53" s="8"/>
      <c r="PPM53" s="8"/>
      <c r="PPN53" s="8"/>
      <c r="PPO53" s="8"/>
      <c r="PPP53" s="8"/>
      <c r="PPQ53" s="8"/>
      <c r="PPR53" s="8"/>
      <c r="PPS53" s="8"/>
      <c r="PPT53" s="8"/>
      <c r="PPU53" s="8"/>
      <c r="PPV53" s="8"/>
      <c r="PPW53" s="8"/>
      <c r="PPX53" s="8"/>
      <c r="PPY53" s="8"/>
      <c r="PPZ53" s="8"/>
      <c r="PQA53" s="8"/>
      <c r="PQB53" s="8"/>
      <c r="PQC53" s="8"/>
      <c r="PQD53" s="8"/>
      <c r="PQE53" s="8"/>
      <c r="PQF53" s="8"/>
      <c r="PQG53" s="8"/>
      <c r="PQH53" s="8"/>
      <c r="PQI53" s="8"/>
      <c r="PQJ53" s="8"/>
      <c r="PQK53" s="8"/>
      <c r="PQL53" s="8"/>
      <c r="PQM53" s="8"/>
      <c r="PQN53" s="8"/>
      <c r="PQO53" s="8"/>
      <c r="PQP53" s="8"/>
      <c r="PQQ53" s="8"/>
      <c r="PQR53" s="8"/>
      <c r="PQS53" s="8"/>
      <c r="PQT53" s="8"/>
      <c r="PQU53" s="8"/>
      <c r="PQV53" s="8"/>
      <c r="PQW53" s="8"/>
      <c r="PQX53" s="8"/>
      <c r="PQY53" s="8"/>
      <c r="PQZ53" s="8"/>
      <c r="PRA53" s="8"/>
      <c r="PRB53" s="8"/>
      <c r="PRC53" s="8"/>
      <c r="PRD53" s="8"/>
      <c r="PRE53" s="8"/>
      <c r="PRF53" s="8"/>
      <c r="PRG53" s="8"/>
      <c r="PRH53" s="8"/>
      <c r="PRI53" s="8"/>
      <c r="PRJ53" s="8"/>
      <c r="PRK53" s="8"/>
      <c r="PRL53" s="8"/>
      <c r="PRM53" s="8"/>
      <c r="PRN53" s="8"/>
      <c r="PRO53" s="8"/>
      <c r="PRP53" s="8"/>
      <c r="PRQ53" s="8"/>
      <c r="PRR53" s="8"/>
      <c r="PRS53" s="8"/>
      <c r="PRT53" s="8"/>
      <c r="PRU53" s="8"/>
      <c r="PRV53" s="8"/>
      <c r="PRW53" s="8"/>
      <c r="PRX53" s="8"/>
      <c r="PRY53" s="8"/>
      <c r="PRZ53" s="8"/>
      <c r="PSA53" s="8"/>
      <c r="PSB53" s="8"/>
      <c r="PSC53" s="8"/>
      <c r="PSD53" s="8"/>
      <c r="PSE53" s="8"/>
      <c r="PSF53" s="8"/>
      <c r="PSG53" s="8"/>
      <c r="PSH53" s="8"/>
      <c r="PSI53" s="8"/>
      <c r="PSJ53" s="8"/>
      <c r="PSK53" s="8"/>
      <c r="PSL53" s="8"/>
      <c r="PSM53" s="8"/>
      <c r="PSN53" s="8"/>
      <c r="PSO53" s="8"/>
      <c r="PSP53" s="8"/>
      <c r="PSQ53" s="8"/>
      <c r="PSR53" s="8"/>
      <c r="PSS53" s="8"/>
      <c r="PST53" s="8"/>
      <c r="PSU53" s="8"/>
      <c r="PSV53" s="8"/>
      <c r="PSW53" s="8"/>
      <c r="PSX53" s="8"/>
      <c r="PSY53" s="8"/>
      <c r="PSZ53" s="8"/>
      <c r="PTA53" s="8"/>
      <c r="PTB53" s="8"/>
      <c r="PTC53" s="8"/>
      <c r="PTD53" s="8"/>
      <c r="PTE53" s="8"/>
      <c r="PTF53" s="8"/>
      <c r="PTG53" s="8"/>
      <c r="PTH53" s="8"/>
      <c r="PTI53" s="8"/>
      <c r="PTJ53" s="8"/>
      <c r="PTK53" s="8"/>
      <c r="PTL53" s="8"/>
      <c r="PTM53" s="8"/>
      <c r="PTN53" s="8"/>
      <c r="PTO53" s="8"/>
      <c r="PTP53" s="8"/>
      <c r="PTQ53" s="8"/>
      <c r="PTR53" s="8"/>
      <c r="PTS53" s="8"/>
      <c r="PTT53" s="8"/>
      <c r="PTU53" s="8"/>
      <c r="PTV53" s="8"/>
      <c r="PTW53" s="8"/>
      <c r="PTX53" s="8"/>
      <c r="PTY53" s="8"/>
      <c r="PTZ53" s="8"/>
      <c r="PUA53" s="8"/>
      <c r="PUB53" s="8"/>
      <c r="PUC53" s="8"/>
      <c r="PUD53" s="8"/>
      <c r="PUE53" s="8"/>
      <c r="PUF53" s="8"/>
      <c r="PUG53" s="8"/>
      <c r="PUH53" s="8"/>
      <c r="PUI53" s="8"/>
      <c r="PUJ53" s="8"/>
      <c r="PUK53" s="8"/>
      <c r="PUL53" s="8"/>
      <c r="PUM53" s="8"/>
      <c r="PUN53" s="8"/>
      <c r="PUO53" s="8"/>
      <c r="PUP53" s="8"/>
      <c r="PUQ53" s="8"/>
      <c r="PUR53" s="8"/>
      <c r="PUS53" s="8"/>
      <c r="PUT53" s="8"/>
      <c r="PUU53" s="8"/>
      <c r="PUV53" s="8"/>
      <c r="PUW53" s="8"/>
      <c r="PUX53" s="8"/>
      <c r="PUY53" s="8"/>
      <c r="PUZ53" s="8"/>
      <c r="PVA53" s="8"/>
      <c r="PVB53" s="8"/>
      <c r="PVC53" s="8"/>
      <c r="PVD53" s="8"/>
      <c r="PVE53" s="8"/>
      <c r="PVF53" s="8"/>
      <c r="PVG53" s="8"/>
      <c r="PVH53" s="8"/>
      <c r="PVI53" s="8"/>
      <c r="PVJ53" s="8"/>
      <c r="PVK53" s="8"/>
      <c r="PVL53" s="8"/>
      <c r="PVM53" s="8"/>
      <c r="PVN53" s="8"/>
      <c r="PVO53" s="8"/>
      <c r="PVP53" s="8"/>
      <c r="PVQ53" s="8"/>
      <c r="PVR53" s="8"/>
      <c r="PVS53" s="8"/>
      <c r="PVT53" s="8"/>
      <c r="PVU53" s="8"/>
      <c r="PVV53" s="8"/>
      <c r="PVW53" s="8"/>
      <c r="PVX53" s="8"/>
      <c r="PVY53" s="8"/>
      <c r="PVZ53" s="8"/>
      <c r="PWA53" s="8"/>
      <c r="PWB53" s="8"/>
      <c r="PWC53" s="8"/>
      <c r="PWD53" s="8"/>
      <c r="PWE53" s="8"/>
      <c r="PWF53" s="8"/>
      <c r="PWG53" s="8"/>
      <c r="PWH53" s="8"/>
      <c r="PWI53" s="8"/>
      <c r="PWJ53" s="8"/>
      <c r="PWK53" s="8"/>
      <c r="PWL53" s="8"/>
      <c r="PWM53" s="8"/>
      <c r="PWN53" s="8"/>
      <c r="PWO53" s="8"/>
      <c r="PWP53" s="8"/>
      <c r="PWQ53" s="8"/>
      <c r="PWR53" s="8"/>
      <c r="PWS53" s="8"/>
      <c r="PWT53" s="8"/>
      <c r="PWU53" s="8"/>
      <c r="PWV53" s="8"/>
      <c r="PWW53" s="8"/>
      <c r="PWX53" s="8"/>
      <c r="PWY53" s="8"/>
      <c r="PWZ53" s="8"/>
      <c r="PXA53" s="8"/>
      <c r="PXB53" s="8"/>
      <c r="PXC53" s="8"/>
      <c r="PXD53" s="8"/>
      <c r="PXE53" s="8"/>
      <c r="PXF53" s="8"/>
      <c r="PXG53" s="8"/>
      <c r="PXH53" s="8"/>
      <c r="PXI53" s="8"/>
      <c r="PXJ53" s="8"/>
      <c r="PXK53" s="8"/>
      <c r="PXL53" s="8"/>
      <c r="PXM53" s="8"/>
      <c r="PXN53" s="8"/>
      <c r="PXO53" s="8"/>
      <c r="PXP53" s="8"/>
      <c r="PXQ53" s="8"/>
      <c r="PXR53" s="8"/>
      <c r="PXS53" s="8"/>
      <c r="PXT53" s="8"/>
      <c r="PXU53" s="8"/>
      <c r="PXV53" s="8"/>
      <c r="PXW53" s="8"/>
      <c r="PXX53" s="8"/>
      <c r="PXY53" s="8"/>
      <c r="PXZ53" s="8"/>
      <c r="PYA53" s="8"/>
      <c r="PYB53" s="8"/>
      <c r="PYC53" s="8"/>
      <c r="PYD53" s="8"/>
      <c r="PYE53" s="8"/>
      <c r="PYF53" s="8"/>
      <c r="PYG53" s="8"/>
      <c r="PYH53" s="8"/>
      <c r="PYI53" s="8"/>
      <c r="PYJ53" s="8"/>
      <c r="PYK53" s="8"/>
      <c r="PYL53" s="8"/>
      <c r="PYM53" s="8"/>
      <c r="PYN53" s="8"/>
      <c r="PYO53" s="8"/>
      <c r="PYP53" s="8"/>
      <c r="PYQ53" s="8"/>
      <c r="PYR53" s="8"/>
      <c r="PYS53" s="8"/>
      <c r="PYT53" s="8"/>
      <c r="PYU53" s="8"/>
      <c r="PYV53" s="8"/>
      <c r="PYW53" s="8"/>
      <c r="PYX53" s="8"/>
      <c r="PYY53" s="8"/>
      <c r="PYZ53" s="8"/>
      <c r="PZA53" s="8"/>
      <c r="PZB53" s="8"/>
      <c r="PZC53" s="8"/>
      <c r="PZD53" s="8"/>
      <c r="PZE53" s="8"/>
      <c r="PZF53" s="8"/>
      <c r="PZG53" s="8"/>
      <c r="PZH53" s="8"/>
      <c r="PZI53" s="8"/>
      <c r="PZJ53" s="8"/>
      <c r="PZK53" s="8"/>
      <c r="PZL53" s="8"/>
      <c r="PZM53" s="8"/>
      <c r="PZN53" s="8"/>
      <c r="PZO53" s="8"/>
      <c r="PZP53" s="8"/>
      <c r="PZQ53" s="8"/>
      <c r="PZR53" s="8"/>
      <c r="PZS53" s="8"/>
      <c r="PZT53" s="8"/>
      <c r="PZU53" s="8"/>
      <c r="PZV53" s="8"/>
      <c r="PZW53" s="8"/>
      <c r="PZX53" s="8"/>
      <c r="PZY53" s="8"/>
      <c r="PZZ53" s="8"/>
      <c r="QAA53" s="8"/>
      <c r="QAB53" s="8"/>
      <c r="QAC53" s="8"/>
      <c r="QAD53" s="8"/>
      <c r="QAE53" s="8"/>
      <c r="QAF53" s="8"/>
      <c r="QAG53" s="8"/>
      <c r="QAH53" s="8"/>
      <c r="QAI53" s="8"/>
      <c r="QAJ53" s="8"/>
      <c r="QAK53" s="8"/>
      <c r="QAL53" s="8"/>
      <c r="QAM53" s="8"/>
      <c r="QAN53" s="8"/>
      <c r="QAO53" s="8"/>
      <c r="QAP53" s="8"/>
      <c r="QAQ53" s="8"/>
      <c r="QAR53" s="8"/>
      <c r="QAS53" s="8"/>
      <c r="QAT53" s="8"/>
      <c r="QAU53" s="8"/>
      <c r="QAV53" s="8"/>
      <c r="QAW53" s="8"/>
      <c r="QAX53" s="8"/>
      <c r="QAY53" s="8"/>
      <c r="QAZ53" s="8"/>
      <c r="QBA53" s="8"/>
      <c r="QBB53" s="8"/>
      <c r="QBC53" s="8"/>
      <c r="QBD53" s="8"/>
      <c r="QBE53" s="8"/>
      <c r="QBF53" s="8"/>
      <c r="QBG53" s="8"/>
      <c r="QBH53" s="8"/>
      <c r="QBI53" s="8"/>
      <c r="QBJ53" s="8"/>
      <c r="QBK53" s="8"/>
      <c r="QBL53" s="8"/>
      <c r="QBM53" s="8"/>
      <c r="QBN53" s="8"/>
      <c r="QBO53" s="8"/>
      <c r="QBP53" s="8"/>
      <c r="QBQ53" s="8"/>
      <c r="QBR53" s="8"/>
      <c r="QBS53" s="8"/>
      <c r="QBT53" s="8"/>
      <c r="QBU53" s="8"/>
      <c r="QBV53" s="8"/>
      <c r="QBW53" s="8"/>
      <c r="QBX53" s="8"/>
      <c r="QBY53" s="8"/>
      <c r="QBZ53" s="8"/>
      <c r="QCA53" s="8"/>
      <c r="QCB53" s="8"/>
      <c r="QCC53" s="8"/>
      <c r="QCD53" s="8"/>
      <c r="QCE53" s="8"/>
      <c r="QCF53" s="8"/>
      <c r="QCG53" s="8"/>
      <c r="QCH53" s="8"/>
      <c r="QCI53" s="8"/>
      <c r="QCJ53" s="8"/>
      <c r="QCK53" s="8"/>
      <c r="QCL53" s="8"/>
      <c r="QCM53" s="8"/>
      <c r="QCN53" s="8"/>
      <c r="QCO53" s="8"/>
      <c r="QCP53" s="8"/>
      <c r="QCQ53" s="8"/>
      <c r="QCR53" s="8"/>
      <c r="QCS53" s="8"/>
      <c r="QCT53" s="8"/>
      <c r="QCU53" s="8"/>
      <c r="QCV53" s="8"/>
      <c r="QCW53" s="8"/>
      <c r="QCX53" s="8"/>
      <c r="QCY53" s="8"/>
      <c r="QCZ53" s="8"/>
      <c r="QDA53" s="8"/>
      <c r="QDB53" s="8"/>
      <c r="QDC53" s="8"/>
      <c r="QDD53" s="8"/>
      <c r="QDE53" s="8"/>
      <c r="QDF53" s="8"/>
      <c r="QDG53" s="8"/>
      <c r="QDH53" s="8"/>
      <c r="QDI53" s="8"/>
      <c r="QDJ53" s="8"/>
      <c r="QDK53" s="8"/>
      <c r="QDL53" s="8"/>
      <c r="QDM53" s="8"/>
      <c r="QDN53" s="8"/>
      <c r="QDO53" s="8"/>
      <c r="QDP53" s="8"/>
      <c r="QDQ53" s="8"/>
      <c r="QDR53" s="8"/>
      <c r="QDS53" s="8"/>
      <c r="QDT53" s="8"/>
      <c r="QDU53" s="8"/>
      <c r="QDV53" s="8"/>
      <c r="QDW53" s="8"/>
      <c r="QDX53" s="8"/>
      <c r="QDY53" s="8"/>
      <c r="QDZ53" s="8"/>
      <c r="QEA53" s="8"/>
      <c r="QEB53" s="8"/>
      <c r="QEC53" s="8"/>
      <c r="QED53" s="8"/>
      <c r="QEE53" s="8"/>
      <c r="QEF53" s="8"/>
      <c r="QEG53" s="8"/>
      <c r="QEH53" s="8"/>
      <c r="QEI53" s="8"/>
      <c r="QEJ53" s="8"/>
      <c r="QEK53" s="8"/>
      <c r="QEL53" s="8"/>
      <c r="QEM53" s="8"/>
      <c r="QEN53" s="8"/>
      <c r="QEO53" s="8"/>
      <c r="QEP53" s="8"/>
      <c r="QEQ53" s="8"/>
      <c r="QER53" s="8"/>
      <c r="QES53" s="8"/>
      <c r="QET53" s="8"/>
      <c r="QEU53" s="8"/>
      <c r="QEV53" s="8"/>
      <c r="QEW53" s="8"/>
      <c r="QEX53" s="8"/>
      <c r="QEY53" s="8"/>
      <c r="QEZ53" s="8"/>
      <c r="QFA53" s="8"/>
      <c r="QFB53" s="8"/>
      <c r="QFC53" s="8"/>
      <c r="QFD53" s="8"/>
      <c r="QFE53" s="8"/>
      <c r="QFF53" s="8"/>
      <c r="QFG53" s="8"/>
      <c r="QFH53" s="8"/>
      <c r="QFI53" s="8"/>
      <c r="QFJ53" s="8"/>
      <c r="QFK53" s="8"/>
      <c r="QFL53" s="8"/>
      <c r="QFM53" s="8"/>
      <c r="QFN53" s="8"/>
      <c r="QFO53" s="8"/>
      <c r="QFP53" s="8"/>
      <c r="QFQ53" s="8"/>
      <c r="QFR53" s="8"/>
      <c r="QFS53" s="8"/>
      <c r="QFT53" s="8"/>
      <c r="QFU53" s="8"/>
      <c r="QFV53" s="8"/>
      <c r="QFW53" s="8"/>
      <c r="QFX53" s="8"/>
      <c r="QFY53" s="8"/>
      <c r="QFZ53" s="8"/>
      <c r="QGA53" s="8"/>
      <c r="QGB53" s="8"/>
      <c r="QGC53" s="8"/>
      <c r="QGD53" s="8"/>
      <c r="QGE53" s="8"/>
      <c r="QGF53" s="8"/>
      <c r="QGG53" s="8"/>
      <c r="QGH53" s="8"/>
      <c r="QGI53" s="8"/>
      <c r="QGJ53" s="8"/>
      <c r="QGK53" s="8"/>
      <c r="QGL53" s="8"/>
      <c r="QGM53" s="8"/>
      <c r="QGN53" s="8"/>
      <c r="QGO53" s="8"/>
      <c r="QGP53" s="8"/>
      <c r="QGQ53" s="8"/>
      <c r="QGR53" s="8"/>
      <c r="QGS53" s="8"/>
      <c r="QGT53" s="8"/>
      <c r="QGU53" s="8"/>
      <c r="QGV53" s="8"/>
      <c r="QGW53" s="8"/>
      <c r="QGX53" s="8"/>
      <c r="QGY53" s="8"/>
      <c r="QGZ53" s="8"/>
      <c r="QHA53" s="8"/>
      <c r="QHB53" s="8"/>
      <c r="QHC53" s="8"/>
      <c r="QHD53" s="8"/>
      <c r="QHE53" s="8"/>
      <c r="QHF53" s="8"/>
      <c r="QHG53" s="8"/>
      <c r="QHH53" s="8"/>
      <c r="QHI53" s="8"/>
      <c r="QHJ53" s="8"/>
      <c r="QHK53" s="8"/>
      <c r="QHL53" s="8"/>
      <c r="QHM53" s="8"/>
      <c r="QHN53" s="8"/>
      <c r="QHO53" s="8"/>
      <c r="QHP53" s="8"/>
      <c r="QHQ53" s="8"/>
      <c r="QHR53" s="8"/>
      <c r="QHS53" s="8"/>
      <c r="QHT53" s="8"/>
      <c r="QHU53" s="8"/>
      <c r="QHV53" s="8"/>
      <c r="QHW53" s="8"/>
      <c r="QHX53" s="8"/>
      <c r="QHY53" s="8"/>
      <c r="QHZ53" s="8"/>
      <c r="QIA53" s="8"/>
      <c r="QIB53" s="8"/>
      <c r="QIC53" s="8"/>
      <c r="QID53" s="8"/>
      <c r="QIE53" s="8"/>
      <c r="QIF53" s="8"/>
      <c r="QIG53" s="8"/>
      <c r="QIH53" s="8"/>
      <c r="QII53" s="8"/>
      <c r="QIJ53" s="8"/>
      <c r="QIK53" s="8"/>
      <c r="QIL53" s="8"/>
      <c r="QIM53" s="8"/>
      <c r="QIN53" s="8"/>
      <c r="QIO53" s="8"/>
      <c r="QIP53" s="8"/>
      <c r="QIQ53" s="8"/>
      <c r="QIR53" s="8"/>
      <c r="QIS53" s="8"/>
      <c r="QIT53" s="8"/>
      <c r="QIU53" s="8"/>
      <c r="QIV53" s="8"/>
      <c r="QIW53" s="8"/>
      <c r="QIX53" s="8"/>
      <c r="QIY53" s="8"/>
      <c r="QIZ53" s="8"/>
      <c r="QJA53" s="8"/>
      <c r="QJB53" s="8"/>
      <c r="QJC53" s="8"/>
      <c r="QJD53" s="8"/>
      <c r="QJE53" s="8"/>
      <c r="QJF53" s="8"/>
      <c r="QJG53" s="8"/>
      <c r="QJH53" s="8"/>
      <c r="QJI53" s="8"/>
      <c r="QJJ53" s="8"/>
      <c r="QJK53" s="8"/>
      <c r="QJL53" s="8"/>
      <c r="QJM53" s="8"/>
      <c r="QJN53" s="8"/>
      <c r="QJO53" s="8"/>
      <c r="QJP53" s="8"/>
      <c r="QJQ53" s="8"/>
      <c r="QJR53" s="8"/>
      <c r="QJS53" s="8"/>
      <c r="QJT53" s="8"/>
      <c r="QJU53" s="8"/>
      <c r="QJV53" s="8"/>
      <c r="QJW53" s="8"/>
      <c r="QJX53" s="8"/>
      <c r="QJY53" s="8"/>
      <c r="QJZ53" s="8"/>
      <c r="QKA53" s="8"/>
      <c r="QKB53" s="8"/>
      <c r="QKC53" s="8"/>
      <c r="QKD53" s="8"/>
      <c r="QKE53" s="8"/>
      <c r="QKF53" s="8"/>
      <c r="QKG53" s="8"/>
      <c r="QKH53" s="8"/>
      <c r="QKI53" s="8"/>
      <c r="QKJ53" s="8"/>
      <c r="QKK53" s="8"/>
      <c r="QKL53" s="8"/>
      <c r="QKM53" s="8"/>
      <c r="QKN53" s="8"/>
      <c r="QKO53" s="8"/>
      <c r="QKP53" s="8"/>
      <c r="QKQ53" s="8"/>
      <c r="QKR53" s="8"/>
      <c r="QKS53" s="8"/>
      <c r="QKT53" s="8"/>
      <c r="QKU53" s="8"/>
      <c r="QKV53" s="8"/>
      <c r="QKW53" s="8"/>
      <c r="QKX53" s="8"/>
      <c r="QKY53" s="8"/>
      <c r="QKZ53" s="8"/>
      <c r="QLA53" s="8"/>
      <c r="QLB53" s="8"/>
      <c r="QLC53" s="8"/>
      <c r="QLD53" s="8"/>
      <c r="QLE53" s="8"/>
      <c r="QLF53" s="8"/>
      <c r="QLG53" s="8"/>
      <c r="QLH53" s="8"/>
      <c r="QLI53" s="8"/>
      <c r="QLJ53" s="8"/>
      <c r="QLK53" s="8"/>
      <c r="QLL53" s="8"/>
      <c r="QLM53" s="8"/>
      <c r="QLN53" s="8"/>
      <c r="QLO53" s="8"/>
      <c r="QLP53" s="8"/>
      <c r="QLQ53" s="8"/>
      <c r="QLR53" s="8"/>
      <c r="QLS53" s="8"/>
      <c r="QLT53" s="8"/>
      <c r="QLU53" s="8"/>
      <c r="QLV53" s="8"/>
      <c r="QLW53" s="8"/>
      <c r="QLX53" s="8"/>
      <c r="QLY53" s="8"/>
      <c r="QLZ53" s="8"/>
      <c r="QMA53" s="8"/>
      <c r="QMB53" s="8"/>
      <c r="QMC53" s="8"/>
      <c r="QMD53" s="8"/>
      <c r="QME53" s="8"/>
      <c r="QMF53" s="8"/>
      <c r="QMG53" s="8"/>
      <c r="QMH53" s="8"/>
      <c r="QMI53" s="8"/>
      <c r="QMJ53" s="8"/>
      <c r="QMK53" s="8"/>
      <c r="QML53" s="8"/>
      <c r="QMM53" s="8"/>
      <c r="QMN53" s="8"/>
      <c r="QMO53" s="8"/>
      <c r="QMP53" s="8"/>
      <c r="QMQ53" s="8"/>
      <c r="QMR53" s="8"/>
      <c r="QMS53" s="8"/>
      <c r="QMT53" s="8"/>
      <c r="QMU53" s="8"/>
      <c r="QMV53" s="8"/>
      <c r="QMW53" s="8"/>
      <c r="QMX53" s="8"/>
      <c r="QMY53" s="8"/>
      <c r="QMZ53" s="8"/>
      <c r="QNA53" s="8"/>
      <c r="QNB53" s="8"/>
      <c r="QNC53" s="8"/>
      <c r="QND53" s="8"/>
      <c r="QNE53" s="8"/>
      <c r="QNF53" s="8"/>
      <c r="QNG53" s="8"/>
      <c r="QNH53" s="8"/>
      <c r="QNI53" s="8"/>
      <c r="QNJ53" s="8"/>
      <c r="QNK53" s="8"/>
      <c r="QNL53" s="8"/>
      <c r="QNM53" s="8"/>
      <c r="QNN53" s="8"/>
      <c r="QNO53" s="8"/>
      <c r="QNP53" s="8"/>
      <c r="QNQ53" s="8"/>
      <c r="QNR53" s="8"/>
      <c r="QNS53" s="8"/>
      <c r="QNT53" s="8"/>
      <c r="QNU53" s="8"/>
      <c r="QNV53" s="8"/>
      <c r="QNW53" s="8"/>
      <c r="QNX53" s="8"/>
      <c r="QNY53" s="8"/>
      <c r="QNZ53" s="8"/>
      <c r="QOA53" s="8"/>
      <c r="QOB53" s="8"/>
      <c r="QOC53" s="8"/>
      <c r="QOD53" s="8"/>
      <c r="QOE53" s="8"/>
      <c r="QOF53" s="8"/>
      <c r="QOG53" s="8"/>
      <c r="QOH53" s="8"/>
      <c r="QOI53" s="8"/>
      <c r="QOJ53" s="8"/>
      <c r="QOK53" s="8"/>
      <c r="QOL53" s="8"/>
      <c r="QOM53" s="8"/>
      <c r="QON53" s="8"/>
      <c r="QOO53" s="8"/>
      <c r="QOP53" s="8"/>
      <c r="QOQ53" s="8"/>
      <c r="QOR53" s="8"/>
      <c r="QOS53" s="8"/>
      <c r="QOT53" s="8"/>
      <c r="QOU53" s="8"/>
      <c r="QOV53" s="8"/>
      <c r="QOW53" s="8"/>
      <c r="QOX53" s="8"/>
      <c r="QOY53" s="8"/>
      <c r="QOZ53" s="8"/>
      <c r="QPA53" s="8"/>
      <c r="QPB53" s="8"/>
      <c r="QPC53" s="8"/>
      <c r="QPD53" s="8"/>
      <c r="QPE53" s="8"/>
      <c r="QPF53" s="8"/>
      <c r="QPG53" s="8"/>
      <c r="QPH53" s="8"/>
      <c r="QPI53" s="8"/>
      <c r="QPJ53" s="8"/>
      <c r="QPK53" s="8"/>
      <c r="QPL53" s="8"/>
      <c r="QPM53" s="8"/>
      <c r="QPN53" s="8"/>
      <c r="QPO53" s="8"/>
      <c r="QPP53" s="8"/>
      <c r="QPQ53" s="8"/>
      <c r="QPR53" s="8"/>
      <c r="QPS53" s="8"/>
      <c r="QPT53" s="8"/>
      <c r="QPU53" s="8"/>
      <c r="QPV53" s="8"/>
      <c r="QPW53" s="8"/>
      <c r="QPX53" s="8"/>
      <c r="QPY53" s="8"/>
      <c r="QPZ53" s="8"/>
      <c r="QQA53" s="8"/>
      <c r="QQB53" s="8"/>
      <c r="QQC53" s="8"/>
      <c r="QQD53" s="8"/>
      <c r="QQE53" s="8"/>
      <c r="QQF53" s="8"/>
      <c r="QQG53" s="8"/>
      <c r="QQH53" s="8"/>
      <c r="QQI53" s="8"/>
      <c r="QQJ53" s="8"/>
      <c r="QQK53" s="8"/>
      <c r="QQL53" s="8"/>
      <c r="QQM53" s="8"/>
      <c r="QQN53" s="8"/>
      <c r="QQO53" s="8"/>
      <c r="QQP53" s="8"/>
      <c r="QQQ53" s="8"/>
      <c r="QQR53" s="8"/>
      <c r="QQS53" s="8"/>
      <c r="QQT53" s="8"/>
      <c r="QQU53" s="8"/>
      <c r="QQV53" s="8"/>
      <c r="QQW53" s="8"/>
      <c r="QQX53" s="8"/>
      <c r="QQY53" s="8"/>
      <c r="QQZ53" s="8"/>
      <c r="QRA53" s="8"/>
      <c r="QRB53" s="8"/>
      <c r="QRC53" s="8"/>
      <c r="QRD53" s="8"/>
      <c r="QRE53" s="8"/>
      <c r="QRF53" s="8"/>
      <c r="QRG53" s="8"/>
      <c r="QRH53" s="8"/>
      <c r="QRI53" s="8"/>
      <c r="QRJ53" s="8"/>
      <c r="QRK53" s="8"/>
      <c r="QRL53" s="8"/>
      <c r="QRM53" s="8"/>
      <c r="QRN53" s="8"/>
      <c r="QRO53" s="8"/>
      <c r="QRP53" s="8"/>
      <c r="QRQ53" s="8"/>
      <c r="QRR53" s="8"/>
      <c r="QRS53" s="8"/>
      <c r="QRT53" s="8"/>
      <c r="QRU53" s="8"/>
      <c r="QRV53" s="8"/>
      <c r="QRW53" s="8"/>
      <c r="QRX53" s="8"/>
      <c r="QRY53" s="8"/>
      <c r="QRZ53" s="8"/>
      <c r="QSA53" s="8"/>
      <c r="QSB53" s="8"/>
      <c r="QSC53" s="8"/>
      <c r="QSD53" s="8"/>
      <c r="QSE53" s="8"/>
      <c r="QSF53" s="8"/>
      <c r="QSG53" s="8"/>
      <c r="QSH53" s="8"/>
      <c r="QSI53" s="8"/>
      <c r="QSJ53" s="8"/>
      <c r="QSK53" s="8"/>
      <c r="QSL53" s="8"/>
      <c r="QSM53" s="8"/>
      <c r="QSN53" s="8"/>
      <c r="QSO53" s="8"/>
      <c r="QSP53" s="8"/>
      <c r="QSQ53" s="8"/>
      <c r="QSR53" s="8"/>
      <c r="QSS53" s="8"/>
      <c r="QST53" s="8"/>
      <c r="QSU53" s="8"/>
      <c r="QSV53" s="8"/>
      <c r="QSW53" s="8"/>
      <c r="QSX53" s="8"/>
      <c r="QSY53" s="8"/>
      <c r="QSZ53" s="8"/>
      <c r="QTA53" s="8"/>
      <c r="QTB53" s="8"/>
      <c r="QTC53" s="8"/>
      <c r="QTD53" s="8"/>
      <c r="QTE53" s="8"/>
      <c r="QTF53" s="8"/>
      <c r="QTG53" s="8"/>
      <c r="QTH53" s="8"/>
      <c r="QTI53" s="8"/>
      <c r="QTJ53" s="8"/>
      <c r="QTK53" s="8"/>
      <c r="QTL53" s="8"/>
      <c r="QTM53" s="8"/>
      <c r="QTN53" s="8"/>
      <c r="QTO53" s="8"/>
      <c r="QTP53" s="8"/>
      <c r="QTQ53" s="8"/>
      <c r="QTR53" s="8"/>
      <c r="QTS53" s="8"/>
      <c r="QTT53" s="8"/>
      <c r="QTU53" s="8"/>
      <c r="QTV53" s="8"/>
      <c r="QTW53" s="8"/>
      <c r="QTX53" s="8"/>
      <c r="QTY53" s="8"/>
      <c r="QTZ53" s="8"/>
      <c r="QUA53" s="8"/>
      <c r="QUB53" s="8"/>
      <c r="QUC53" s="8"/>
      <c r="QUD53" s="8"/>
      <c r="QUE53" s="8"/>
      <c r="QUF53" s="8"/>
      <c r="QUG53" s="8"/>
      <c r="QUH53" s="8"/>
      <c r="QUI53" s="8"/>
      <c r="QUJ53" s="8"/>
      <c r="QUK53" s="8"/>
      <c r="QUL53" s="8"/>
      <c r="QUM53" s="8"/>
      <c r="QUN53" s="8"/>
      <c r="QUO53" s="8"/>
      <c r="QUP53" s="8"/>
      <c r="QUQ53" s="8"/>
      <c r="QUR53" s="8"/>
      <c r="QUS53" s="8"/>
      <c r="QUT53" s="8"/>
      <c r="QUU53" s="8"/>
      <c r="QUV53" s="8"/>
      <c r="QUW53" s="8"/>
      <c r="QUX53" s="8"/>
      <c r="QUY53" s="8"/>
      <c r="QUZ53" s="8"/>
      <c r="QVA53" s="8"/>
      <c r="QVB53" s="8"/>
      <c r="QVC53" s="8"/>
      <c r="QVD53" s="8"/>
      <c r="QVE53" s="8"/>
      <c r="QVF53" s="8"/>
      <c r="QVG53" s="8"/>
      <c r="QVH53" s="8"/>
      <c r="QVI53" s="8"/>
      <c r="QVJ53" s="8"/>
      <c r="QVK53" s="8"/>
      <c r="QVL53" s="8"/>
      <c r="QVM53" s="8"/>
      <c r="QVN53" s="8"/>
      <c r="QVO53" s="8"/>
      <c r="QVP53" s="8"/>
      <c r="QVQ53" s="8"/>
      <c r="QVR53" s="8"/>
      <c r="QVS53" s="8"/>
      <c r="QVT53" s="8"/>
      <c r="QVU53" s="8"/>
      <c r="QVV53" s="8"/>
      <c r="QVW53" s="8"/>
      <c r="QVX53" s="8"/>
      <c r="QVY53" s="8"/>
      <c r="QVZ53" s="8"/>
      <c r="QWA53" s="8"/>
      <c r="QWB53" s="8"/>
      <c r="QWC53" s="8"/>
      <c r="QWD53" s="8"/>
      <c r="QWE53" s="8"/>
      <c r="QWF53" s="8"/>
      <c r="QWG53" s="8"/>
      <c r="QWH53" s="8"/>
      <c r="QWI53" s="8"/>
      <c r="QWJ53" s="8"/>
      <c r="QWK53" s="8"/>
      <c r="QWL53" s="8"/>
      <c r="QWM53" s="8"/>
      <c r="QWN53" s="8"/>
      <c r="QWO53" s="8"/>
      <c r="QWP53" s="8"/>
      <c r="QWQ53" s="8"/>
      <c r="QWR53" s="8"/>
      <c r="QWS53" s="8"/>
      <c r="QWT53" s="8"/>
      <c r="QWU53" s="8"/>
      <c r="QWV53" s="8"/>
      <c r="QWW53" s="8"/>
      <c r="QWX53" s="8"/>
      <c r="QWY53" s="8"/>
      <c r="QWZ53" s="8"/>
      <c r="QXA53" s="8"/>
      <c r="QXB53" s="8"/>
      <c r="QXC53" s="8"/>
      <c r="QXD53" s="8"/>
      <c r="QXE53" s="8"/>
      <c r="QXF53" s="8"/>
      <c r="QXG53" s="8"/>
      <c r="QXH53" s="8"/>
      <c r="QXI53" s="8"/>
      <c r="QXJ53" s="8"/>
      <c r="QXK53" s="8"/>
      <c r="QXL53" s="8"/>
      <c r="QXM53" s="8"/>
      <c r="QXN53" s="8"/>
      <c r="QXO53" s="8"/>
      <c r="QXP53" s="8"/>
      <c r="QXQ53" s="8"/>
      <c r="QXR53" s="8"/>
      <c r="QXS53" s="8"/>
      <c r="QXT53" s="8"/>
      <c r="QXU53" s="8"/>
      <c r="QXV53" s="8"/>
      <c r="QXW53" s="8"/>
      <c r="QXX53" s="8"/>
      <c r="QXY53" s="8"/>
      <c r="QXZ53" s="8"/>
      <c r="QYA53" s="8"/>
      <c r="QYB53" s="8"/>
      <c r="QYC53" s="8"/>
      <c r="QYD53" s="8"/>
      <c r="QYE53" s="8"/>
      <c r="QYF53" s="8"/>
      <c r="QYG53" s="8"/>
      <c r="QYH53" s="8"/>
      <c r="QYI53" s="8"/>
      <c r="QYJ53" s="8"/>
      <c r="QYK53" s="8"/>
      <c r="QYL53" s="8"/>
      <c r="QYM53" s="8"/>
      <c r="QYN53" s="8"/>
      <c r="QYO53" s="8"/>
      <c r="QYP53" s="8"/>
      <c r="QYQ53" s="8"/>
      <c r="QYR53" s="8"/>
      <c r="QYS53" s="8"/>
      <c r="QYT53" s="8"/>
      <c r="QYU53" s="8"/>
      <c r="QYV53" s="8"/>
      <c r="QYW53" s="8"/>
      <c r="QYX53" s="8"/>
      <c r="QYY53" s="8"/>
      <c r="QYZ53" s="8"/>
      <c r="QZA53" s="8"/>
      <c r="QZB53" s="8"/>
      <c r="QZC53" s="8"/>
      <c r="QZD53" s="8"/>
      <c r="QZE53" s="8"/>
      <c r="QZF53" s="8"/>
      <c r="QZG53" s="8"/>
      <c r="QZH53" s="8"/>
      <c r="QZI53" s="8"/>
      <c r="QZJ53" s="8"/>
      <c r="QZK53" s="8"/>
      <c r="QZL53" s="8"/>
      <c r="QZM53" s="8"/>
      <c r="QZN53" s="8"/>
      <c r="QZO53" s="8"/>
      <c r="QZP53" s="8"/>
      <c r="QZQ53" s="8"/>
      <c r="QZR53" s="8"/>
      <c r="QZS53" s="8"/>
      <c r="QZT53" s="8"/>
      <c r="QZU53" s="8"/>
      <c r="QZV53" s="8"/>
      <c r="QZW53" s="8"/>
      <c r="QZX53" s="8"/>
      <c r="QZY53" s="8"/>
      <c r="QZZ53" s="8"/>
      <c r="RAA53" s="8"/>
      <c r="RAB53" s="8"/>
      <c r="RAC53" s="8"/>
      <c r="RAD53" s="8"/>
      <c r="RAE53" s="8"/>
      <c r="RAF53" s="8"/>
      <c r="RAG53" s="8"/>
      <c r="RAH53" s="8"/>
      <c r="RAI53" s="8"/>
      <c r="RAJ53" s="8"/>
      <c r="RAK53" s="8"/>
      <c r="RAL53" s="8"/>
      <c r="RAM53" s="8"/>
      <c r="RAN53" s="8"/>
      <c r="RAO53" s="8"/>
      <c r="RAP53" s="8"/>
      <c r="RAQ53" s="8"/>
      <c r="RAR53" s="8"/>
      <c r="RAS53" s="8"/>
      <c r="RAT53" s="8"/>
      <c r="RAU53" s="8"/>
      <c r="RAV53" s="8"/>
      <c r="RAW53" s="8"/>
      <c r="RAX53" s="8"/>
      <c r="RAY53" s="8"/>
      <c r="RAZ53" s="8"/>
      <c r="RBA53" s="8"/>
      <c r="RBB53" s="8"/>
      <c r="RBC53" s="8"/>
      <c r="RBD53" s="8"/>
      <c r="RBE53" s="8"/>
      <c r="RBF53" s="8"/>
      <c r="RBG53" s="8"/>
      <c r="RBH53" s="8"/>
      <c r="RBI53" s="8"/>
      <c r="RBJ53" s="8"/>
      <c r="RBK53" s="8"/>
      <c r="RBL53" s="8"/>
      <c r="RBM53" s="8"/>
      <c r="RBN53" s="8"/>
      <c r="RBO53" s="8"/>
      <c r="RBP53" s="8"/>
      <c r="RBQ53" s="8"/>
      <c r="RBR53" s="8"/>
      <c r="RBS53" s="8"/>
      <c r="RBT53" s="8"/>
      <c r="RBU53" s="8"/>
      <c r="RBV53" s="8"/>
      <c r="RBW53" s="8"/>
      <c r="RBX53" s="8"/>
      <c r="RBY53" s="8"/>
      <c r="RBZ53" s="8"/>
      <c r="RCA53" s="8"/>
      <c r="RCB53" s="8"/>
      <c r="RCC53" s="8"/>
      <c r="RCD53" s="8"/>
      <c r="RCE53" s="8"/>
      <c r="RCF53" s="8"/>
      <c r="RCG53" s="8"/>
      <c r="RCH53" s="8"/>
      <c r="RCI53" s="8"/>
      <c r="RCJ53" s="8"/>
      <c r="RCK53" s="8"/>
      <c r="RCL53" s="8"/>
      <c r="RCM53" s="8"/>
      <c r="RCN53" s="8"/>
      <c r="RCO53" s="8"/>
      <c r="RCP53" s="8"/>
      <c r="RCQ53" s="8"/>
      <c r="RCR53" s="8"/>
      <c r="RCS53" s="8"/>
      <c r="RCT53" s="8"/>
      <c r="RCU53" s="8"/>
      <c r="RCV53" s="8"/>
      <c r="RCW53" s="8"/>
      <c r="RCX53" s="8"/>
      <c r="RCY53" s="8"/>
      <c r="RCZ53" s="8"/>
      <c r="RDA53" s="8"/>
      <c r="RDB53" s="8"/>
      <c r="RDC53" s="8"/>
      <c r="RDD53" s="8"/>
      <c r="RDE53" s="8"/>
      <c r="RDF53" s="8"/>
      <c r="RDG53" s="8"/>
      <c r="RDH53" s="8"/>
      <c r="RDI53" s="8"/>
      <c r="RDJ53" s="8"/>
      <c r="RDK53" s="8"/>
      <c r="RDL53" s="8"/>
      <c r="RDM53" s="8"/>
      <c r="RDN53" s="8"/>
      <c r="RDO53" s="8"/>
      <c r="RDP53" s="8"/>
      <c r="RDQ53" s="8"/>
      <c r="RDR53" s="8"/>
      <c r="RDS53" s="8"/>
      <c r="RDT53" s="8"/>
      <c r="RDU53" s="8"/>
      <c r="RDV53" s="8"/>
      <c r="RDW53" s="8"/>
      <c r="RDX53" s="8"/>
      <c r="RDY53" s="8"/>
      <c r="RDZ53" s="8"/>
      <c r="REA53" s="8"/>
      <c r="REB53" s="8"/>
      <c r="REC53" s="8"/>
      <c r="RED53" s="8"/>
      <c r="REE53" s="8"/>
      <c r="REF53" s="8"/>
      <c r="REG53" s="8"/>
      <c r="REH53" s="8"/>
      <c r="REI53" s="8"/>
      <c r="REJ53" s="8"/>
      <c r="REK53" s="8"/>
      <c r="REL53" s="8"/>
      <c r="REM53" s="8"/>
      <c r="REN53" s="8"/>
      <c r="REO53" s="8"/>
      <c r="REP53" s="8"/>
      <c r="REQ53" s="8"/>
      <c r="RER53" s="8"/>
      <c r="RES53" s="8"/>
      <c r="RET53" s="8"/>
      <c r="REU53" s="8"/>
      <c r="REV53" s="8"/>
      <c r="REW53" s="8"/>
      <c r="REX53" s="8"/>
      <c r="REY53" s="8"/>
      <c r="REZ53" s="8"/>
      <c r="RFA53" s="8"/>
      <c r="RFB53" s="8"/>
      <c r="RFC53" s="8"/>
      <c r="RFD53" s="8"/>
      <c r="RFE53" s="8"/>
      <c r="RFF53" s="8"/>
      <c r="RFG53" s="8"/>
      <c r="RFH53" s="8"/>
      <c r="RFI53" s="8"/>
      <c r="RFJ53" s="8"/>
      <c r="RFK53" s="8"/>
      <c r="RFL53" s="8"/>
      <c r="RFM53" s="8"/>
      <c r="RFN53" s="8"/>
      <c r="RFO53" s="8"/>
      <c r="RFP53" s="8"/>
      <c r="RFQ53" s="8"/>
      <c r="RFR53" s="8"/>
      <c r="RFS53" s="8"/>
      <c r="RFT53" s="8"/>
      <c r="RFU53" s="8"/>
      <c r="RFV53" s="8"/>
      <c r="RFW53" s="8"/>
      <c r="RFX53" s="8"/>
      <c r="RFY53" s="8"/>
      <c r="RFZ53" s="8"/>
      <c r="RGA53" s="8"/>
      <c r="RGB53" s="8"/>
      <c r="RGC53" s="8"/>
      <c r="RGD53" s="8"/>
      <c r="RGE53" s="8"/>
      <c r="RGF53" s="8"/>
      <c r="RGG53" s="8"/>
      <c r="RGH53" s="8"/>
      <c r="RGI53" s="8"/>
      <c r="RGJ53" s="8"/>
      <c r="RGK53" s="8"/>
      <c r="RGL53" s="8"/>
      <c r="RGM53" s="8"/>
      <c r="RGN53" s="8"/>
      <c r="RGO53" s="8"/>
      <c r="RGP53" s="8"/>
      <c r="RGQ53" s="8"/>
      <c r="RGR53" s="8"/>
      <c r="RGS53" s="8"/>
      <c r="RGT53" s="8"/>
      <c r="RGU53" s="8"/>
      <c r="RGV53" s="8"/>
      <c r="RGW53" s="8"/>
      <c r="RGX53" s="8"/>
      <c r="RGY53" s="8"/>
      <c r="RGZ53" s="8"/>
      <c r="RHA53" s="8"/>
      <c r="RHB53" s="8"/>
      <c r="RHC53" s="8"/>
      <c r="RHD53" s="8"/>
      <c r="RHE53" s="8"/>
      <c r="RHF53" s="8"/>
      <c r="RHG53" s="8"/>
      <c r="RHH53" s="8"/>
      <c r="RHI53" s="8"/>
      <c r="RHJ53" s="8"/>
      <c r="RHK53" s="8"/>
      <c r="RHL53" s="8"/>
      <c r="RHM53" s="8"/>
      <c r="RHN53" s="8"/>
      <c r="RHO53" s="8"/>
      <c r="RHP53" s="8"/>
      <c r="RHQ53" s="8"/>
      <c r="RHR53" s="8"/>
      <c r="RHS53" s="8"/>
      <c r="RHT53" s="8"/>
      <c r="RHU53" s="8"/>
      <c r="RHV53" s="8"/>
      <c r="RHW53" s="8"/>
      <c r="RHX53" s="8"/>
      <c r="RHY53" s="8"/>
      <c r="RHZ53" s="8"/>
      <c r="RIA53" s="8"/>
      <c r="RIB53" s="8"/>
      <c r="RIC53" s="8"/>
      <c r="RID53" s="8"/>
      <c r="RIE53" s="8"/>
      <c r="RIF53" s="8"/>
      <c r="RIG53" s="8"/>
      <c r="RIH53" s="8"/>
      <c r="RII53" s="8"/>
      <c r="RIJ53" s="8"/>
      <c r="RIK53" s="8"/>
      <c r="RIL53" s="8"/>
      <c r="RIM53" s="8"/>
      <c r="RIN53" s="8"/>
      <c r="RIO53" s="8"/>
      <c r="RIP53" s="8"/>
      <c r="RIQ53" s="8"/>
      <c r="RIR53" s="8"/>
      <c r="RIS53" s="8"/>
      <c r="RIT53" s="8"/>
      <c r="RIU53" s="8"/>
      <c r="RIV53" s="8"/>
      <c r="RIW53" s="8"/>
      <c r="RIX53" s="8"/>
      <c r="RIY53" s="8"/>
      <c r="RIZ53" s="8"/>
      <c r="RJA53" s="8"/>
      <c r="RJB53" s="8"/>
      <c r="RJC53" s="8"/>
      <c r="RJD53" s="8"/>
      <c r="RJE53" s="8"/>
      <c r="RJF53" s="8"/>
      <c r="RJG53" s="8"/>
      <c r="RJH53" s="8"/>
      <c r="RJI53" s="8"/>
      <c r="RJJ53" s="8"/>
      <c r="RJK53" s="8"/>
      <c r="RJL53" s="8"/>
      <c r="RJM53" s="8"/>
      <c r="RJN53" s="8"/>
      <c r="RJO53" s="8"/>
      <c r="RJP53" s="8"/>
      <c r="RJQ53" s="8"/>
      <c r="RJR53" s="8"/>
      <c r="RJS53" s="8"/>
      <c r="RJT53" s="8"/>
      <c r="RJU53" s="8"/>
      <c r="RJV53" s="8"/>
      <c r="RJW53" s="8"/>
      <c r="RJX53" s="8"/>
      <c r="RJY53" s="8"/>
      <c r="RJZ53" s="8"/>
      <c r="RKA53" s="8"/>
      <c r="RKB53" s="8"/>
      <c r="RKC53" s="8"/>
      <c r="RKD53" s="8"/>
      <c r="RKE53" s="8"/>
      <c r="RKF53" s="8"/>
      <c r="RKG53" s="8"/>
      <c r="RKH53" s="8"/>
      <c r="RKI53" s="8"/>
      <c r="RKJ53" s="8"/>
      <c r="RKK53" s="8"/>
      <c r="RKL53" s="8"/>
      <c r="RKM53" s="8"/>
      <c r="RKN53" s="8"/>
      <c r="RKO53" s="8"/>
      <c r="RKP53" s="8"/>
      <c r="RKQ53" s="8"/>
      <c r="RKR53" s="8"/>
      <c r="RKS53" s="8"/>
      <c r="RKT53" s="8"/>
      <c r="RKU53" s="8"/>
      <c r="RKV53" s="8"/>
      <c r="RKW53" s="8"/>
      <c r="RKX53" s="8"/>
      <c r="RKY53" s="8"/>
      <c r="RKZ53" s="8"/>
      <c r="RLA53" s="8"/>
      <c r="RLB53" s="8"/>
      <c r="RLC53" s="8"/>
      <c r="RLD53" s="8"/>
      <c r="RLE53" s="8"/>
      <c r="RLF53" s="8"/>
      <c r="RLG53" s="8"/>
      <c r="RLH53" s="8"/>
      <c r="RLI53" s="8"/>
      <c r="RLJ53" s="8"/>
      <c r="RLK53" s="8"/>
      <c r="RLL53" s="8"/>
      <c r="RLM53" s="8"/>
      <c r="RLN53" s="8"/>
      <c r="RLO53" s="8"/>
      <c r="RLP53" s="8"/>
      <c r="RLQ53" s="8"/>
      <c r="RLR53" s="8"/>
      <c r="RLS53" s="8"/>
      <c r="RLT53" s="8"/>
      <c r="RLU53" s="8"/>
      <c r="RLV53" s="8"/>
      <c r="RLW53" s="8"/>
      <c r="RLX53" s="8"/>
      <c r="RLY53" s="8"/>
      <c r="RLZ53" s="8"/>
      <c r="RMA53" s="8"/>
      <c r="RMB53" s="8"/>
      <c r="RMC53" s="8"/>
      <c r="RMD53" s="8"/>
      <c r="RME53" s="8"/>
      <c r="RMF53" s="8"/>
      <c r="RMG53" s="8"/>
      <c r="RMH53" s="8"/>
      <c r="RMI53" s="8"/>
      <c r="RMJ53" s="8"/>
      <c r="RMK53" s="8"/>
      <c r="RML53" s="8"/>
      <c r="RMM53" s="8"/>
      <c r="RMN53" s="8"/>
      <c r="RMO53" s="8"/>
      <c r="RMP53" s="8"/>
      <c r="RMQ53" s="8"/>
      <c r="RMR53" s="8"/>
      <c r="RMS53" s="8"/>
      <c r="RMT53" s="8"/>
      <c r="RMU53" s="8"/>
      <c r="RMV53" s="8"/>
      <c r="RMW53" s="8"/>
      <c r="RMX53" s="8"/>
      <c r="RMY53" s="8"/>
      <c r="RMZ53" s="8"/>
      <c r="RNA53" s="8"/>
      <c r="RNB53" s="8"/>
      <c r="RNC53" s="8"/>
      <c r="RND53" s="8"/>
      <c r="RNE53" s="8"/>
      <c r="RNF53" s="8"/>
      <c r="RNG53" s="8"/>
      <c r="RNH53" s="8"/>
      <c r="RNI53" s="8"/>
      <c r="RNJ53" s="8"/>
      <c r="RNK53" s="8"/>
      <c r="RNL53" s="8"/>
      <c r="RNM53" s="8"/>
      <c r="RNN53" s="8"/>
      <c r="RNO53" s="8"/>
      <c r="RNP53" s="8"/>
      <c r="RNQ53" s="8"/>
      <c r="RNR53" s="8"/>
      <c r="RNS53" s="8"/>
      <c r="RNT53" s="8"/>
      <c r="RNU53" s="8"/>
      <c r="RNV53" s="8"/>
      <c r="RNW53" s="8"/>
      <c r="RNX53" s="8"/>
      <c r="RNY53" s="8"/>
      <c r="RNZ53" s="8"/>
      <c r="ROA53" s="8"/>
      <c r="ROB53" s="8"/>
      <c r="ROC53" s="8"/>
      <c r="ROD53" s="8"/>
      <c r="ROE53" s="8"/>
      <c r="ROF53" s="8"/>
      <c r="ROG53" s="8"/>
      <c r="ROH53" s="8"/>
      <c r="ROI53" s="8"/>
      <c r="ROJ53" s="8"/>
      <c r="ROK53" s="8"/>
      <c r="ROL53" s="8"/>
      <c r="ROM53" s="8"/>
      <c r="RON53" s="8"/>
      <c r="ROO53" s="8"/>
      <c r="ROP53" s="8"/>
      <c r="ROQ53" s="8"/>
      <c r="ROR53" s="8"/>
      <c r="ROS53" s="8"/>
      <c r="ROT53" s="8"/>
      <c r="ROU53" s="8"/>
      <c r="ROV53" s="8"/>
      <c r="ROW53" s="8"/>
      <c r="ROX53" s="8"/>
      <c r="ROY53" s="8"/>
      <c r="ROZ53" s="8"/>
      <c r="RPA53" s="8"/>
      <c r="RPB53" s="8"/>
      <c r="RPC53" s="8"/>
      <c r="RPD53" s="8"/>
      <c r="RPE53" s="8"/>
      <c r="RPF53" s="8"/>
      <c r="RPG53" s="8"/>
      <c r="RPH53" s="8"/>
      <c r="RPI53" s="8"/>
      <c r="RPJ53" s="8"/>
      <c r="RPK53" s="8"/>
      <c r="RPL53" s="8"/>
      <c r="RPM53" s="8"/>
      <c r="RPN53" s="8"/>
      <c r="RPO53" s="8"/>
      <c r="RPP53" s="8"/>
      <c r="RPQ53" s="8"/>
      <c r="RPR53" s="8"/>
      <c r="RPS53" s="8"/>
      <c r="RPT53" s="8"/>
      <c r="RPU53" s="8"/>
      <c r="RPV53" s="8"/>
      <c r="RPW53" s="8"/>
      <c r="RPX53" s="8"/>
      <c r="RPY53" s="8"/>
      <c r="RPZ53" s="8"/>
      <c r="RQA53" s="8"/>
      <c r="RQB53" s="8"/>
      <c r="RQC53" s="8"/>
      <c r="RQD53" s="8"/>
      <c r="RQE53" s="8"/>
      <c r="RQF53" s="8"/>
      <c r="RQG53" s="8"/>
      <c r="RQH53" s="8"/>
      <c r="RQI53" s="8"/>
      <c r="RQJ53" s="8"/>
      <c r="RQK53" s="8"/>
      <c r="RQL53" s="8"/>
      <c r="RQM53" s="8"/>
      <c r="RQN53" s="8"/>
      <c r="RQO53" s="8"/>
      <c r="RQP53" s="8"/>
      <c r="RQQ53" s="8"/>
      <c r="RQR53" s="8"/>
      <c r="RQS53" s="8"/>
      <c r="RQT53" s="8"/>
      <c r="RQU53" s="8"/>
      <c r="RQV53" s="8"/>
      <c r="RQW53" s="8"/>
      <c r="RQX53" s="8"/>
      <c r="RQY53" s="8"/>
      <c r="RQZ53" s="8"/>
      <c r="RRA53" s="8"/>
      <c r="RRB53" s="8"/>
      <c r="RRC53" s="8"/>
      <c r="RRD53" s="8"/>
      <c r="RRE53" s="8"/>
      <c r="RRF53" s="8"/>
      <c r="RRG53" s="8"/>
      <c r="RRH53" s="8"/>
      <c r="RRI53" s="8"/>
      <c r="RRJ53" s="8"/>
      <c r="RRK53" s="8"/>
      <c r="RRL53" s="8"/>
      <c r="RRM53" s="8"/>
      <c r="RRN53" s="8"/>
      <c r="RRO53" s="8"/>
      <c r="RRP53" s="8"/>
      <c r="RRQ53" s="8"/>
      <c r="RRR53" s="8"/>
      <c r="RRS53" s="8"/>
      <c r="RRT53" s="8"/>
      <c r="RRU53" s="8"/>
      <c r="RRV53" s="8"/>
      <c r="RRW53" s="8"/>
      <c r="RRX53" s="8"/>
      <c r="RRY53" s="8"/>
      <c r="RRZ53" s="8"/>
      <c r="RSA53" s="8"/>
      <c r="RSB53" s="8"/>
      <c r="RSC53" s="8"/>
      <c r="RSD53" s="8"/>
      <c r="RSE53" s="8"/>
      <c r="RSF53" s="8"/>
      <c r="RSG53" s="8"/>
      <c r="RSH53" s="8"/>
      <c r="RSI53" s="8"/>
      <c r="RSJ53" s="8"/>
      <c r="RSK53" s="8"/>
      <c r="RSL53" s="8"/>
      <c r="RSM53" s="8"/>
      <c r="RSN53" s="8"/>
      <c r="RSO53" s="8"/>
      <c r="RSP53" s="8"/>
      <c r="RSQ53" s="8"/>
      <c r="RSR53" s="8"/>
      <c r="RSS53" s="8"/>
      <c r="RST53" s="8"/>
      <c r="RSU53" s="8"/>
      <c r="RSV53" s="8"/>
      <c r="RSW53" s="8"/>
      <c r="RSX53" s="8"/>
      <c r="RSY53" s="8"/>
      <c r="RSZ53" s="8"/>
      <c r="RTA53" s="8"/>
      <c r="RTB53" s="8"/>
      <c r="RTC53" s="8"/>
      <c r="RTD53" s="8"/>
      <c r="RTE53" s="8"/>
      <c r="RTF53" s="8"/>
      <c r="RTG53" s="8"/>
      <c r="RTH53" s="8"/>
      <c r="RTI53" s="8"/>
      <c r="RTJ53" s="8"/>
      <c r="RTK53" s="8"/>
      <c r="RTL53" s="8"/>
      <c r="RTM53" s="8"/>
      <c r="RTN53" s="8"/>
      <c r="RTO53" s="8"/>
      <c r="RTP53" s="8"/>
      <c r="RTQ53" s="8"/>
      <c r="RTR53" s="8"/>
      <c r="RTS53" s="8"/>
      <c r="RTT53" s="8"/>
      <c r="RTU53" s="8"/>
      <c r="RTV53" s="8"/>
      <c r="RTW53" s="8"/>
      <c r="RTX53" s="8"/>
      <c r="RTY53" s="8"/>
      <c r="RTZ53" s="8"/>
      <c r="RUA53" s="8"/>
      <c r="RUB53" s="8"/>
      <c r="RUC53" s="8"/>
      <c r="RUD53" s="8"/>
      <c r="RUE53" s="8"/>
      <c r="RUF53" s="8"/>
      <c r="RUG53" s="8"/>
      <c r="RUH53" s="8"/>
      <c r="RUI53" s="8"/>
      <c r="RUJ53" s="8"/>
      <c r="RUK53" s="8"/>
      <c r="RUL53" s="8"/>
      <c r="RUM53" s="8"/>
      <c r="RUN53" s="8"/>
      <c r="RUO53" s="8"/>
      <c r="RUP53" s="8"/>
      <c r="RUQ53" s="8"/>
      <c r="RUR53" s="8"/>
      <c r="RUS53" s="8"/>
      <c r="RUT53" s="8"/>
      <c r="RUU53" s="8"/>
      <c r="RUV53" s="8"/>
      <c r="RUW53" s="8"/>
      <c r="RUX53" s="8"/>
      <c r="RUY53" s="8"/>
      <c r="RUZ53" s="8"/>
      <c r="RVA53" s="8"/>
      <c r="RVB53" s="8"/>
      <c r="RVC53" s="8"/>
      <c r="RVD53" s="8"/>
      <c r="RVE53" s="8"/>
      <c r="RVF53" s="8"/>
      <c r="RVG53" s="8"/>
      <c r="RVH53" s="8"/>
      <c r="RVI53" s="8"/>
      <c r="RVJ53" s="8"/>
      <c r="RVK53" s="8"/>
      <c r="RVL53" s="8"/>
      <c r="RVM53" s="8"/>
      <c r="RVN53" s="8"/>
      <c r="RVO53" s="8"/>
      <c r="RVP53" s="8"/>
      <c r="RVQ53" s="8"/>
      <c r="RVR53" s="8"/>
      <c r="RVS53" s="8"/>
      <c r="RVT53" s="8"/>
      <c r="RVU53" s="8"/>
      <c r="RVV53" s="8"/>
      <c r="RVW53" s="8"/>
      <c r="RVX53" s="8"/>
      <c r="RVY53" s="8"/>
      <c r="RVZ53" s="8"/>
      <c r="RWA53" s="8"/>
      <c r="RWB53" s="8"/>
      <c r="RWC53" s="8"/>
      <c r="RWD53" s="8"/>
      <c r="RWE53" s="8"/>
      <c r="RWF53" s="8"/>
      <c r="RWG53" s="8"/>
      <c r="RWH53" s="8"/>
      <c r="RWI53" s="8"/>
      <c r="RWJ53" s="8"/>
      <c r="RWK53" s="8"/>
      <c r="RWL53" s="8"/>
      <c r="RWM53" s="8"/>
      <c r="RWN53" s="8"/>
      <c r="RWO53" s="8"/>
      <c r="RWP53" s="8"/>
      <c r="RWQ53" s="8"/>
      <c r="RWR53" s="8"/>
      <c r="RWS53" s="8"/>
      <c r="RWT53" s="8"/>
      <c r="RWU53" s="8"/>
      <c r="RWV53" s="8"/>
      <c r="RWW53" s="8"/>
      <c r="RWX53" s="8"/>
      <c r="RWY53" s="8"/>
      <c r="RWZ53" s="8"/>
      <c r="RXA53" s="8"/>
      <c r="RXB53" s="8"/>
      <c r="RXC53" s="8"/>
      <c r="RXD53" s="8"/>
      <c r="RXE53" s="8"/>
      <c r="RXF53" s="8"/>
      <c r="RXG53" s="8"/>
      <c r="RXH53" s="8"/>
      <c r="RXI53" s="8"/>
      <c r="RXJ53" s="8"/>
      <c r="RXK53" s="8"/>
      <c r="RXL53" s="8"/>
      <c r="RXM53" s="8"/>
      <c r="RXN53" s="8"/>
      <c r="RXO53" s="8"/>
      <c r="RXP53" s="8"/>
      <c r="RXQ53" s="8"/>
      <c r="RXR53" s="8"/>
      <c r="RXS53" s="8"/>
      <c r="RXT53" s="8"/>
      <c r="RXU53" s="8"/>
      <c r="RXV53" s="8"/>
      <c r="RXW53" s="8"/>
      <c r="RXX53" s="8"/>
      <c r="RXY53" s="8"/>
      <c r="RXZ53" s="8"/>
      <c r="RYA53" s="8"/>
      <c r="RYB53" s="8"/>
      <c r="RYC53" s="8"/>
      <c r="RYD53" s="8"/>
      <c r="RYE53" s="8"/>
      <c r="RYF53" s="8"/>
      <c r="RYG53" s="8"/>
      <c r="RYH53" s="8"/>
      <c r="RYI53" s="8"/>
      <c r="RYJ53" s="8"/>
      <c r="RYK53" s="8"/>
      <c r="RYL53" s="8"/>
      <c r="RYM53" s="8"/>
      <c r="RYN53" s="8"/>
      <c r="RYO53" s="8"/>
      <c r="RYP53" s="8"/>
      <c r="RYQ53" s="8"/>
      <c r="RYR53" s="8"/>
      <c r="RYS53" s="8"/>
      <c r="RYT53" s="8"/>
      <c r="RYU53" s="8"/>
      <c r="RYV53" s="8"/>
      <c r="RYW53" s="8"/>
      <c r="RYX53" s="8"/>
      <c r="RYY53" s="8"/>
      <c r="RYZ53" s="8"/>
      <c r="RZA53" s="8"/>
      <c r="RZB53" s="8"/>
      <c r="RZC53" s="8"/>
      <c r="RZD53" s="8"/>
      <c r="RZE53" s="8"/>
      <c r="RZF53" s="8"/>
      <c r="RZG53" s="8"/>
      <c r="RZH53" s="8"/>
      <c r="RZI53" s="8"/>
      <c r="RZJ53" s="8"/>
      <c r="RZK53" s="8"/>
      <c r="RZL53" s="8"/>
      <c r="RZM53" s="8"/>
      <c r="RZN53" s="8"/>
      <c r="RZO53" s="8"/>
      <c r="RZP53" s="8"/>
      <c r="RZQ53" s="8"/>
      <c r="RZR53" s="8"/>
      <c r="RZS53" s="8"/>
      <c r="RZT53" s="8"/>
      <c r="RZU53" s="8"/>
      <c r="RZV53" s="8"/>
      <c r="RZW53" s="8"/>
      <c r="RZX53" s="8"/>
      <c r="RZY53" s="8"/>
      <c r="RZZ53" s="8"/>
      <c r="SAA53" s="8"/>
      <c r="SAB53" s="8"/>
      <c r="SAC53" s="8"/>
      <c r="SAD53" s="8"/>
      <c r="SAE53" s="8"/>
      <c r="SAF53" s="8"/>
      <c r="SAG53" s="8"/>
      <c r="SAH53" s="8"/>
      <c r="SAI53" s="8"/>
      <c r="SAJ53" s="8"/>
      <c r="SAK53" s="8"/>
      <c r="SAL53" s="8"/>
      <c r="SAM53" s="8"/>
      <c r="SAN53" s="8"/>
      <c r="SAO53" s="8"/>
      <c r="SAP53" s="8"/>
      <c r="SAQ53" s="8"/>
      <c r="SAR53" s="8"/>
      <c r="SAS53" s="8"/>
      <c r="SAT53" s="8"/>
      <c r="SAU53" s="8"/>
      <c r="SAV53" s="8"/>
      <c r="SAW53" s="8"/>
      <c r="SAX53" s="8"/>
      <c r="SAY53" s="8"/>
      <c r="SAZ53" s="8"/>
      <c r="SBA53" s="8"/>
      <c r="SBB53" s="8"/>
      <c r="SBC53" s="8"/>
      <c r="SBD53" s="8"/>
      <c r="SBE53" s="8"/>
      <c r="SBF53" s="8"/>
      <c r="SBG53" s="8"/>
      <c r="SBH53" s="8"/>
      <c r="SBI53" s="8"/>
      <c r="SBJ53" s="8"/>
      <c r="SBK53" s="8"/>
      <c r="SBL53" s="8"/>
      <c r="SBM53" s="8"/>
      <c r="SBN53" s="8"/>
      <c r="SBO53" s="8"/>
      <c r="SBP53" s="8"/>
      <c r="SBQ53" s="8"/>
      <c r="SBR53" s="8"/>
      <c r="SBS53" s="8"/>
      <c r="SBT53" s="8"/>
      <c r="SBU53" s="8"/>
      <c r="SBV53" s="8"/>
      <c r="SBW53" s="8"/>
      <c r="SBX53" s="8"/>
      <c r="SBY53" s="8"/>
      <c r="SBZ53" s="8"/>
      <c r="SCA53" s="8"/>
      <c r="SCB53" s="8"/>
      <c r="SCC53" s="8"/>
      <c r="SCD53" s="8"/>
      <c r="SCE53" s="8"/>
      <c r="SCF53" s="8"/>
      <c r="SCG53" s="8"/>
      <c r="SCH53" s="8"/>
      <c r="SCI53" s="8"/>
      <c r="SCJ53" s="8"/>
      <c r="SCK53" s="8"/>
      <c r="SCL53" s="8"/>
      <c r="SCM53" s="8"/>
      <c r="SCN53" s="8"/>
      <c r="SCO53" s="8"/>
      <c r="SCP53" s="8"/>
      <c r="SCQ53" s="8"/>
      <c r="SCR53" s="8"/>
      <c r="SCS53" s="8"/>
      <c r="SCT53" s="8"/>
      <c r="SCU53" s="8"/>
      <c r="SCV53" s="8"/>
      <c r="SCW53" s="8"/>
      <c r="SCX53" s="8"/>
      <c r="SCY53" s="8"/>
      <c r="SCZ53" s="8"/>
      <c r="SDA53" s="8"/>
      <c r="SDB53" s="8"/>
      <c r="SDC53" s="8"/>
      <c r="SDD53" s="8"/>
      <c r="SDE53" s="8"/>
      <c r="SDF53" s="8"/>
      <c r="SDG53" s="8"/>
      <c r="SDH53" s="8"/>
      <c r="SDI53" s="8"/>
      <c r="SDJ53" s="8"/>
      <c r="SDK53" s="8"/>
      <c r="SDL53" s="8"/>
      <c r="SDM53" s="8"/>
      <c r="SDN53" s="8"/>
      <c r="SDO53" s="8"/>
      <c r="SDP53" s="8"/>
      <c r="SDQ53" s="8"/>
      <c r="SDR53" s="8"/>
      <c r="SDS53" s="8"/>
      <c r="SDT53" s="8"/>
      <c r="SDU53" s="8"/>
      <c r="SDV53" s="8"/>
      <c r="SDW53" s="8"/>
      <c r="SDX53" s="8"/>
      <c r="SDY53" s="8"/>
      <c r="SDZ53" s="8"/>
      <c r="SEA53" s="8"/>
      <c r="SEB53" s="8"/>
      <c r="SEC53" s="8"/>
      <c r="SED53" s="8"/>
      <c r="SEE53" s="8"/>
      <c r="SEF53" s="8"/>
      <c r="SEG53" s="8"/>
      <c r="SEH53" s="8"/>
      <c r="SEI53" s="8"/>
      <c r="SEJ53" s="8"/>
      <c r="SEK53" s="8"/>
      <c r="SEL53" s="8"/>
      <c r="SEM53" s="8"/>
      <c r="SEN53" s="8"/>
      <c r="SEO53" s="8"/>
      <c r="SEP53" s="8"/>
      <c r="SEQ53" s="8"/>
      <c r="SER53" s="8"/>
      <c r="SES53" s="8"/>
      <c r="SET53" s="8"/>
      <c r="SEU53" s="8"/>
      <c r="SEV53" s="8"/>
      <c r="SEW53" s="8"/>
      <c r="SEX53" s="8"/>
      <c r="SEY53" s="8"/>
      <c r="SEZ53" s="8"/>
      <c r="SFA53" s="8"/>
      <c r="SFB53" s="8"/>
      <c r="SFC53" s="8"/>
      <c r="SFD53" s="8"/>
      <c r="SFE53" s="8"/>
      <c r="SFF53" s="8"/>
      <c r="SFG53" s="8"/>
      <c r="SFH53" s="8"/>
      <c r="SFI53" s="8"/>
      <c r="SFJ53" s="8"/>
      <c r="SFK53" s="8"/>
      <c r="SFL53" s="8"/>
      <c r="SFM53" s="8"/>
      <c r="SFN53" s="8"/>
      <c r="SFO53" s="8"/>
      <c r="SFP53" s="8"/>
      <c r="SFQ53" s="8"/>
      <c r="SFR53" s="8"/>
      <c r="SFS53" s="8"/>
      <c r="SFT53" s="8"/>
      <c r="SFU53" s="8"/>
      <c r="SFV53" s="8"/>
      <c r="SFW53" s="8"/>
      <c r="SFX53" s="8"/>
      <c r="SFY53" s="8"/>
      <c r="SFZ53" s="8"/>
      <c r="SGA53" s="8"/>
      <c r="SGB53" s="8"/>
      <c r="SGC53" s="8"/>
      <c r="SGD53" s="8"/>
      <c r="SGE53" s="8"/>
      <c r="SGF53" s="8"/>
      <c r="SGG53" s="8"/>
      <c r="SGH53" s="8"/>
      <c r="SGI53" s="8"/>
      <c r="SGJ53" s="8"/>
      <c r="SGK53" s="8"/>
      <c r="SGL53" s="8"/>
      <c r="SGM53" s="8"/>
      <c r="SGN53" s="8"/>
      <c r="SGO53" s="8"/>
      <c r="SGP53" s="8"/>
      <c r="SGQ53" s="8"/>
      <c r="SGR53" s="8"/>
      <c r="SGS53" s="8"/>
      <c r="SGT53" s="8"/>
      <c r="SGU53" s="8"/>
      <c r="SGV53" s="8"/>
      <c r="SGW53" s="8"/>
      <c r="SGX53" s="8"/>
      <c r="SGY53" s="8"/>
      <c r="SGZ53" s="8"/>
      <c r="SHA53" s="8"/>
      <c r="SHB53" s="8"/>
      <c r="SHC53" s="8"/>
      <c r="SHD53" s="8"/>
      <c r="SHE53" s="8"/>
      <c r="SHF53" s="8"/>
      <c r="SHG53" s="8"/>
      <c r="SHH53" s="8"/>
      <c r="SHI53" s="8"/>
      <c r="SHJ53" s="8"/>
      <c r="SHK53" s="8"/>
      <c r="SHL53" s="8"/>
      <c r="SHM53" s="8"/>
      <c r="SHN53" s="8"/>
      <c r="SHO53" s="8"/>
      <c r="SHP53" s="8"/>
      <c r="SHQ53" s="8"/>
      <c r="SHR53" s="8"/>
      <c r="SHS53" s="8"/>
      <c r="SHT53" s="8"/>
      <c r="SHU53" s="8"/>
      <c r="SHV53" s="8"/>
      <c r="SHW53" s="8"/>
      <c r="SHX53" s="8"/>
      <c r="SHY53" s="8"/>
      <c r="SHZ53" s="8"/>
      <c r="SIA53" s="8"/>
      <c r="SIB53" s="8"/>
      <c r="SIC53" s="8"/>
      <c r="SID53" s="8"/>
      <c r="SIE53" s="8"/>
      <c r="SIF53" s="8"/>
      <c r="SIG53" s="8"/>
      <c r="SIH53" s="8"/>
      <c r="SII53" s="8"/>
      <c r="SIJ53" s="8"/>
      <c r="SIK53" s="8"/>
      <c r="SIL53" s="8"/>
      <c r="SIM53" s="8"/>
      <c r="SIN53" s="8"/>
      <c r="SIO53" s="8"/>
      <c r="SIP53" s="8"/>
      <c r="SIQ53" s="8"/>
      <c r="SIR53" s="8"/>
      <c r="SIS53" s="8"/>
      <c r="SIT53" s="8"/>
      <c r="SIU53" s="8"/>
      <c r="SIV53" s="8"/>
      <c r="SIW53" s="8"/>
      <c r="SIX53" s="8"/>
      <c r="SIY53" s="8"/>
      <c r="SIZ53" s="8"/>
      <c r="SJA53" s="8"/>
      <c r="SJB53" s="8"/>
      <c r="SJC53" s="8"/>
      <c r="SJD53" s="8"/>
      <c r="SJE53" s="8"/>
      <c r="SJF53" s="8"/>
      <c r="SJG53" s="8"/>
      <c r="SJH53" s="8"/>
      <c r="SJI53" s="8"/>
      <c r="SJJ53" s="8"/>
      <c r="SJK53" s="8"/>
      <c r="SJL53" s="8"/>
      <c r="SJM53" s="8"/>
      <c r="SJN53" s="8"/>
      <c r="SJO53" s="8"/>
      <c r="SJP53" s="8"/>
      <c r="SJQ53" s="8"/>
      <c r="SJR53" s="8"/>
      <c r="SJS53" s="8"/>
      <c r="SJT53" s="8"/>
      <c r="SJU53" s="8"/>
      <c r="SJV53" s="8"/>
      <c r="SJW53" s="8"/>
      <c r="SJX53" s="8"/>
      <c r="SJY53" s="8"/>
      <c r="SJZ53" s="8"/>
      <c r="SKA53" s="8"/>
      <c r="SKB53" s="8"/>
      <c r="SKC53" s="8"/>
      <c r="SKD53" s="8"/>
      <c r="SKE53" s="8"/>
      <c r="SKF53" s="8"/>
      <c r="SKG53" s="8"/>
      <c r="SKH53" s="8"/>
      <c r="SKI53" s="8"/>
      <c r="SKJ53" s="8"/>
      <c r="SKK53" s="8"/>
      <c r="SKL53" s="8"/>
      <c r="SKM53" s="8"/>
      <c r="SKN53" s="8"/>
      <c r="SKO53" s="8"/>
      <c r="SKP53" s="8"/>
      <c r="SKQ53" s="8"/>
      <c r="SKR53" s="8"/>
      <c r="SKS53" s="8"/>
      <c r="SKT53" s="8"/>
      <c r="SKU53" s="8"/>
      <c r="SKV53" s="8"/>
      <c r="SKW53" s="8"/>
      <c r="SKX53" s="8"/>
      <c r="SKY53" s="8"/>
      <c r="SKZ53" s="8"/>
      <c r="SLA53" s="8"/>
      <c r="SLB53" s="8"/>
      <c r="SLC53" s="8"/>
      <c r="SLD53" s="8"/>
      <c r="SLE53" s="8"/>
      <c r="SLF53" s="8"/>
      <c r="SLG53" s="8"/>
      <c r="SLH53" s="8"/>
      <c r="SLI53" s="8"/>
      <c r="SLJ53" s="8"/>
      <c r="SLK53" s="8"/>
      <c r="SLL53" s="8"/>
      <c r="SLM53" s="8"/>
      <c r="SLN53" s="8"/>
      <c r="SLO53" s="8"/>
      <c r="SLP53" s="8"/>
      <c r="SLQ53" s="8"/>
      <c r="SLR53" s="8"/>
      <c r="SLS53" s="8"/>
      <c r="SLT53" s="8"/>
      <c r="SLU53" s="8"/>
      <c r="SLV53" s="8"/>
      <c r="SLW53" s="8"/>
      <c r="SLX53" s="8"/>
      <c r="SLY53" s="8"/>
      <c r="SLZ53" s="8"/>
      <c r="SMA53" s="8"/>
      <c r="SMB53" s="8"/>
      <c r="SMC53" s="8"/>
      <c r="SMD53" s="8"/>
      <c r="SME53" s="8"/>
      <c r="SMF53" s="8"/>
      <c r="SMG53" s="8"/>
      <c r="SMH53" s="8"/>
      <c r="SMI53" s="8"/>
      <c r="SMJ53" s="8"/>
      <c r="SMK53" s="8"/>
      <c r="SML53" s="8"/>
      <c r="SMM53" s="8"/>
      <c r="SMN53" s="8"/>
      <c r="SMO53" s="8"/>
      <c r="SMP53" s="8"/>
      <c r="SMQ53" s="8"/>
      <c r="SMR53" s="8"/>
      <c r="SMS53" s="8"/>
      <c r="SMT53" s="8"/>
      <c r="SMU53" s="8"/>
      <c r="SMV53" s="8"/>
      <c r="SMW53" s="8"/>
      <c r="SMX53" s="8"/>
      <c r="SMY53" s="8"/>
      <c r="SMZ53" s="8"/>
      <c r="SNA53" s="8"/>
      <c r="SNB53" s="8"/>
      <c r="SNC53" s="8"/>
      <c r="SND53" s="8"/>
      <c r="SNE53" s="8"/>
      <c r="SNF53" s="8"/>
      <c r="SNG53" s="8"/>
      <c r="SNH53" s="8"/>
      <c r="SNI53" s="8"/>
      <c r="SNJ53" s="8"/>
      <c r="SNK53" s="8"/>
      <c r="SNL53" s="8"/>
      <c r="SNM53" s="8"/>
      <c r="SNN53" s="8"/>
      <c r="SNO53" s="8"/>
      <c r="SNP53" s="8"/>
      <c r="SNQ53" s="8"/>
      <c r="SNR53" s="8"/>
      <c r="SNS53" s="8"/>
      <c r="SNT53" s="8"/>
      <c r="SNU53" s="8"/>
      <c r="SNV53" s="8"/>
      <c r="SNW53" s="8"/>
      <c r="SNX53" s="8"/>
      <c r="SNY53" s="8"/>
      <c r="SNZ53" s="8"/>
      <c r="SOA53" s="8"/>
      <c r="SOB53" s="8"/>
      <c r="SOC53" s="8"/>
      <c r="SOD53" s="8"/>
      <c r="SOE53" s="8"/>
      <c r="SOF53" s="8"/>
      <c r="SOG53" s="8"/>
      <c r="SOH53" s="8"/>
      <c r="SOI53" s="8"/>
      <c r="SOJ53" s="8"/>
      <c r="SOK53" s="8"/>
      <c r="SOL53" s="8"/>
      <c r="SOM53" s="8"/>
      <c r="SON53" s="8"/>
      <c r="SOO53" s="8"/>
      <c r="SOP53" s="8"/>
      <c r="SOQ53" s="8"/>
      <c r="SOR53" s="8"/>
      <c r="SOS53" s="8"/>
      <c r="SOT53" s="8"/>
      <c r="SOU53" s="8"/>
      <c r="SOV53" s="8"/>
      <c r="SOW53" s="8"/>
      <c r="SOX53" s="8"/>
      <c r="SOY53" s="8"/>
      <c r="SOZ53" s="8"/>
      <c r="SPA53" s="8"/>
      <c r="SPB53" s="8"/>
      <c r="SPC53" s="8"/>
      <c r="SPD53" s="8"/>
      <c r="SPE53" s="8"/>
      <c r="SPF53" s="8"/>
      <c r="SPG53" s="8"/>
      <c r="SPH53" s="8"/>
      <c r="SPI53" s="8"/>
      <c r="SPJ53" s="8"/>
      <c r="SPK53" s="8"/>
      <c r="SPL53" s="8"/>
      <c r="SPM53" s="8"/>
      <c r="SPN53" s="8"/>
      <c r="SPO53" s="8"/>
      <c r="SPP53" s="8"/>
      <c r="SPQ53" s="8"/>
      <c r="SPR53" s="8"/>
      <c r="SPS53" s="8"/>
      <c r="SPT53" s="8"/>
      <c r="SPU53" s="8"/>
      <c r="SPV53" s="8"/>
      <c r="SPW53" s="8"/>
      <c r="SPX53" s="8"/>
      <c r="SPY53" s="8"/>
      <c r="SPZ53" s="8"/>
      <c r="SQA53" s="8"/>
      <c r="SQB53" s="8"/>
      <c r="SQC53" s="8"/>
      <c r="SQD53" s="8"/>
      <c r="SQE53" s="8"/>
      <c r="SQF53" s="8"/>
      <c r="SQG53" s="8"/>
      <c r="SQH53" s="8"/>
      <c r="SQI53" s="8"/>
      <c r="SQJ53" s="8"/>
      <c r="SQK53" s="8"/>
      <c r="SQL53" s="8"/>
      <c r="SQM53" s="8"/>
      <c r="SQN53" s="8"/>
      <c r="SQO53" s="8"/>
      <c r="SQP53" s="8"/>
      <c r="SQQ53" s="8"/>
      <c r="SQR53" s="8"/>
      <c r="SQS53" s="8"/>
      <c r="SQT53" s="8"/>
      <c r="SQU53" s="8"/>
      <c r="SQV53" s="8"/>
      <c r="SQW53" s="8"/>
      <c r="SQX53" s="8"/>
      <c r="SQY53" s="8"/>
      <c r="SQZ53" s="8"/>
      <c r="SRA53" s="8"/>
      <c r="SRB53" s="8"/>
      <c r="SRC53" s="8"/>
      <c r="SRD53" s="8"/>
      <c r="SRE53" s="8"/>
      <c r="SRF53" s="8"/>
      <c r="SRG53" s="8"/>
      <c r="SRH53" s="8"/>
      <c r="SRI53" s="8"/>
      <c r="SRJ53" s="8"/>
      <c r="SRK53" s="8"/>
      <c r="SRL53" s="8"/>
      <c r="SRM53" s="8"/>
      <c r="SRN53" s="8"/>
      <c r="SRO53" s="8"/>
      <c r="SRP53" s="8"/>
      <c r="SRQ53" s="8"/>
      <c r="SRR53" s="8"/>
      <c r="SRS53" s="8"/>
      <c r="SRT53" s="8"/>
      <c r="SRU53" s="8"/>
      <c r="SRV53" s="8"/>
      <c r="SRW53" s="8"/>
      <c r="SRX53" s="8"/>
      <c r="SRY53" s="8"/>
      <c r="SRZ53" s="8"/>
      <c r="SSA53" s="8"/>
      <c r="SSB53" s="8"/>
      <c r="SSC53" s="8"/>
      <c r="SSD53" s="8"/>
      <c r="SSE53" s="8"/>
      <c r="SSF53" s="8"/>
      <c r="SSG53" s="8"/>
      <c r="SSH53" s="8"/>
      <c r="SSI53" s="8"/>
      <c r="SSJ53" s="8"/>
      <c r="SSK53" s="8"/>
      <c r="SSL53" s="8"/>
      <c r="SSM53" s="8"/>
      <c r="SSN53" s="8"/>
      <c r="SSO53" s="8"/>
      <c r="SSP53" s="8"/>
      <c r="SSQ53" s="8"/>
      <c r="SSR53" s="8"/>
      <c r="SSS53" s="8"/>
      <c r="SST53" s="8"/>
      <c r="SSU53" s="8"/>
      <c r="SSV53" s="8"/>
      <c r="SSW53" s="8"/>
      <c r="SSX53" s="8"/>
      <c r="SSY53" s="8"/>
      <c r="SSZ53" s="8"/>
      <c r="STA53" s="8"/>
      <c r="STB53" s="8"/>
      <c r="STC53" s="8"/>
      <c r="STD53" s="8"/>
      <c r="STE53" s="8"/>
      <c r="STF53" s="8"/>
      <c r="STG53" s="8"/>
      <c r="STH53" s="8"/>
      <c r="STI53" s="8"/>
      <c r="STJ53" s="8"/>
      <c r="STK53" s="8"/>
      <c r="STL53" s="8"/>
      <c r="STM53" s="8"/>
      <c r="STN53" s="8"/>
      <c r="STO53" s="8"/>
      <c r="STP53" s="8"/>
      <c r="STQ53" s="8"/>
      <c r="STR53" s="8"/>
      <c r="STS53" s="8"/>
      <c r="STT53" s="8"/>
      <c r="STU53" s="8"/>
      <c r="STV53" s="8"/>
      <c r="STW53" s="8"/>
      <c r="STX53" s="8"/>
      <c r="STY53" s="8"/>
      <c r="STZ53" s="8"/>
      <c r="SUA53" s="8"/>
      <c r="SUB53" s="8"/>
      <c r="SUC53" s="8"/>
      <c r="SUD53" s="8"/>
      <c r="SUE53" s="8"/>
      <c r="SUF53" s="8"/>
      <c r="SUG53" s="8"/>
      <c r="SUH53" s="8"/>
      <c r="SUI53" s="8"/>
      <c r="SUJ53" s="8"/>
      <c r="SUK53" s="8"/>
      <c r="SUL53" s="8"/>
      <c r="SUM53" s="8"/>
      <c r="SUN53" s="8"/>
      <c r="SUO53" s="8"/>
      <c r="SUP53" s="8"/>
      <c r="SUQ53" s="8"/>
      <c r="SUR53" s="8"/>
      <c r="SUS53" s="8"/>
      <c r="SUT53" s="8"/>
      <c r="SUU53" s="8"/>
      <c r="SUV53" s="8"/>
      <c r="SUW53" s="8"/>
      <c r="SUX53" s="8"/>
      <c r="SUY53" s="8"/>
      <c r="SUZ53" s="8"/>
      <c r="SVA53" s="8"/>
      <c r="SVB53" s="8"/>
      <c r="SVC53" s="8"/>
      <c r="SVD53" s="8"/>
      <c r="SVE53" s="8"/>
      <c r="SVF53" s="8"/>
      <c r="SVG53" s="8"/>
      <c r="SVH53" s="8"/>
      <c r="SVI53" s="8"/>
      <c r="SVJ53" s="8"/>
      <c r="SVK53" s="8"/>
      <c r="SVL53" s="8"/>
      <c r="SVM53" s="8"/>
      <c r="SVN53" s="8"/>
      <c r="SVO53" s="8"/>
      <c r="SVP53" s="8"/>
      <c r="SVQ53" s="8"/>
      <c r="SVR53" s="8"/>
      <c r="SVS53" s="8"/>
      <c r="SVT53" s="8"/>
      <c r="SVU53" s="8"/>
      <c r="SVV53" s="8"/>
      <c r="SVW53" s="8"/>
      <c r="SVX53" s="8"/>
      <c r="SVY53" s="8"/>
      <c r="SVZ53" s="8"/>
      <c r="SWA53" s="8"/>
      <c r="SWB53" s="8"/>
      <c r="SWC53" s="8"/>
      <c r="SWD53" s="8"/>
      <c r="SWE53" s="8"/>
      <c r="SWF53" s="8"/>
      <c r="SWG53" s="8"/>
      <c r="SWH53" s="8"/>
      <c r="SWI53" s="8"/>
      <c r="SWJ53" s="8"/>
      <c r="SWK53" s="8"/>
      <c r="SWL53" s="8"/>
      <c r="SWM53" s="8"/>
      <c r="SWN53" s="8"/>
      <c r="SWO53" s="8"/>
      <c r="SWP53" s="8"/>
      <c r="SWQ53" s="8"/>
      <c r="SWR53" s="8"/>
      <c r="SWS53" s="8"/>
      <c r="SWT53" s="8"/>
      <c r="SWU53" s="8"/>
      <c r="SWV53" s="8"/>
      <c r="SWW53" s="8"/>
      <c r="SWX53" s="8"/>
      <c r="SWY53" s="8"/>
      <c r="SWZ53" s="8"/>
      <c r="SXA53" s="8"/>
      <c r="SXB53" s="8"/>
      <c r="SXC53" s="8"/>
      <c r="SXD53" s="8"/>
      <c r="SXE53" s="8"/>
      <c r="SXF53" s="8"/>
      <c r="SXG53" s="8"/>
      <c r="SXH53" s="8"/>
      <c r="SXI53" s="8"/>
      <c r="SXJ53" s="8"/>
      <c r="SXK53" s="8"/>
      <c r="SXL53" s="8"/>
      <c r="SXM53" s="8"/>
      <c r="SXN53" s="8"/>
      <c r="SXO53" s="8"/>
      <c r="SXP53" s="8"/>
      <c r="SXQ53" s="8"/>
      <c r="SXR53" s="8"/>
      <c r="SXS53" s="8"/>
      <c r="SXT53" s="8"/>
      <c r="SXU53" s="8"/>
      <c r="SXV53" s="8"/>
      <c r="SXW53" s="8"/>
      <c r="SXX53" s="8"/>
      <c r="SXY53" s="8"/>
      <c r="SXZ53" s="8"/>
      <c r="SYA53" s="8"/>
      <c r="SYB53" s="8"/>
      <c r="SYC53" s="8"/>
      <c r="SYD53" s="8"/>
      <c r="SYE53" s="8"/>
      <c r="SYF53" s="8"/>
      <c r="SYG53" s="8"/>
      <c r="SYH53" s="8"/>
      <c r="SYI53" s="8"/>
      <c r="SYJ53" s="8"/>
      <c r="SYK53" s="8"/>
      <c r="SYL53" s="8"/>
      <c r="SYM53" s="8"/>
      <c r="SYN53" s="8"/>
      <c r="SYO53" s="8"/>
      <c r="SYP53" s="8"/>
      <c r="SYQ53" s="8"/>
      <c r="SYR53" s="8"/>
      <c r="SYS53" s="8"/>
      <c r="SYT53" s="8"/>
      <c r="SYU53" s="8"/>
      <c r="SYV53" s="8"/>
      <c r="SYW53" s="8"/>
      <c r="SYX53" s="8"/>
      <c r="SYY53" s="8"/>
      <c r="SYZ53" s="8"/>
      <c r="SZA53" s="8"/>
      <c r="SZB53" s="8"/>
      <c r="SZC53" s="8"/>
      <c r="SZD53" s="8"/>
      <c r="SZE53" s="8"/>
      <c r="SZF53" s="8"/>
      <c r="SZG53" s="8"/>
      <c r="SZH53" s="8"/>
      <c r="SZI53" s="8"/>
      <c r="SZJ53" s="8"/>
      <c r="SZK53" s="8"/>
      <c r="SZL53" s="8"/>
      <c r="SZM53" s="8"/>
      <c r="SZN53" s="8"/>
      <c r="SZO53" s="8"/>
      <c r="SZP53" s="8"/>
      <c r="SZQ53" s="8"/>
      <c r="SZR53" s="8"/>
      <c r="SZS53" s="8"/>
      <c r="SZT53" s="8"/>
      <c r="SZU53" s="8"/>
      <c r="SZV53" s="8"/>
      <c r="SZW53" s="8"/>
      <c r="SZX53" s="8"/>
      <c r="SZY53" s="8"/>
      <c r="SZZ53" s="8"/>
      <c r="TAA53" s="8"/>
      <c r="TAB53" s="8"/>
      <c r="TAC53" s="8"/>
      <c r="TAD53" s="8"/>
      <c r="TAE53" s="8"/>
      <c r="TAF53" s="8"/>
      <c r="TAG53" s="8"/>
      <c r="TAH53" s="8"/>
      <c r="TAI53" s="8"/>
      <c r="TAJ53" s="8"/>
      <c r="TAK53" s="8"/>
      <c r="TAL53" s="8"/>
      <c r="TAM53" s="8"/>
      <c r="TAN53" s="8"/>
      <c r="TAO53" s="8"/>
      <c r="TAP53" s="8"/>
      <c r="TAQ53" s="8"/>
      <c r="TAR53" s="8"/>
      <c r="TAS53" s="8"/>
      <c r="TAT53" s="8"/>
      <c r="TAU53" s="8"/>
      <c r="TAV53" s="8"/>
      <c r="TAW53" s="8"/>
      <c r="TAX53" s="8"/>
      <c r="TAY53" s="8"/>
      <c r="TAZ53" s="8"/>
      <c r="TBA53" s="8"/>
      <c r="TBB53" s="8"/>
      <c r="TBC53" s="8"/>
      <c r="TBD53" s="8"/>
      <c r="TBE53" s="8"/>
      <c r="TBF53" s="8"/>
      <c r="TBG53" s="8"/>
      <c r="TBH53" s="8"/>
      <c r="TBI53" s="8"/>
      <c r="TBJ53" s="8"/>
      <c r="TBK53" s="8"/>
      <c r="TBL53" s="8"/>
      <c r="TBM53" s="8"/>
      <c r="TBN53" s="8"/>
      <c r="TBO53" s="8"/>
      <c r="TBP53" s="8"/>
      <c r="TBQ53" s="8"/>
      <c r="TBR53" s="8"/>
      <c r="TBS53" s="8"/>
      <c r="TBT53" s="8"/>
      <c r="TBU53" s="8"/>
      <c r="TBV53" s="8"/>
      <c r="TBW53" s="8"/>
      <c r="TBX53" s="8"/>
      <c r="TBY53" s="8"/>
      <c r="TBZ53" s="8"/>
      <c r="TCA53" s="8"/>
      <c r="TCB53" s="8"/>
      <c r="TCC53" s="8"/>
      <c r="TCD53" s="8"/>
      <c r="TCE53" s="8"/>
      <c r="TCF53" s="8"/>
      <c r="TCG53" s="8"/>
      <c r="TCH53" s="8"/>
      <c r="TCI53" s="8"/>
      <c r="TCJ53" s="8"/>
      <c r="TCK53" s="8"/>
      <c r="TCL53" s="8"/>
      <c r="TCM53" s="8"/>
      <c r="TCN53" s="8"/>
      <c r="TCO53" s="8"/>
      <c r="TCP53" s="8"/>
      <c r="TCQ53" s="8"/>
      <c r="TCR53" s="8"/>
      <c r="TCS53" s="8"/>
      <c r="TCT53" s="8"/>
      <c r="TCU53" s="8"/>
      <c r="TCV53" s="8"/>
      <c r="TCW53" s="8"/>
      <c r="TCX53" s="8"/>
      <c r="TCY53" s="8"/>
      <c r="TCZ53" s="8"/>
      <c r="TDA53" s="8"/>
      <c r="TDB53" s="8"/>
      <c r="TDC53" s="8"/>
      <c r="TDD53" s="8"/>
      <c r="TDE53" s="8"/>
      <c r="TDF53" s="8"/>
      <c r="TDG53" s="8"/>
      <c r="TDH53" s="8"/>
      <c r="TDI53" s="8"/>
      <c r="TDJ53" s="8"/>
      <c r="TDK53" s="8"/>
      <c r="TDL53" s="8"/>
      <c r="TDM53" s="8"/>
      <c r="TDN53" s="8"/>
      <c r="TDO53" s="8"/>
      <c r="TDP53" s="8"/>
      <c r="TDQ53" s="8"/>
      <c r="TDR53" s="8"/>
      <c r="TDS53" s="8"/>
      <c r="TDT53" s="8"/>
      <c r="TDU53" s="8"/>
      <c r="TDV53" s="8"/>
      <c r="TDW53" s="8"/>
      <c r="TDX53" s="8"/>
      <c r="TDY53" s="8"/>
      <c r="TDZ53" s="8"/>
      <c r="TEA53" s="8"/>
      <c r="TEB53" s="8"/>
      <c r="TEC53" s="8"/>
      <c r="TED53" s="8"/>
      <c r="TEE53" s="8"/>
      <c r="TEF53" s="8"/>
      <c r="TEG53" s="8"/>
      <c r="TEH53" s="8"/>
      <c r="TEI53" s="8"/>
      <c r="TEJ53" s="8"/>
      <c r="TEK53" s="8"/>
      <c r="TEL53" s="8"/>
      <c r="TEM53" s="8"/>
      <c r="TEN53" s="8"/>
      <c r="TEO53" s="8"/>
      <c r="TEP53" s="8"/>
      <c r="TEQ53" s="8"/>
      <c r="TER53" s="8"/>
      <c r="TES53" s="8"/>
      <c r="TET53" s="8"/>
      <c r="TEU53" s="8"/>
      <c r="TEV53" s="8"/>
      <c r="TEW53" s="8"/>
      <c r="TEX53" s="8"/>
      <c r="TEY53" s="8"/>
      <c r="TEZ53" s="8"/>
      <c r="TFA53" s="8"/>
      <c r="TFB53" s="8"/>
      <c r="TFC53" s="8"/>
      <c r="TFD53" s="8"/>
      <c r="TFE53" s="8"/>
      <c r="TFF53" s="8"/>
      <c r="TFG53" s="8"/>
      <c r="TFH53" s="8"/>
      <c r="TFI53" s="8"/>
      <c r="TFJ53" s="8"/>
      <c r="TFK53" s="8"/>
      <c r="TFL53" s="8"/>
      <c r="TFM53" s="8"/>
      <c r="TFN53" s="8"/>
      <c r="TFO53" s="8"/>
      <c r="TFP53" s="8"/>
      <c r="TFQ53" s="8"/>
      <c r="TFR53" s="8"/>
      <c r="TFS53" s="8"/>
      <c r="TFT53" s="8"/>
      <c r="TFU53" s="8"/>
      <c r="TFV53" s="8"/>
      <c r="TFW53" s="8"/>
      <c r="TFX53" s="8"/>
      <c r="TFY53" s="8"/>
      <c r="TFZ53" s="8"/>
      <c r="TGA53" s="8"/>
      <c r="TGB53" s="8"/>
      <c r="TGC53" s="8"/>
      <c r="TGD53" s="8"/>
      <c r="TGE53" s="8"/>
      <c r="TGF53" s="8"/>
      <c r="TGG53" s="8"/>
      <c r="TGH53" s="8"/>
      <c r="TGI53" s="8"/>
      <c r="TGJ53" s="8"/>
      <c r="TGK53" s="8"/>
      <c r="TGL53" s="8"/>
      <c r="TGM53" s="8"/>
      <c r="TGN53" s="8"/>
      <c r="TGO53" s="8"/>
      <c r="TGP53" s="8"/>
      <c r="TGQ53" s="8"/>
      <c r="TGR53" s="8"/>
      <c r="TGS53" s="8"/>
      <c r="TGT53" s="8"/>
      <c r="TGU53" s="8"/>
      <c r="TGV53" s="8"/>
      <c r="TGW53" s="8"/>
      <c r="TGX53" s="8"/>
      <c r="TGY53" s="8"/>
      <c r="TGZ53" s="8"/>
      <c r="THA53" s="8"/>
      <c r="THB53" s="8"/>
      <c r="THC53" s="8"/>
      <c r="THD53" s="8"/>
      <c r="THE53" s="8"/>
      <c r="THF53" s="8"/>
      <c r="THG53" s="8"/>
      <c r="THH53" s="8"/>
      <c r="THI53" s="8"/>
      <c r="THJ53" s="8"/>
      <c r="THK53" s="8"/>
      <c r="THL53" s="8"/>
      <c r="THM53" s="8"/>
      <c r="THN53" s="8"/>
      <c r="THO53" s="8"/>
      <c r="THP53" s="8"/>
      <c r="THQ53" s="8"/>
      <c r="THR53" s="8"/>
      <c r="THS53" s="8"/>
      <c r="THT53" s="8"/>
      <c r="THU53" s="8"/>
      <c r="THV53" s="8"/>
      <c r="THW53" s="8"/>
      <c r="THX53" s="8"/>
      <c r="THY53" s="8"/>
      <c r="THZ53" s="8"/>
      <c r="TIA53" s="8"/>
      <c r="TIB53" s="8"/>
      <c r="TIC53" s="8"/>
      <c r="TID53" s="8"/>
      <c r="TIE53" s="8"/>
      <c r="TIF53" s="8"/>
      <c r="TIG53" s="8"/>
      <c r="TIH53" s="8"/>
      <c r="TII53" s="8"/>
      <c r="TIJ53" s="8"/>
      <c r="TIK53" s="8"/>
      <c r="TIL53" s="8"/>
      <c r="TIM53" s="8"/>
      <c r="TIN53" s="8"/>
      <c r="TIO53" s="8"/>
      <c r="TIP53" s="8"/>
      <c r="TIQ53" s="8"/>
      <c r="TIR53" s="8"/>
      <c r="TIS53" s="8"/>
      <c r="TIT53" s="8"/>
      <c r="TIU53" s="8"/>
      <c r="TIV53" s="8"/>
      <c r="TIW53" s="8"/>
      <c r="TIX53" s="8"/>
      <c r="TIY53" s="8"/>
      <c r="TIZ53" s="8"/>
      <c r="TJA53" s="8"/>
      <c r="TJB53" s="8"/>
      <c r="TJC53" s="8"/>
      <c r="TJD53" s="8"/>
      <c r="TJE53" s="8"/>
      <c r="TJF53" s="8"/>
      <c r="TJG53" s="8"/>
      <c r="TJH53" s="8"/>
      <c r="TJI53" s="8"/>
      <c r="TJJ53" s="8"/>
      <c r="TJK53" s="8"/>
      <c r="TJL53" s="8"/>
      <c r="TJM53" s="8"/>
      <c r="TJN53" s="8"/>
      <c r="TJO53" s="8"/>
      <c r="TJP53" s="8"/>
      <c r="TJQ53" s="8"/>
      <c r="TJR53" s="8"/>
      <c r="TJS53" s="8"/>
      <c r="TJT53" s="8"/>
      <c r="TJU53" s="8"/>
      <c r="TJV53" s="8"/>
      <c r="TJW53" s="8"/>
      <c r="TJX53" s="8"/>
      <c r="TJY53" s="8"/>
      <c r="TJZ53" s="8"/>
      <c r="TKA53" s="8"/>
      <c r="TKB53" s="8"/>
      <c r="TKC53" s="8"/>
      <c r="TKD53" s="8"/>
      <c r="TKE53" s="8"/>
      <c r="TKF53" s="8"/>
      <c r="TKG53" s="8"/>
      <c r="TKH53" s="8"/>
      <c r="TKI53" s="8"/>
      <c r="TKJ53" s="8"/>
      <c r="TKK53" s="8"/>
      <c r="TKL53" s="8"/>
      <c r="TKM53" s="8"/>
      <c r="TKN53" s="8"/>
      <c r="TKO53" s="8"/>
      <c r="TKP53" s="8"/>
      <c r="TKQ53" s="8"/>
      <c r="TKR53" s="8"/>
      <c r="TKS53" s="8"/>
      <c r="TKT53" s="8"/>
      <c r="TKU53" s="8"/>
      <c r="TKV53" s="8"/>
      <c r="TKW53" s="8"/>
      <c r="TKX53" s="8"/>
      <c r="TKY53" s="8"/>
      <c r="TKZ53" s="8"/>
      <c r="TLA53" s="8"/>
      <c r="TLB53" s="8"/>
      <c r="TLC53" s="8"/>
      <c r="TLD53" s="8"/>
      <c r="TLE53" s="8"/>
      <c r="TLF53" s="8"/>
      <c r="TLG53" s="8"/>
      <c r="TLH53" s="8"/>
      <c r="TLI53" s="8"/>
      <c r="TLJ53" s="8"/>
      <c r="TLK53" s="8"/>
      <c r="TLL53" s="8"/>
      <c r="TLM53" s="8"/>
      <c r="TLN53" s="8"/>
      <c r="TLO53" s="8"/>
      <c r="TLP53" s="8"/>
      <c r="TLQ53" s="8"/>
      <c r="TLR53" s="8"/>
      <c r="TLS53" s="8"/>
      <c r="TLT53" s="8"/>
      <c r="TLU53" s="8"/>
      <c r="TLV53" s="8"/>
      <c r="TLW53" s="8"/>
      <c r="TLX53" s="8"/>
      <c r="TLY53" s="8"/>
      <c r="TLZ53" s="8"/>
      <c r="TMA53" s="8"/>
      <c r="TMB53" s="8"/>
      <c r="TMC53" s="8"/>
      <c r="TMD53" s="8"/>
      <c r="TME53" s="8"/>
      <c r="TMF53" s="8"/>
      <c r="TMG53" s="8"/>
      <c r="TMH53" s="8"/>
      <c r="TMI53" s="8"/>
      <c r="TMJ53" s="8"/>
      <c r="TMK53" s="8"/>
      <c r="TML53" s="8"/>
      <c r="TMM53" s="8"/>
      <c r="TMN53" s="8"/>
      <c r="TMO53" s="8"/>
      <c r="TMP53" s="8"/>
      <c r="TMQ53" s="8"/>
      <c r="TMR53" s="8"/>
      <c r="TMS53" s="8"/>
      <c r="TMT53" s="8"/>
      <c r="TMU53" s="8"/>
      <c r="TMV53" s="8"/>
      <c r="TMW53" s="8"/>
      <c r="TMX53" s="8"/>
      <c r="TMY53" s="8"/>
      <c r="TMZ53" s="8"/>
      <c r="TNA53" s="8"/>
      <c r="TNB53" s="8"/>
      <c r="TNC53" s="8"/>
      <c r="TND53" s="8"/>
      <c r="TNE53" s="8"/>
      <c r="TNF53" s="8"/>
      <c r="TNG53" s="8"/>
      <c r="TNH53" s="8"/>
      <c r="TNI53" s="8"/>
      <c r="TNJ53" s="8"/>
      <c r="TNK53" s="8"/>
      <c r="TNL53" s="8"/>
      <c r="TNM53" s="8"/>
      <c r="TNN53" s="8"/>
      <c r="TNO53" s="8"/>
      <c r="TNP53" s="8"/>
      <c r="TNQ53" s="8"/>
      <c r="TNR53" s="8"/>
      <c r="TNS53" s="8"/>
      <c r="TNT53" s="8"/>
      <c r="TNU53" s="8"/>
      <c r="TNV53" s="8"/>
      <c r="TNW53" s="8"/>
      <c r="TNX53" s="8"/>
      <c r="TNY53" s="8"/>
      <c r="TNZ53" s="8"/>
      <c r="TOA53" s="8"/>
      <c r="TOB53" s="8"/>
      <c r="TOC53" s="8"/>
      <c r="TOD53" s="8"/>
      <c r="TOE53" s="8"/>
      <c r="TOF53" s="8"/>
      <c r="TOG53" s="8"/>
      <c r="TOH53" s="8"/>
      <c r="TOI53" s="8"/>
      <c r="TOJ53" s="8"/>
      <c r="TOK53" s="8"/>
      <c r="TOL53" s="8"/>
      <c r="TOM53" s="8"/>
      <c r="TON53" s="8"/>
      <c r="TOO53" s="8"/>
      <c r="TOP53" s="8"/>
      <c r="TOQ53" s="8"/>
      <c r="TOR53" s="8"/>
      <c r="TOS53" s="8"/>
      <c r="TOT53" s="8"/>
      <c r="TOU53" s="8"/>
      <c r="TOV53" s="8"/>
      <c r="TOW53" s="8"/>
      <c r="TOX53" s="8"/>
      <c r="TOY53" s="8"/>
      <c r="TOZ53" s="8"/>
      <c r="TPA53" s="8"/>
      <c r="TPB53" s="8"/>
      <c r="TPC53" s="8"/>
      <c r="TPD53" s="8"/>
      <c r="TPE53" s="8"/>
      <c r="TPF53" s="8"/>
      <c r="TPG53" s="8"/>
      <c r="TPH53" s="8"/>
      <c r="TPI53" s="8"/>
      <c r="TPJ53" s="8"/>
      <c r="TPK53" s="8"/>
      <c r="TPL53" s="8"/>
      <c r="TPM53" s="8"/>
      <c r="TPN53" s="8"/>
      <c r="TPO53" s="8"/>
      <c r="TPP53" s="8"/>
      <c r="TPQ53" s="8"/>
      <c r="TPR53" s="8"/>
      <c r="TPS53" s="8"/>
      <c r="TPT53" s="8"/>
      <c r="TPU53" s="8"/>
      <c r="TPV53" s="8"/>
      <c r="TPW53" s="8"/>
      <c r="TPX53" s="8"/>
      <c r="TPY53" s="8"/>
      <c r="TPZ53" s="8"/>
      <c r="TQA53" s="8"/>
      <c r="TQB53" s="8"/>
      <c r="TQC53" s="8"/>
      <c r="TQD53" s="8"/>
      <c r="TQE53" s="8"/>
      <c r="TQF53" s="8"/>
      <c r="TQG53" s="8"/>
      <c r="TQH53" s="8"/>
      <c r="TQI53" s="8"/>
      <c r="TQJ53" s="8"/>
      <c r="TQK53" s="8"/>
      <c r="TQL53" s="8"/>
      <c r="TQM53" s="8"/>
      <c r="TQN53" s="8"/>
      <c r="TQO53" s="8"/>
      <c r="TQP53" s="8"/>
      <c r="TQQ53" s="8"/>
      <c r="TQR53" s="8"/>
      <c r="TQS53" s="8"/>
      <c r="TQT53" s="8"/>
      <c r="TQU53" s="8"/>
      <c r="TQV53" s="8"/>
      <c r="TQW53" s="8"/>
      <c r="TQX53" s="8"/>
      <c r="TQY53" s="8"/>
      <c r="TQZ53" s="8"/>
      <c r="TRA53" s="8"/>
      <c r="TRB53" s="8"/>
      <c r="TRC53" s="8"/>
      <c r="TRD53" s="8"/>
      <c r="TRE53" s="8"/>
      <c r="TRF53" s="8"/>
      <c r="TRG53" s="8"/>
      <c r="TRH53" s="8"/>
      <c r="TRI53" s="8"/>
      <c r="TRJ53" s="8"/>
      <c r="TRK53" s="8"/>
      <c r="TRL53" s="8"/>
      <c r="TRM53" s="8"/>
      <c r="TRN53" s="8"/>
      <c r="TRO53" s="8"/>
      <c r="TRP53" s="8"/>
      <c r="TRQ53" s="8"/>
      <c r="TRR53" s="8"/>
      <c r="TRS53" s="8"/>
      <c r="TRT53" s="8"/>
      <c r="TRU53" s="8"/>
      <c r="TRV53" s="8"/>
      <c r="TRW53" s="8"/>
      <c r="TRX53" s="8"/>
      <c r="TRY53" s="8"/>
      <c r="TRZ53" s="8"/>
      <c r="TSA53" s="8"/>
      <c r="TSB53" s="8"/>
      <c r="TSC53" s="8"/>
      <c r="TSD53" s="8"/>
      <c r="TSE53" s="8"/>
      <c r="TSF53" s="8"/>
      <c r="TSG53" s="8"/>
      <c r="TSH53" s="8"/>
      <c r="TSI53" s="8"/>
      <c r="TSJ53" s="8"/>
      <c r="TSK53" s="8"/>
      <c r="TSL53" s="8"/>
      <c r="TSM53" s="8"/>
      <c r="TSN53" s="8"/>
      <c r="TSO53" s="8"/>
      <c r="TSP53" s="8"/>
      <c r="TSQ53" s="8"/>
      <c r="TSR53" s="8"/>
      <c r="TSS53" s="8"/>
      <c r="TST53" s="8"/>
      <c r="TSU53" s="8"/>
      <c r="TSV53" s="8"/>
      <c r="TSW53" s="8"/>
      <c r="TSX53" s="8"/>
      <c r="TSY53" s="8"/>
      <c r="TSZ53" s="8"/>
      <c r="TTA53" s="8"/>
      <c r="TTB53" s="8"/>
      <c r="TTC53" s="8"/>
      <c r="TTD53" s="8"/>
      <c r="TTE53" s="8"/>
      <c r="TTF53" s="8"/>
      <c r="TTG53" s="8"/>
      <c r="TTH53" s="8"/>
      <c r="TTI53" s="8"/>
      <c r="TTJ53" s="8"/>
      <c r="TTK53" s="8"/>
      <c r="TTL53" s="8"/>
      <c r="TTM53" s="8"/>
      <c r="TTN53" s="8"/>
      <c r="TTO53" s="8"/>
      <c r="TTP53" s="8"/>
      <c r="TTQ53" s="8"/>
      <c r="TTR53" s="8"/>
      <c r="TTS53" s="8"/>
      <c r="TTT53" s="8"/>
      <c r="TTU53" s="8"/>
      <c r="TTV53" s="8"/>
      <c r="TTW53" s="8"/>
      <c r="TTX53" s="8"/>
      <c r="TTY53" s="8"/>
      <c r="TTZ53" s="8"/>
      <c r="TUA53" s="8"/>
      <c r="TUB53" s="8"/>
      <c r="TUC53" s="8"/>
      <c r="TUD53" s="8"/>
      <c r="TUE53" s="8"/>
      <c r="TUF53" s="8"/>
      <c r="TUG53" s="8"/>
      <c r="TUH53" s="8"/>
      <c r="TUI53" s="8"/>
      <c r="TUJ53" s="8"/>
      <c r="TUK53" s="8"/>
      <c r="TUL53" s="8"/>
      <c r="TUM53" s="8"/>
      <c r="TUN53" s="8"/>
      <c r="TUO53" s="8"/>
      <c r="TUP53" s="8"/>
      <c r="TUQ53" s="8"/>
      <c r="TUR53" s="8"/>
      <c r="TUS53" s="8"/>
      <c r="TUT53" s="8"/>
      <c r="TUU53" s="8"/>
      <c r="TUV53" s="8"/>
      <c r="TUW53" s="8"/>
      <c r="TUX53" s="8"/>
      <c r="TUY53" s="8"/>
      <c r="TUZ53" s="8"/>
      <c r="TVA53" s="8"/>
      <c r="TVB53" s="8"/>
      <c r="TVC53" s="8"/>
      <c r="TVD53" s="8"/>
      <c r="TVE53" s="8"/>
      <c r="TVF53" s="8"/>
      <c r="TVG53" s="8"/>
      <c r="TVH53" s="8"/>
      <c r="TVI53" s="8"/>
      <c r="TVJ53" s="8"/>
      <c r="TVK53" s="8"/>
      <c r="TVL53" s="8"/>
      <c r="TVM53" s="8"/>
      <c r="TVN53" s="8"/>
      <c r="TVO53" s="8"/>
      <c r="TVP53" s="8"/>
      <c r="TVQ53" s="8"/>
      <c r="TVR53" s="8"/>
      <c r="TVS53" s="8"/>
      <c r="TVT53" s="8"/>
      <c r="TVU53" s="8"/>
      <c r="TVV53" s="8"/>
      <c r="TVW53" s="8"/>
      <c r="TVX53" s="8"/>
      <c r="TVY53" s="8"/>
      <c r="TVZ53" s="8"/>
      <c r="TWA53" s="8"/>
      <c r="TWB53" s="8"/>
      <c r="TWC53" s="8"/>
      <c r="TWD53" s="8"/>
      <c r="TWE53" s="8"/>
      <c r="TWF53" s="8"/>
      <c r="TWG53" s="8"/>
      <c r="TWH53" s="8"/>
      <c r="TWI53" s="8"/>
      <c r="TWJ53" s="8"/>
      <c r="TWK53" s="8"/>
      <c r="TWL53" s="8"/>
      <c r="TWM53" s="8"/>
      <c r="TWN53" s="8"/>
      <c r="TWO53" s="8"/>
      <c r="TWP53" s="8"/>
      <c r="TWQ53" s="8"/>
      <c r="TWR53" s="8"/>
      <c r="TWS53" s="8"/>
      <c r="TWT53" s="8"/>
      <c r="TWU53" s="8"/>
      <c r="TWV53" s="8"/>
      <c r="TWW53" s="8"/>
      <c r="TWX53" s="8"/>
      <c r="TWY53" s="8"/>
      <c r="TWZ53" s="8"/>
      <c r="TXA53" s="8"/>
      <c r="TXB53" s="8"/>
      <c r="TXC53" s="8"/>
      <c r="TXD53" s="8"/>
      <c r="TXE53" s="8"/>
      <c r="TXF53" s="8"/>
      <c r="TXG53" s="8"/>
      <c r="TXH53" s="8"/>
      <c r="TXI53" s="8"/>
      <c r="TXJ53" s="8"/>
      <c r="TXK53" s="8"/>
      <c r="TXL53" s="8"/>
      <c r="TXM53" s="8"/>
      <c r="TXN53" s="8"/>
      <c r="TXO53" s="8"/>
      <c r="TXP53" s="8"/>
      <c r="TXQ53" s="8"/>
      <c r="TXR53" s="8"/>
      <c r="TXS53" s="8"/>
      <c r="TXT53" s="8"/>
      <c r="TXU53" s="8"/>
      <c r="TXV53" s="8"/>
      <c r="TXW53" s="8"/>
      <c r="TXX53" s="8"/>
      <c r="TXY53" s="8"/>
      <c r="TXZ53" s="8"/>
      <c r="TYA53" s="8"/>
      <c r="TYB53" s="8"/>
      <c r="TYC53" s="8"/>
      <c r="TYD53" s="8"/>
      <c r="TYE53" s="8"/>
      <c r="TYF53" s="8"/>
      <c r="TYG53" s="8"/>
      <c r="TYH53" s="8"/>
      <c r="TYI53" s="8"/>
      <c r="TYJ53" s="8"/>
      <c r="TYK53" s="8"/>
      <c r="TYL53" s="8"/>
      <c r="TYM53" s="8"/>
      <c r="TYN53" s="8"/>
      <c r="TYO53" s="8"/>
      <c r="TYP53" s="8"/>
      <c r="TYQ53" s="8"/>
      <c r="TYR53" s="8"/>
      <c r="TYS53" s="8"/>
      <c r="TYT53" s="8"/>
      <c r="TYU53" s="8"/>
      <c r="TYV53" s="8"/>
      <c r="TYW53" s="8"/>
      <c r="TYX53" s="8"/>
      <c r="TYY53" s="8"/>
      <c r="TYZ53" s="8"/>
      <c r="TZA53" s="8"/>
      <c r="TZB53" s="8"/>
      <c r="TZC53" s="8"/>
      <c r="TZD53" s="8"/>
      <c r="TZE53" s="8"/>
      <c r="TZF53" s="8"/>
      <c r="TZG53" s="8"/>
      <c r="TZH53" s="8"/>
      <c r="TZI53" s="8"/>
      <c r="TZJ53" s="8"/>
      <c r="TZK53" s="8"/>
      <c r="TZL53" s="8"/>
      <c r="TZM53" s="8"/>
      <c r="TZN53" s="8"/>
      <c r="TZO53" s="8"/>
      <c r="TZP53" s="8"/>
      <c r="TZQ53" s="8"/>
      <c r="TZR53" s="8"/>
      <c r="TZS53" s="8"/>
      <c r="TZT53" s="8"/>
      <c r="TZU53" s="8"/>
      <c r="TZV53" s="8"/>
      <c r="TZW53" s="8"/>
      <c r="TZX53" s="8"/>
      <c r="TZY53" s="8"/>
      <c r="TZZ53" s="8"/>
      <c r="UAA53" s="8"/>
      <c r="UAB53" s="8"/>
      <c r="UAC53" s="8"/>
      <c r="UAD53" s="8"/>
      <c r="UAE53" s="8"/>
      <c r="UAF53" s="8"/>
      <c r="UAG53" s="8"/>
      <c r="UAH53" s="8"/>
      <c r="UAI53" s="8"/>
      <c r="UAJ53" s="8"/>
      <c r="UAK53" s="8"/>
      <c r="UAL53" s="8"/>
      <c r="UAM53" s="8"/>
      <c r="UAN53" s="8"/>
      <c r="UAO53" s="8"/>
      <c r="UAP53" s="8"/>
      <c r="UAQ53" s="8"/>
      <c r="UAR53" s="8"/>
      <c r="UAS53" s="8"/>
      <c r="UAT53" s="8"/>
      <c r="UAU53" s="8"/>
      <c r="UAV53" s="8"/>
      <c r="UAW53" s="8"/>
      <c r="UAX53" s="8"/>
      <c r="UAY53" s="8"/>
      <c r="UAZ53" s="8"/>
      <c r="UBA53" s="8"/>
      <c r="UBB53" s="8"/>
      <c r="UBC53" s="8"/>
      <c r="UBD53" s="8"/>
      <c r="UBE53" s="8"/>
      <c r="UBF53" s="8"/>
      <c r="UBG53" s="8"/>
      <c r="UBH53" s="8"/>
      <c r="UBI53" s="8"/>
      <c r="UBJ53" s="8"/>
      <c r="UBK53" s="8"/>
      <c r="UBL53" s="8"/>
      <c r="UBM53" s="8"/>
      <c r="UBN53" s="8"/>
      <c r="UBO53" s="8"/>
      <c r="UBP53" s="8"/>
      <c r="UBQ53" s="8"/>
      <c r="UBR53" s="8"/>
      <c r="UBS53" s="8"/>
      <c r="UBT53" s="8"/>
      <c r="UBU53" s="8"/>
      <c r="UBV53" s="8"/>
      <c r="UBW53" s="8"/>
      <c r="UBX53" s="8"/>
      <c r="UBY53" s="8"/>
      <c r="UBZ53" s="8"/>
      <c r="UCA53" s="8"/>
      <c r="UCB53" s="8"/>
      <c r="UCC53" s="8"/>
      <c r="UCD53" s="8"/>
      <c r="UCE53" s="8"/>
      <c r="UCF53" s="8"/>
      <c r="UCG53" s="8"/>
      <c r="UCH53" s="8"/>
      <c r="UCI53" s="8"/>
      <c r="UCJ53" s="8"/>
      <c r="UCK53" s="8"/>
      <c r="UCL53" s="8"/>
      <c r="UCM53" s="8"/>
      <c r="UCN53" s="8"/>
      <c r="UCO53" s="8"/>
      <c r="UCP53" s="8"/>
      <c r="UCQ53" s="8"/>
      <c r="UCR53" s="8"/>
      <c r="UCS53" s="8"/>
      <c r="UCT53" s="8"/>
      <c r="UCU53" s="8"/>
      <c r="UCV53" s="8"/>
      <c r="UCW53" s="8"/>
      <c r="UCX53" s="8"/>
      <c r="UCY53" s="8"/>
      <c r="UCZ53" s="8"/>
      <c r="UDA53" s="8"/>
      <c r="UDB53" s="8"/>
      <c r="UDC53" s="8"/>
      <c r="UDD53" s="8"/>
      <c r="UDE53" s="8"/>
      <c r="UDF53" s="8"/>
      <c r="UDG53" s="8"/>
      <c r="UDH53" s="8"/>
      <c r="UDI53" s="8"/>
      <c r="UDJ53" s="8"/>
      <c r="UDK53" s="8"/>
      <c r="UDL53" s="8"/>
      <c r="UDM53" s="8"/>
      <c r="UDN53" s="8"/>
      <c r="UDO53" s="8"/>
      <c r="UDP53" s="8"/>
      <c r="UDQ53" s="8"/>
      <c r="UDR53" s="8"/>
      <c r="UDS53" s="8"/>
      <c r="UDT53" s="8"/>
      <c r="UDU53" s="8"/>
      <c r="UDV53" s="8"/>
      <c r="UDW53" s="8"/>
      <c r="UDX53" s="8"/>
      <c r="UDY53" s="8"/>
      <c r="UDZ53" s="8"/>
      <c r="UEA53" s="8"/>
      <c r="UEB53" s="8"/>
      <c r="UEC53" s="8"/>
      <c r="UED53" s="8"/>
      <c r="UEE53" s="8"/>
      <c r="UEF53" s="8"/>
      <c r="UEG53" s="8"/>
      <c r="UEH53" s="8"/>
      <c r="UEI53" s="8"/>
      <c r="UEJ53" s="8"/>
      <c r="UEK53" s="8"/>
      <c r="UEL53" s="8"/>
      <c r="UEM53" s="8"/>
      <c r="UEN53" s="8"/>
      <c r="UEO53" s="8"/>
      <c r="UEP53" s="8"/>
      <c r="UEQ53" s="8"/>
      <c r="UER53" s="8"/>
      <c r="UES53" s="8"/>
      <c r="UET53" s="8"/>
      <c r="UEU53" s="8"/>
      <c r="UEV53" s="8"/>
      <c r="UEW53" s="8"/>
      <c r="UEX53" s="8"/>
      <c r="UEY53" s="8"/>
      <c r="UEZ53" s="8"/>
      <c r="UFA53" s="8"/>
      <c r="UFB53" s="8"/>
      <c r="UFC53" s="8"/>
      <c r="UFD53" s="8"/>
      <c r="UFE53" s="8"/>
      <c r="UFF53" s="8"/>
      <c r="UFG53" s="8"/>
      <c r="UFH53" s="8"/>
      <c r="UFI53" s="8"/>
      <c r="UFJ53" s="8"/>
      <c r="UFK53" s="8"/>
      <c r="UFL53" s="8"/>
      <c r="UFM53" s="8"/>
      <c r="UFN53" s="8"/>
      <c r="UFO53" s="8"/>
      <c r="UFP53" s="8"/>
      <c r="UFQ53" s="8"/>
      <c r="UFR53" s="8"/>
      <c r="UFS53" s="8"/>
      <c r="UFT53" s="8"/>
      <c r="UFU53" s="8"/>
      <c r="UFV53" s="8"/>
      <c r="UFW53" s="8"/>
      <c r="UFX53" s="8"/>
      <c r="UFY53" s="8"/>
      <c r="UFZ53" s="8"/>
      <c r="UGA53" s="8"/>
      <c r="UGB53" s="8"/>
      <c r="UGC53" s="8"/>
      <c r="UGD53" s="8"/>
      <c r="UGE53" s="8"/>
      <c r="UGF53" s="8"/>
      <c r="UGG53" s="8"/>
      <c r="UGH53" s="8"/>
      <c r="UGI53" s="8"/>
      <c r="UGJ53" s="8"/>
      <c r="UGK53" s="8"/>
      <c r="UGL53" s="8"/>
      <c r="UGM53" s="8"/>
      <c r="UGN53" s="8"/>
      <c r="UGO53" s="8"/>
      <c r="UGP53" s="8"/>
      <c r="UGQ53" s="8"/>
      <c r="UGR53" s="8"/>
      <c r="UGS53" s="8"/>
      <c r="UGT53" s="8"/>
      <c r="UGU53" s="8"/>
      <c r="UGV53" s="8"/>
      <c r="UGW53" s="8"/>
      <c r="UGX53" s="8"/>
      <c r="UGY53" s="8"/>
      <c r="UGZ53" s="8"/>
      <c r="UHA53" s="8"/>
      <c r="UHB53" s="8"/>
      <c r="UHC53" s="8"/>
      <c r="UHD53" s="8"/>
      <c r="UHE53" s="8"/>
      <c r="UHF53" s="8"/>
      <c r="UHG53" s="8"/>
      <c r="UHH53" s="8"/>
      <c r="UHI53" s="8"/>
      <c r="UHJ53" s="8"/>
      <c r="UHK53" s="8"/>
      <c r="UHL53" s="8"/>
      <c r="UHM53" s="8"/>
      <c r="UHN53" s="8"/>
      <c r="UHO53" s="8"/>
      <c r="UHP53" s="8"/>
      <c r="UHQ53" s="8"/>
      <c r="UHR53" s="8"/>
      <c r="UHS53" s="8"/>
      <c r="UHT53" s="8"/>
      <c r="UHU53" s="8"/>
      <c r="UHV53" s="8"/>
      <c r="UHW53" s="8"/>
      <c r="UHX53" s="8"/>
      <c r="UHY53" s="8"/>
      <c r="UHZ53" s="8"/>
      <c r="UIA53" s="8"/>
      <c r="UIB53" s="8"/>
      <c r="UIC53" s="8"/>
      <c r="UID53" s="8"/>
      <c r="UIE53" s="8"/>
      <c r="UIF53" s="8"/>
      <c r="UIG53" s="8"/>
      <c r="UIH53" s="8"/>
      <c r="UII53" s="8"/>
      <c r="UIJ53" s="8"/>
      <c r="UIK53" s="8"/>
      <c r="UIL53" s="8"/>
      <c r="UIM53" s="8"/>
      <c r="UIN53" s="8"/>
      <c r="UIO53" s="8"/>
      <c r="UIP53" s="8"/>
      <c r="UIQ53" s="8"/>
      <c r="UIR53" s="8"/>
      <c r="UIS53" s="8"/>
      <c r="UIT53" s="8"/>
      <c r="UIU53" s="8"/>
      <c r="UIV53" s="8"/>
      <c r="UIW53" s="8"/>
      <c r="UIX53" s="8"/>
      <c r="UIY53" s="8"/>
      <c r="UIZ53" s="8"/>
      <c r="UJA53" s="8"/>
      <c r="UJB53" s="8"/>
      <c r="UJC53" s="8"/>
      <c r="UJD53" s="8"/>
      <c r="UJE53" s="8"/>
      <c r="UJF53" s="8"/>
      <c r="UJG53" s="8"/>
      <c r="UJH53" s="8"/>
      <c r="UJI53" s="8"/>
      <c r="UJJ53" s="8"/>
      <c r="UJK53" s="8"/>
      <c r="UJL53" s="8"/>
      <c r="UJM53" s="8"/>
      <c r="UJN53" s="8"/>
      <c r="UJO53" s="8"/>
      <c r="UJP53" s="8"/>
      <c r="UJQ53" s="8"/>
      <c r="UJR53" s="8"/>
      <c r="UJS53" s="8"/>
      <c r="UJT53" s="8"/>
      <c r="UJU53" s="8"/>
      <c r="UJV53" s="8"/>
      <c r="UJW53" s="8"/>
      <c r="UJX53" s="8"/>
      <c r="UJY53" s="8"/>
      <c r="UJZ53" s="8"/>
      <c r="UKA53" s="8"/>
      <c r="UKB53" s="8"/>
      <c r="UKC53" s="8"/>
      <c r="UKD53" s="8"/>
      <c r="UKE53" s="8"/>
      <c r="UKF53" s="8"/>
      <c r="UKG53" s="8"/>
      <c r="UKH53" s="8"/>
      <c r="UKI53" s="8"/>
      <c r="UKJ53" s="8"/>
      <c r="UKK53" s="8"/>
      <c r="UKL53" s="8"/>
      <c r="UKM53" s="8"/>
      <c r="UKN53" s="8"/>
      <c r="UKO53" s="8"/>
      <c r="UKP53" s="8"/>
      <c r="UKQ53" s="8"/>
      <c r="UKR53" s="8"/>
      <c r="UKS53" s="8"/>
      <c r="UKT53" s="8"/>
      <c r="UKU53" s="8"/>
      <c r="UKV53" s="8"/>
      <c r="UKW53" s="8"/>
      <c r="UKX53" s="8"/>
      <c r="UKY53" s="8"/>
      <c r="UKZ53" s="8"/>
      <c r="ULA53" s="8"/>
      <c r="ULB53" s="8"/>
      <c r="ULC53" s="8"/>
      <c r="ULD53" s="8"/>
      <c r="ULE53" s="8"/>
      <c r="ULF53" s="8"/>
      <c r="ULG53" s="8"/>
      <c r="ULH53" s="8"/>
      <c r="ULI53" s="8"/>
      <c r="ULJ53" s="8"/>
      <c r="ULK53" s="8"/>
      <c r="ULL53" s="8"/>
      <c r="ULM53" s="8"/>
      <c r="ULN53" s="8"/>
      <c r="ULO53" s="8"/>
      <c r="ULP53" s="8"/>
      <c r="ULQ53" s="8"/>
      <c r="ULR53" s="8"/>
      <c r="ULS53" s="8"/>
      <c r="ULT53" s="8"/>
      <c r="ULU53" s="8"/>
      <c r="ULV53" s="8"/>
      <c r="ULW53" s="8"/>
      <c r="ULX53" s="8"/>
      <c r="ULY53" s="8"/>
      <c r="ULZ53" s="8"/>
      <c r="UMA53" s="8"/>
      <c r="UMB53" s="8"/>
      <c r="UMC53" s="8"/>
      <c r="UMD53" s="8"/>
      <c r="UME53" s="8"/>
      <c r="UMF53" s="8"/>
      <c r="UMG53" s="8"/>
      <c r="UMH53" s="8"/>
      <c r="UMI53" s="8"/>
      <c r="UMJ53" s="8"/>
      <c r="UMK53" s="8"/>
      <c r="UML53" s="8"/>
      <c r="UMM53" s="8"/>
      <c r="UMN53" s="8"/>
      <c r="UMO53" s="8"/>
      <c r="UMP53" s="8"/>
      <c r="UMQ53" s="8"/>
      <c r="UMR53" s="8"/>
      <c r="UMS53" s="8"/>
      <c r="UMT53" s="8"/>
      <c r="UMU53" s="8"/>
      <c r="UMV53" s="8"/>
      <c r="UMW53" s="8"/>
      <c r="UMX53" s="8"/>
      <c r="UMY53" s="8"/>
      <c r="UMZ53" s="8"/>
      <c r="UNA53" s="8"/>
      <c r="UNB53" s="8"/>
      <c r="UNC53" s="8"/>
      <c r="UND53" s="8"/>
      <c r="UNE53" s="8"/>
      <c r="UNF53" s="8"/>
      <c r="UNG53" s="8"/>
      <c r="UNH53" s="8"/>
      <c r="UNI53" s="8"/>
      <c r="UNJ53" s="8"/>
      <c r="UNK53" s="8"/>
      <c r="UNL53" s="8"/>
      <c r="UNM53" s="8"/>
      <c r="UNN53" s="8"/>
      <c r="UNO53" s="8"/>
      <c r="UNP53" s="8"/>
      <c r="UNQ53" s="8"/>
      <c r="UNR53" s="8"/>
      <c r="UNS53" s="8"/>
      <c r="UNT53" s="8"/>
      <c r="UNU53" s="8"/>
      <c r="UNV53" s="8"/>
      <c r="UNW53" s="8"/>
      <c r="UNX53" s="8"/>
      <c r="UNY53" s="8"/>
      <c r="UNZ53" s="8"/>
      <c r="UOA53" s="8"/>
      <c r="UOB53" s="8"/>
      <c r="UOC53" s="8"/>
      <c r="UOD53" s="8"/>
      <c r="UOE53" s="8"/>
      <c r="UOF53" s="8"/>
      <c r="UOG53" s="8"/>
      <c r="UOH53" s="8"/>
      <c r="UOI53" s="8"/>
      <c r="UOJ53" s="8"/>
      <c r="UOK53" s="8"/>
      <c r="UOL53" s="8"/>
      <c r="UOM53" s="8"/>
      <c r="UON53" s="8"/>
      <c r="UOO53" s="8"/>
      <c r="UOP53" s="8"/>
      <c r="UOQ53" s="8"/>
      <c r="UOR53" s="8"/>
      <c r="UOS53" s="8"/>
      <c r="UOT53" s="8"/>
      <c r="UOU53" s="8"/>
      <c r="UOV53" s="8"/>
      <c r="UOW53" s="8"/>
      <c r="UOX53" s="8"/>
      <c r="UOY53" s="8"/>
      <c r="UOZ53" s="8"/>
      <c r="UPA53" s="8"/>
      <c r="UPB53" s="8"/>
      <c r="UPC53" s="8"/>
      <c r="UPD53" s="8"/>
      <c r="UPE53" s="8"/>
      <c r="UPF53" s="8"/>
      <c r="UPG53" s="8"/>
      <c r="UPH53" s="8"/>
      <c r="UPI53" s="8"/>
      <c r="UPJ53" s="8"/>
      <c r="UPK53" s="8"/>
      <c r="UPL53" s="8"/>
      <c r="UPM53" s="8"/>
      <c r="UPN53" s="8"/>
      <c r="UPO53" s="8"/>
      <c r="UPP53" s="8"/>
      <c r="UPQ53" s="8"/>
      <c r="UPR53" s="8"/>
      <c r="UPS53" s="8"/>
      <c r="UPT53" s="8"/>
      <c r="UPU53" s="8"/>
      <c r="UPV53" s="8"/>
      <c r="UPW53" s="8"/>
      <c r="UPX53" s="8"/>
      <c r="UPY53" s="8"/>
      <c r="UPZ53" s="8"/>
      <c r="UQA53" s="8"/>
      <c r="UQB53" s="8"/>
      <c r="UQC53" s="8"/>
      <c r="UQD53" s="8"/>
      <c r="UQE53" s="8"/>
      <c r="UQF53" s="8"/>
      <c r="UQG53" s="8"/>
      <c r="UQH53" s="8"/>
      <c r="UQI53" s="8"/>
      <c r="UQJ53" s="8"/>
      <c r="UQK53" s="8"/>
      <c r="UQL53" s="8"/>
      <c r="UQM53" s="8"/>
      <c r="UQN53" s="8"/>
      <c r="UQO53" s="8"/>
      <c r="UQP53" s="8"/>
      <c r="UQQ53" s="8"/>
      <c r="UQR53" s="8"/>
      <c r="UQS53" s="8"/>
      <c r="UQT53" s="8"/>
      <c r="UQU53" s="8"/>
      <c r="UQV53" s="8"/>
      <c r="UQW53" s="8"/>
      <c r="UQX53" s="8"/>
      <c r="UQY53" s="8"/>
      <c r="UQZ53" s="8"/>
      <c r="URA53" s="8"/>
      <c r="URB53" s="8"/>
      <c r="URC53" s="8"/>
      <c r="URD53" s="8"/>
      <c r="URE53" s="8"/>
      <c r="URF53" s="8"/>
      <c r="URG53" s="8"/>
      <c r="URH53" s="8"/>
      <c r="URI53" s="8"/>
      <c r="URJ53" s="8"/>
      <c r="URK53" s="8"/>
      <c r="URL53" s="8"/>
      <c r="URM53" s="8"/>
      <c r="URN53" s="8"/>
      <c r="URO53" s="8"/>
      <c r="URP53" s="8"/>
      <c r="URQ53" s="8"/>
      <c r="URR53" s="8"/>
      <c r="URS53" s="8"/>
      <c r="URT53" s="8"/>
      <c r="URU53" s="8"/>
      <c r="URV53" s="8"/>
      <c r="URW53" s="8"/>
      <c r="URX53" s="8"/>
      <c r="URY53" s="8"/>
      <c r="URZ53" s="8"/>
      <c r="USA53" s="8"/>
      <c r="USB53" s="8"/>
      <c r="USC53" s="8"/>
      <c r="USD53" s="8"/>
      <c r="USE53" s="8"/>
      <c r="USF53" s="8"/>
      <c r="USG53" s="8"/>
      <c r="USH53" s="8"/>
      <c r="USI53" s="8"/>
      <c r="USJ53" s="8"/>
      <c r="USK53" s="8"/>
      <c r="USL53" s="8"/>
      <c r="USM53" s="8"/>
      <c r="USN53" s="8"/>
      <c r="USO53" s="8"/>
      <c r="USP53" s="8"/>
      <c r="USQ53" s="8"/>
      <c r="USR53" s="8"/>
      <c r="USS53" s="8"/>
      <c r="UST53" s="8"/>
      <c r="USU53" s="8"/>
      <c r="USV53" s="8"/>
      <c r="USW53" s="8"/>
      <c r="USX53" s="8"/>
      <c r="USY53" s="8"/>
      <c r="USZ53" s="8"/>
      <c r="UTA53" s="8"/>
      <c r="UTB53" s="8"/>
      <c r="UTC53" s="8"/>
      <c r="UTD53" s="8"/>
      <c r="UTE53" s="8"/>
      <c r="UTF53" s="8"/>
      <c r="UTG53" s="8"/>
      <c r="UTH53" s="8"/>
      <c r="UTI53" s="8"/>
      <c r="UTJ53" s="8"/>
      <c r="UTK53" s="8"/>
      <c r="UTL53" s="8"/>
      <c r="UTM53" s="8"/>
      <c r="UTN53" s="8"/>
      <c r="UTO53" s="8"/>
      <c r="UTP53" s="8"/>
      <c r="UTQ53" s="8"/>
      <c r="UTR53" s="8"/>
      <c r="UTS53" s="8"/>
      <c r="UTT53" s="8"/>
      <c r="UTU53" s="8"/>
      <c r="UTV53" s="8"/>
      <c r="UTW53" s="8"/>
      <c r="UTX53" s="8"/>
      <c r="UTY53" s="8"/>
      <c r="UTZ53" s="8"/>
      <c r="UUA53" s="8"/>
      <c r="UUB53" s="8"/>
      <c r="UUC53" s="8"/>
      <c r="UUD53" s="8"/>
      <c r="UUE53" s="8"/>
      <c r="UUF53" s="8"/>
      <c r="UUG53" s="8"/>
      <c r="UUH53" s="8"/>
      <c r="UUI53" s="8"/>
      <c r="UUJ53" s="8"/>
      <c r="UUK53" s="8"/>
      <c r="UUL53" s="8"/>
      <c r="UUM53" s="8"/>
      <c r="UUN53" s="8"/>
      <c r="UUO53" s="8"/>
      <c r="UUP53" s="8"/>
      <c r="UUQ53" s="8"/>
      <c r="UUR53" s="8"/>
      <c r="UUS53" s="8"/>
      <c r="UUT53" s="8"/>
      <c r="UUU53" s="8"/>
      <c r="UUV53" s="8"/>
      <c r="UUW53" s="8"/>
      <c r="UUX53" s="8"/>
      <c r="UUY53" s="8"/>
      <c r="UUZ53" s="8"/>
      <c r="UVA53" s="8"/>
      <c r="UVB53" s="8"/>
      <c r="UVC53" s="8"/>
      <c r="UVD53" s="8"/>
      <c r="UVE53" s="8"/>
      <c r="UVF53" s="8"/>
      <c r="UVG53" s="8"/>
      <c r="UVH53" s="8"/>
      <c r="UVI53" s="8"/>
      <c r="UVJ53" s="8"/>
      <c r="UVK53" s="8"/>
      <c r="UVL53" s="8"/>
      <c r="UVM53" s="8"/>
      <c r="UVN53" s="8"/>
      <c r="UVO53" s="8"/>
      <c r="UVP53" s="8"/>
      <c r="UVQ53" s="8"/>
      <c r="UVR53" s="8"/>
      <c r="UVS53" s="8"/>
      <c r="UVT53" s="8"/>
      <c r="UVU53" s="8"/>
      <c r="UVV53" s="8"/>
      <c r="UVW53" s="8"/>
      <c r="UVX53" s="8"/>
      <c r="UVY53" s="8"/>
      <c r="UVZ53" s="8"/>
      <c r="UWA53" s="8"/>
      <c r="UWB53" s="8"/>
      <c r="UWC53" s="8"/>
      <c r="UWD53" s="8"/>
      <c r="UWE53" s="8"/>
      <c r="UWF53" s="8"/>
      <c r="UWG53" s="8"/>
      <c r="UWH53" s="8"/>
      <c r="UWI53" s="8"/>
      <c r="UWJ53" s="8"/>
      <c r="UWK53" s="8"/>
      <c r="UWL53" s="8"/>
      <c r="UWM53" s="8"/>
      <c r="UWN53" s="8"/>
      <c r="UWO53" s="8"/>
      <c r="UWP53" s="8"/>
      <c r="UWQ53" s="8"/>
      <c r="UWR53" s="8"/>
      <c r="UWS53" s="8"/>
      <c r="UWT53" s="8"/>
      <c r="UWU53" s="8"/>
      <c r="UWV53" s="8"/>
      <c r="UWW53" s="8"/>
      <c r="UWX53" s="8"/>
      <c r="UWY53" s="8"/>
      <c r="UWZ53" s="8"/>
      <c r="UXA53" s="8"/>
      <c r="UXB53" s="8"/>
      <c r="UXC53" s="8"/>
      <c r="UXD53" s="8"/>
      <c r="UXE53" s="8"/>
      <c r="UXF53" s="8"/>
      <c r="UXG53" s="8"/>
      <c r="UXH53" s="8"/>
      <c r="UXI53" s="8"/>
      <c r="UXJ53" s="8"/>
      <c r="UXK53" s="8"/>
      <c r="UXL53" s="8"/>
      <c r="UXM53" s="8"/>
      <c r="UXN53" s="8"/>
      <c r="UXO53" s="8"/>
      <c r="UXP53" s="8"/>
      <c r="UXQ53" s="8"/>
      <c r="UXR53" s="8"/>
      <c r="UXS53" s="8"/>
      <c r="UXT53" s="8"/>
      <c r="UXU53" s="8"/>
      <c r="UXV53" s="8"/>
      <c r="UXW53" s="8"/>
      <c r="UXX53" s="8"/>
      <c r="UXY53" s="8"/>
      <c r="UXZ53" s="8"/>
      <c r="UYA53" s="8"/>
      <c r="UYB53" s="8"/>
      <c r="UYC53" s="8"/>
      <c r="UYD53" s="8"/>
      <c r="UYE53" s="8"/>
      <c r="UYF53" s="8"/>
      <c r="UYG53" s="8"/>
      <c r="UYH53" s="8"/>
      <c r="UYI53" s="8"/>
      <c r="UYJ53" s="8"/>
      <c r="UYK53" s="8"/>
      <c r="UYL53" s="8"/>
      <c r="UYM53" s="8"/>
      <c r="UYN53" s="8"/>
      <c r="UYO53" s="8"/>
      <c r="UYP53" s="8"/>
      <c r="UYQ53" s="8"/>
      <c r="UYR53" s="8"/>
      <c r="UYS53" s="8"/>
      <c r="UYT53" s="8"/>
      <c r="UYU53" s="8"/>
      <c r="UYV53" s="8"/>
      <c r="UYW53" s="8"/>
      <c r="UYX53" s="8"/>
      <c r="UYY53" s="8"/>
      <c r="UYZ53" s="8"/>
      <c r="UZA53" s="8"/>
      <c r="UZB53" s="8"/>
      <c r="UZC53" s="8"/>
      <c r="UZD53" s="8"/>
      <c r="UZE53" s="8"/>
      <c r="UZF53" s="8"/>
      <c r="UZG53" s="8"/>
      <c r="UZH53" s="8"/>
      <c r="UZI53" s="8"/>
      <c r="UZJ53" s="8"/>
      <c r="UZK53" s="8"/>
      <c r="UZL53" s="8"/>
      <c r="UZM53" s="8"/>
      <c r="UZN53" s="8"/>
      <c r="UZO53" s="8"/>
      <c r="UZP53" s="8"/>
      <c r="UZQ53" s="8"/>
      <c r="UZR53" s="8"/>
      <c r="UZS53" s="8"/>
      <c r="UZT53" s="8"/>
      <c r="UZU53" s="8"/>
      <c r="UZV53" s="8"/>
      <c r="UZW53" s="8"/>
      <c r="UZX53" s="8"/>
      <c r="UZY53" s="8"/>
      <c r="UZZ53" s="8"/>
      <c r="VAA53" s="8"/>
      <c r="VAB53" s="8"/>
      <c r="VAC53" s="8"/>
      <c r="VAD53" s="8"/>
      <c r="VAE53" s="8"/>
      <c r="VAF53" s="8"/>
      <c r="VAG53" s="8"/>
      <c r="VAH53" s="8"/>
      <c r="VAI53" s="8"/>
      <c r="VAJ53" s="8"/>
      <c r="VAK53" s="8"/>
      <c r="VAL53" s="8"/>
      <c r="VAM53" s="8"/>
      <c r="VAN53" s="8"/>
      <c r="VAO53" s="8"/>
      <c r="VAP53" s="8"/>
      <c r="VAQ53" s="8"/>
      <c r="VAR53" s="8"/>
      <c r="VAS53" s="8"/>
      <c r="VAT53" s="8"/>
      <c r="VAU53" s="8"/>
      <c r="VAV53" s="8"/>
      <c r="VAW53" s="8"/>
      <c r="VAX53" s="8"/>
      <c r="VAY53" s="8"/>
      <c r="VAZ53" s="8"/>
      <c r="VBA53" s="8"/>
      <c r="VBB53" s="8"/>
      <c r="VBC53" s="8"/>
      <c r="VBD53" s="8"/>
      <c r="VBE53" s="8"/>
      <c r="VBF53" s="8"/>
      <c r="VBG53" s="8"/>
      <c r="VBH53" s="8"/>
      <c r="VBI53" s="8"/>
      <c r="VBJ53" s="8"/>
      <c r="VBK53" s="8"/>
      <c r="VBL53" s="8"/>
      <c r="VBM53" s="8"/>
      <c r="VBN53" s="8"/>
      <c r="VBO53" s="8"/>
      <c r="VBP53" s="8"/>
      <c r="VBQ53" s="8"/>
      <c r="VBR53" s="8"/>
      <c r="VBS53" s="8"/>
      <c r="VBT53" s="8"/>
      <c r="VBU53" s="8"/>
      <c r="VBV53" s="8"/>
      <c r="VBW53" s="8"/>
      <c r="VBX53" s="8"/>
      <c r="VBY53" s="8"/>
      <c r="VBZ53" s="8"/>
      <c r="VCA53" s="8"/>
      <c r="VCB53" s="8"/>
      <c r="VCC53" s="8"/>
      <c r="VCD53" s="8"/>
      <c r="VCE53" s="8"/>
      <c r="VCF53" s="8"/>
      <c r="VCG53" s="8"/>
      <c r="VCH53" s="8"/>
      <c r="VCI53" s="8"/>
      <c r="VCJ53" s="8"/>
      <c r="VCK53" s="8"/>
      <c r="VCL53" s="8"/>
      <c r="VCM53" s="8"/>
      <c r="VCN53" s="8"/>
      <c r="VCO53" s="8"/>
      <c r="VCP53" s="8"/>
      <c r="VCQ53" s="8"/>
      <c r="VCR53" s="8"/>
      <c r="VCS53" s="8"/>
      <c r="VCT53" s="8"/>
      <c r="VCU53" s="8"/>
      <c r="VCV53" s="8"/>
      <c r="VCW53" s="8"/>
      <c r="VCX53" s="8"/>
      <c r="VCY53" s="8"/>
      <c r="VCZ53" s="8"/>
      <c r="VDA53" s="8"/>
      <c r="VDB53" s="8"/>
      <c r="VDC53" s="8"/>
      <c r="VDD53" s="8"/>
      <c r="VDE53" s="8"/>
      <c r="VDF53" s="8"/>
      <c r="VDG53" s="8"/>
      <c r="VDH53" s="8"/>
      <c r="VDI53" s="8"/>
      <c r="VDJ53" s="8"/>
      <c r="VDK53" s="8"/>
      <c r="VDL53" s="8"/>
      <c r="VDM53" s="8"/>
      <c r="VDN53" s="8"/>
      <c r="VDO53" s="8"/>
      <c r="VDP53" s="8"/>
      <c r="VDQ53" s="8"/>
      <c r="VDR53" s="8"/>
      <c r="VDS53" s="8"/>
      <c r="VDT53" s="8"/>
      <c r="VDU53" s="8"/>
      <c r="VDV53" s="8"/>
      <c r="VDW53" s="8"/>
      <c r="VDX53" s="8"/>
      <c r="VDY53" s="8"/>
      <c r="VDZ53" s="8"/>
      <c r="VEA53" s="8"/>
      <c r="VEB53" s="8"/>
      <c r="VEC53" s="8"/>
      <c r="VED53" s="8"/>
      <c r="VEE53" s="8"/>
      <c r="VEF53" s="8"/>
      <c r="VEG53" s="8"/>
      <c r="VEH53" s="8"/>
      <c r="VEI53" s="8"/>
      <c r="VEJ53" s="8"/>
      <c r="VEK53" s="8"/>
      <c r="VEL53" s="8"/>
      <c r="VEM53" s="8"/>
      <c r="VEN53" s="8"/>
      <c r="VEO53" s="8"/>
      <c r="VEP53" s="8"/>
      <c r="VEQ53" s="8"/>
      <c r="VER53" s="8"/>
      <c r="VES53" s="8"/>
      <c r="VET53" s="8"/>
      <c r="VEU53" s="8"/>
      <c r="VEV53" s="8"/>
      <c r="VEW53" s="8"/>
      <c r="VEX53" s="8"/>
      <c r="VEY53" s="8"/>
      <c r="VEZ53" s="8"/>
      <c r="VFA53" s="8"/>
      <c r="VFB53" s="8"/>
      <c r="VFC53" s="8"/>
      <c r="VFD53" s="8"/>
      <c r="VFE53" s="8"/>
      <c r="VFF53" s="8"/>
      <c r="VFG53" s="8"/>
      <c r="VFH53" s="8"/>
      <c r="VFI53" s="8"/>
      <c r="VFJ53" s="8"/>
      <c r="VFK53" s="8"/>
      <c r="VFL53" s="8"/>
      <c r="VFM53" s="8"/>
      <c r="VFN53" s="8"/>
      <c r="VFO53" s="8"/>
      <c r="VFP53" s="8"/>
      <c r="VFQ53" s="8"/>
      <c r="VFR53" s="8"/>
      <c r="VFS53" s="8"/>
      <c r="VFT53" s="8"/>
      <c r="VFU53" s="8"/>
      <c r="VFV53" s="8"/>
      <c r="VFW53" s="8"/>
      <c r="VFX53" s="8"/>
      <c r="VFY53" s="8"/>
      <c r="VFZ53" s="8"/>
      <c r="VGA53" s="8"/>
      <c r="VGB53" s="8"/>
      <c r="VGC53" s="8"/>
      <c r="VGD53" s="8"/>
      <c r="VGE53" s="8"/>
      <c r="VGF53" s="8"/>
      <c r="VGG53" s="8"/>
      <c r="VGH53" s="8"/>
      <c r="VGI53" s="8"/>
      <c r="VGJ53" s="8"/>
      <c r="VGK53" s="8"/>
      <c r="VGL53" s="8"/>
      <c r="VGM53" s="8"/>
      <c r="VGN53" s="8"/>
      <c r="VGO53" s="8"/>
      <c r="VGP53" s="8"/>
      <c r="VGQ53" s="8"/>
      <c r="VGR53" s="8"/>
      <c r="VGS53" s="8"/>
      <c r="VGT53" s="8"/>
      <c r="VGU53" s="8"/>
      <c r="VGV53" s="8"/>
      <c r="VGW53" s="8"/>
      <c r="VGX53" s="8"/>
      <c r="VGY53" s="8"/>
      <c r="VGZ53" s="8"/>
      <c r="VHA53" s="8"/>
      <c r="VHB53" s="8"/>
      <c r="VHC53" s="8"/>
      <c r="VHD53" s="8"/>
      <c r="VHE53" s="8"/>
      <c r="VHF53" s="8"/>
      <c r="VHG53" s="8"/>
      <c r="VHH53" s="8"/>
      <c r="VHI53" s="8"/>
      <c r="VHJ53" s="8"/>
      <c r="VHK53" s="8"/>
      <c r="VHL53" s="8"/>
      <c r="VHM53" s="8"/>
      <c r="VHN53" s="8"/>
      <c r="VHO53" s="8"/>
      <c r="VHP53" s="8"/>
      <c r="VHQ53" s="8"/>
      <c r="VHR53" s="8"/>
      <c r="VHS53" s="8"/>
      <c r="VHT53" s="8"/>
      <c r="VHU53" s="8"/>
      <c r="VHV53" s="8"/>
      <c r="VHW53" s="8"/>
      <c r="VHX53" s="8"/>
      <c r="VHY53" s="8"/>
      <c r="VHZ53" s="8"/>
      <c r="VIA53" s="8"/>
      <c r="VIB53" s="8"/>
      <c r="VIC53" s="8"/>
      <c r="VID53" s="8"/>
      <c r="VIE53" s="8"/>
      <c r="VIF53" s="8"/>
      <c r="VIG53" s="8"/>
      <c r="VIH53" s="8"/>
      <c r="VII53" s="8"/>
      <c r="VIJ53" s="8"/>
      <c r="VIK53" s="8"/>
      <c r="VIL53" s="8"/>
      <c r="VIM53" s="8"/>
      <c r="VIN53" s="8"/>
      <c r="VIO53" s="8"/>
      <c r="VIP53" s="8"/>
      <c r="VIQ53" s="8"/>
      <c r="VIR53" s="8"/>
      <c r="VIS53" s="8"/>
      <c r="VIT53" s="8"/>
      <c r="VIU53" s="8"/>
      <c r="VIV53" s="8"/>
      <c r="VIW53" s="8"/>
      <c r="VIX53" s="8"/>
      <c r="VIY53" s="8"/>
      <c r="VIZ53" s="8"/>
      <c r="VJA53" s="8"/>
      <c r="VJB53" s="8"/>
      <c r="VJC53" s="8"/>
      <c r="VJD53" s="8"/>
      <c r="VJE53" s="8"/>
      <c r="VJF53" s="8"/>
      <c r="VJG53" s="8"/>
      <c r="VJH53" s="8"/>
      <c r="VJI53" s="8"/>
      <c r="VJJ53" s="8"/>
      <c r="VJK53" s="8"/>
      <c r="VJL53" s="8"/>
      <c r="VJM53" s="8"/>
      <c r="VJN53" s="8"/>
      <c r="VJO53" s="8"/>
      <c r="VJP53" s="8"/>
      <c r="VJQ53" s="8"/>
      <c r="VJR53" s="8"/>
      <c r="VJS53" s="8"/>
      <c r="VJT53" s="8"/>
      <c r="VJU53" s="8"/>
      <c r="VJV53" s="8"/>
      <c r="VJW53" s="8"/>
      <c r="VJX53" s="8"/>
      <c r="VJY53" s="8"/>
      <c r="VJZ53" s="8"/>
      <c r="VKA53" s="8"/>
      <c r="VKB53" s="8"/>
      <c r="VKC53" s="8"/>
      <c r="VKD53" s="8"/>
      <c r="VKE53" s="8"/>
      <c r="VKF53" s="8"/>
      <c r="VKG53" s="8"/>
      <c r="VKH53" s="8"/>
      <c r="VKI53" s="8"/>
      <c r="VKJ53" s="8"/>
      <c r="VKK53" s="8"/>
      <c r="VKL53" s="8"/>
      <c r="VKM53" s="8"/>
      <c r="VKN53" s="8"/>
      <c r="VKO53" s="8"/>
      <c r="VKP53" s="8"/>
      <c r="VKQ53" s="8"/>
      <c r="VKR53" s="8"/>
      <c r="VKS53" s="8"/>
      <c r="VKT53" s="8"/>
      <c r="VKU53" s="8"/>
      <c r="VKV53" s="8"/>
      <c r="VKW53" s="8"/>
      <c r="VKX53" s="8"/>
      <c r="VKY53" s="8"/>
      <c r="VKZ53" s="8"/>
      <c r="VLA53" s="8"/>
      <c r="VLB53" s="8"/>
      <c r="VLC53" s="8"/>
      <c r="VLD53" s="8"/>
      <c r="VLE53" s="8"/>
      <c r="VLF53" s="8"/>
      <c r="VLG53" s="8"/>
      <c r="VLH53" s="8"/>
      <c r="VLI53" s="8"/>
      <c r="VLJ53" s="8"/>
      <c r="VLK53" s="8"/>
      <c r="VLL53" s="8"/>
      <c r="VLM53" s="8"/>
      <c r="VLN53" s="8"/>
      <c r="VLO53" s="8"/>
      <c r="VLP53" s="8"/>
      <c r="VLQ53" s="8"/>
      <c r="VLR53" s="8"/>
      <c r="VLS53" s="8"/>
      <c r="VLT53" s="8"/>
      <c r="VLU53" s="8"/>
      <c r="VLV53" s="8"/>
      <c r="VLW53" s="8"/>
      <c r="VLX53" s="8"/>
      <c r="VLY53" s="8"/>
      <c r="VLZ53" s="8"/>
      <c r="VMA53" s="8"/>
      <c r="VMB53" s="8"/>
      <c r="VMC53" s="8"/>
      <c r="VMD53" s="8"/>
      <c r="VME53" s="8"/>
      <c r="VMF53" s="8"/>
      <c r="VMG53" s="8"/>
      <c r="VMH53" s="8"/>
      <c r="VMI53" s="8"/>
      <c r="VMJ53" s="8"/>
      <c r="VMK53" s="8"/>
      <c r="VML53" s="8"/>
      <c r="VMM53" s="8"/>
      <c r="VMN53" s="8"/>
      <c r="VMO53" s="8"/>
      <c r="VMP53" s="8"/>
      <c r="VMQ53" s="8"/>
      <c r="VMR53" s="8"/>
      <c r="VMS53" s="8"/>
      <c r="VMT53" s="8"/>
      <c r="VMU53" s="8"/>
      <c r="VMV53" s="8"/>
      <c r="VMW53" s="8"/>
      <c r="VMX53" s="8"/>
      <c r="VMY53" s="8"/>
      <c r="VMZ53" s="8"/>
      <c r="VNA53" s="8"/>
      <c r="VNB53" s="8"/>
      <c r="VNC53" s="8"/>
      <c r="VND53" s="8"/>
      <c r="VNE53" s="8"/>
      <c r="VNF53" s="8"/>
      <c r="VNG53" s="8"/>
      <c r="VNH53" s="8"/>
      <c r="VNI53" s="8"/>
      <c r="VNJ53" s="8"/>
      <c r="VNK53" s="8"/>
      <c r="VNL53" s="8"/>
      <c r="VNM53" s="8"/>
      <c r="VNN53" s="8"/>
      <c r="VNO53" s="8"/>
      <c r="VNP53" s="8"/>
      <c r="VNQ53" s="8"/>
      <c r="VNR53" s="8"/>
      <c r="VNS53" s="8"/>
      <c r="VNT53" s="8"/>
      <c r="VNU53" s="8"/>
      <c r="VNV53" s="8"/>
      <c r="VNW53" s="8"/>
      <c r="VNX53" s="8"/>
      <c r="VNY53" s="8"/>
      <c r="VNZ53" s="8"/>
      <c r="VOA53" s="8"/>
      <c r="VOB53" s="8"/>
      <c r="VOC53" s="8"/>
      <c r="VOD53" s="8"/>
      <c r="VOE53" s="8"/>
      <c r="VOF53" s="8"/>
      <c r="VOG53" s="8"/>
      <c r="VOH53" s="8"/>
      <c r="VOI53" s="8"/>
      <c r="VOJ53" s="8"/>
      <c r="VOK53" s="8"/>
      <c r="VOL53" s="8"/>
      <c r="VOM53" s="8"/>
      <c r="VON53" s="8"/>
      <c r="VOO53" s="8"/>
      <c r="VOP53" s="8"/>
      <c r="VOQ53" s="8"/>
      <c r="VOR53" s="8"/>
      <c r="VOS53" s="8"/>
      <c r="VOT53" s="8"/>
      <c r="VOU53" s="8"/>
      <c r="VOV53" s="8"/>
      <c r="VOW53" s="8"/>
      <c r="VOX53" s="8"/>
      <c r="VOY53" s="8"/>
      <c r="VOZ53" s="8"/>
      <c r="VPA53" s="8"/>
      <c r="VPB53" s="8"/>
      <c r="VPC53" s="8"/>
      <c r="VPD53" s="8"/>
      <c r="VPE53" s="8"/>
      <c r="VPF53" s="8"/>
      <c r="VPG53" s="8"/>
      <c r="VPH53" s="8"/>
      <c r="VPI53" s="8"/>
      <c r="VPJ53" s="8"/>
      <c r="VPK53" s="8"/>
      <c r="VPL53" s="8"/>
      <c r="VPM53" s="8"/>
      <c r="VPN53" s="8"/>
      <c r="VPO53" s="8"/>
      <c r="VPP53" s="8"/>
      <c r="VPQ53" s="8"/>
      <c r="VPR53" s="8"/>
      <c r="VPS53" s="8"/>
      <c r="VPT53" s="8"/>
      <c r="VPU53" s="8"/>
      <c r="VPV53" s="8"/>
      <c r="VPW53" s="8"/>
      <c r="VPX53" s="8"/>
      <c r="VPY53" s="8"/>
      <c r="VPZ53" s="8"/>
      <c r="VQA53" s="8"/>
      <c r="VQB53" s="8"/>
      <c r="VQC53" s="8"/>
      <c r="VQD53" s="8"/>
      <c r="VQE53" s="8"/>
      <c r="VQF53" s="8"/>
      <c r="VQG53" s="8"/>
      <c r="VQH53" s="8"/>
      <c r="VQI53" s="8"/>
      <c r="VQJ53" s="8"/>
      <c r="VQK53" s="8"/>
      <c r="VQL53" s="8"/>
      <c r="VQM53" s="8"/>
      <c r="VQN53" s="8"/>
      <c r="VQO53" s="8"/>
      <c r="VQP53" s="8"/>
      <c r="VQQ53" s="8"/>
      <c r="VQR53" s="8"/>
      <c r="VQS53" s="8"/>
      <c r="VQT53" s="8"/>
      <c r="VQU53" s="8"/>
      <c r="VQV53" s="8"/>
      <c r="VQW53" s="8"/>
      <c r="VQX53" s="8"/>
      <c r="VQY53" s="8"/>
      <c r="VQZ53" s="8"/>
      <c r="VRA53" s="8"/>
      <c r="VRB53" s="8"/>
      <c r="VRC53" s="8"/>
      <c r="VRD53" s="8"/>
      <c r="VRE53" s="8"/>
      <c r="VRF53" s="8"/>
      <c r="VRG53" s="8"/>
      <c r="VRH53" s="8"/>
      <c r="VRI53" s="8"/>
      <c r="VRJ53" s="8"/>
      <c r="VRK53" s="8"/>
      <c r="VRL53" s="8"/>
      <c r="VRM53" s="8"/>
      <c r="VRN53" s="8"/>
      <c r="VRO53" s="8"/>
      <c r="VRP53" s="8"/>
      <c r="VRQ53" s="8"/>
      <c r="VRR53" s="8"/>
      <c r="VRS53" s="8"/>
      <c r="VRT53" s="8"/>
      <c r="VRU53" s="8"/>
      <c r="VRV53" s="8"/>
      <c r="VRW53" s="8"/>
      <c r="VRX53" s="8"/>
      <c r="VRY53" s="8"/>
      <c r="VRZ53" s="8"/>
      <c r="VSA53" s="8"/>
      <c r="VSB53" s="8"/>
      <c r="VSC53" s="8"/>
      <c r="VSD53" s="8"/>
      <c r="VSE53" s="8"/>
      <c r="VSF53" s="8"/>
      <c r="VSG53" s="8"/>
      <c r="VSH53" s="8"/>
      <c r="VSI53" s="8"/>
      <c r="VSJ53" s="8"/>
      <c r="VSK53" s="8"/>
      <c r="VSL53" s="8"/>
      <c r="VSM53" s="8"/>
      <c r="VSN53" s="8"/>
      <c r="VSO53" s="8"/>
      <c r="VSP53" s="8"/>
      <c r="VSQ53" s="8"/>
      <c r="VSR53" s="8"/>
      <c r="VSS53" s="8"/>
      <c r="VST53" s="8"/>
      <c r="VSU53" s="8"/>
      <c r="VSV53" s="8"/>
      <c r="VSW53" s="8"/>
      <c r="VSX53" s="8"/>
      <c r="VSY53" s="8"/>
      <c r="VSZ53" s="8"/>
      <c r="VTA53" s="8"/>
      <c r="VTB53" s="8"/>
      <c r="VTC53" s="8"/>
      <c r="VTD53" s="8"/>
      <c r="VTE53" s="8"/>
      <c r="VTF53" s="8"/>
      <c r="VTG53" s="8"/>
      <c r="VTH53" s="8"/>
      <c r="VTI53" s="8"/>
      <c r="VTJ53" s="8"/>
      <c r="VTK53" s="8"/>
      <c r="VTL53" s="8"/>
      <c r="VTM53" s="8"/>
      <c r="VTN53" s="8"/>
      <c r="VTO53" s="8"/>
      <c r="VTP53" s="8"/>
      <c r="VTQ53" s="8"/>
      <c r="VTR53" s="8"/>
      <c r="VTS53" s="8"/>
      <c r="VTT53" s="8"/>
      <c r="VTU53" s="8"/>
      <c r="VTV53" s="8"/>
      <c r="VTW53" s="8"/>
      <c r="VTX53" s="8"/>
      <c r="VTY53" s="8"/>
      <c r="VTZ53" s="8"/>
      <c r="VUA53" s="8"/>
      <c r="VUB53" s="8"/>
      <c r="VUC53" s="8"/>
      <c r="VUD53" s="8"/>
      <c r="VUE53" s="8"/>
      <c r="VUF53" s="8"/>
      <c r="VUG53" s="8"/>
      <c r="VUH53" s="8"/>
      <c r="VUI53" s="8"/>
      <c r="VUJ53" s="8"/>
      <c r="VUK53" s="8"/>
      <c r="VUL53" s="8"/>
      <c r="VUM53" s="8"/>
      <c r="VUN53" s="8"/>
      <c r="VUO53" s="8"/>
      <c r="VUP53" s="8"/>
      <c r="VUQ53" s="8"/>
      <c r="VUR53" s="8"/>
      <c r="VUS53" s="8"/>
      <c r="VUT53" s="8"/>
      <c r="VUU53" s="8"/>
      <c r="VUV53" s="8"/>
      <c r="VUW53" s="8"/>
      <c r="VUX53" s="8"/>
      <c r="VUY53" s="8"/>
      <c r="VUZ53" s="8"/>
      <c r="VVA53" s="8"/>
      <c r="VVB53" s="8"/>
      <c r="VVC53" s="8"/>
      <c r="VVD53" s="8"/>
      <c r="VVE53" s="8"/>
      <c r="VVF53" s="8"/>
      <c r="VVG53" s="8"/>
      <c r="VVH53" s="8"/>
      <c r="VVI53" s="8"/>
      <c r="VVJ53" s="8"/>
      <c r="VVK53" s="8"/>
      <c r="VVL53" s="8"/>
      <c r="VVM53" s="8"/>
      <c r="VVN53" s="8"/>
      <c r="VVO53" s="8"/>
      <c r="VVP53" s="8"/>
      <c r="VVQ53" s="8"/>
      <c r="VVR53" s="8"/>
      <c r="VVS53" s="8"/>
      <c r="VVT53" s="8"/>
      <c r="VVU53" s="8"/>
      <c r="VVV53" s="8"/>
      <c r="VVW53" s="8"/>
      <c r="VVX53" s="8"/>
      <c r="VVY53" s="8"/>
      <c r="VVZ53" s="8"/>
      <c r="VWA53" s="8"/>
      <c r="VWB53" s="8"/>
      <c r="VWC53" s="8"/>
      <c r="VWD53" s="8"/>
      <c r="VWE53" s="8"/>
      <c r="VWF53" s="8"/>
      <c r="VWG53" s="8"/>
      <c r="VWH53" s="8"/>
      <c r="VWI53" s="8"/>
      <c r="VWJ53" s="8"/>
      <c r="VWK53" s="8"/>
      <c r="VWL53" s="8"/>
      <c r="VWM53" s="8"/>
      <c r="VWN53" s="8"/>
      <c r="VWO53" s="8"/>
      <c r="VWP53" s="8"/>
      <c r="VWQ53" s="8"/>
      <c r="VWR53" s="8"/>
      <c r="VWS53" s="8"/>
      <c r="VWT53" s="8"/>
      <c r="VWU53" s="8"/>
      <c r="VWV53" s="8"/>
      <c r="VWW53" s="8"/>
      <c r="VWX53" s="8"/>
      <c r="VWY53" s="8"/>
      <c r="VWZ53" s="8"/>
      <c r="VXA53" s="8"/>
      <c r="VXB53" s="8"/>
      <c r="VXC53" s="8"/>
      <c r="VXD53" s="8"/>
      <c r="VXE53" s="8"/>
      <c r="VXF53" s="8"/>
      <c r="VXG53" s="8"/>
      <c r="VXH53" s="8"/>
      <c r="VXI53" s="8"/>
      <c r="VXJ53" s="8"/>
      <c r="VXK53" s="8"/>
      <c r="VXL53" s="8"/>
      <c r="VXM53" s="8"/>
      <c r="VXN53" s="8"/>
      <c r="VXO53" s="8"/>
      <c r="VXP53" s="8"/>
      <c r="VXQ53" s="8"/>
      <c r="VXR53" s="8"/>
      <c r="VXS53" s="8"/>
      <c r="VXT53" s="8"/>
      <c r="VXU53" s="8"/>
      <c r="VXV53" s="8"/>
      <c r="VXW53" s="8"/>
      <c r="VXX53" s="8"/>
      <c r="VXY53" s="8"/>
      <c r="VXZ53" s="8"/>
      <c r="VYA53" s="8"/>
      <c r="VYB53" s="8"/>
      <c r="VYC53" s="8"/>
      <c r="VYD53" s="8"/>
      <c r="VYE53" s="8"/>
      <c r="VYF53" s="8"/>
      <c r="VYG53" s="8"/>
      <c r="VYH53" s="8"/>
      <c r="VYI53" s="8"/>
      <c r="VYJ53" s="8"/>
      <c r="VYK53" s="8"/>
      <c r="VYL53" s="8"/>
      <c r="VYM53" s="8"/>
      <c r="VYN53" s="8"/>
      <c r="VYO53" s="8"/>
      <c r="VYP53" s="8"/>
      <c r="VYQ53" s="8"/>
      <c r="VYR53" s="8"/>
      <c r="VYS53" s="8"/>
      <c r="VYT53" s="8"/>
      <c r="VYU53" s="8"/>
      <c r="VYV53" s="8"/>
      <c r="VYW53" s="8"/>
      <c r="VYX53" s="8"/>
      <c r="VYY53" s="8"/>
      <c r="VYZ53" s="8"/>
      <c r="VZA53" s="8"/>
      <c r="VZB53" s="8"/>
      <c r="VZC53" s="8"/>
      <c r="VZD53" s="8"/>
      <c r="VZE53" s="8"/>
      <c r="VZF53" s="8"/>
      <c r="VZG53" s="8"/>
      <c r="VZH53" s="8"/>
      <c r="VZI53" s="8"/>
      <c r="VZJ53" s="8"/>
      <c r="VZK53" s="8"/>
      <c r="VZL53" s="8"/>
      <c r="VZM53" s="8"/>
      <c r="VZN53" s="8"/>
      <c r="VZO53" s="8"/>
      <c r="VZP53" s="8"/>
      <c r="VZQ53" s="8"/>
      <c r="VZR53" s="8"/>
      <c r="VZS53" s="8"/>
      <c r="VZT53" s="8"/>
      <c r="VZU53" s="8"/>
      <c r="VZV53" s="8"/>
      <c r="VZW53" s="8"/>
      <c r="VZX53" s="8"/>
      <c r="VZY53" s="8"/>
      <c r="VZZ53" s="8"/>
      <c r="WAA53" s="8"/>
      <c r="WAB53" s="8"/>
      <c r="WAC53" s="8"/>
      <c r="WAD53" s="8"/>
      <c r="WAE53" s="8"/>
      <c r="WAF53" s="8"/>
      <c r="WAG53" s="8"/>
      <c r="WAH53" s="8"/>
      <c r="WAI53" s="8"/>
      <c r="WAJ53" s="8"/>
      <c r="WAK53" s="8"/>
      <c r="WAL53" s="8"/>
      <c r="WAM53" s="8"/>
      <c r="WAN53" s="8"/>
      <c r="WAO53" s="8"/>
      <c r="WAP53" s="8"/>
      <c r="WAQ53" s="8"/>
      <c r="WAR53" s="8"/>
      <c r="WAS53" s="8"/>
      <c r="WAT53" s="8"/>
      <c r="WAU53" s="8"/>
      <c r="WAV53" s="8"/>
      <c r="WAW53" s="8"/>
      <c r="WAX53" s="8"/>
      <c r="WAY53" s="8"/>
      <c r="WAZ53" s="8"/>
      <c r="WBA53" s="8"/>
      <c r="WBB53" s="8"/>
      <c r="WBC53" s="8"/>
      <c r="WBD53" s="8"/>
      <c r="WBE53" s="8"/>
      <c r="WBF53" s="8"/>
      <c r="WBG53" s="8"/>
      <c r="WBH53" s="8"/>
      <c r="WBI53" s="8"/>
      <c r="WBJ53" s="8"/>
      <c r="WBK53" s="8"/>
      <c r="WBL53" s="8"/>
      <c r="WBM53" s="8"/>
      <c r="WBN53" s="8"/>
      <c r="WBO53" s="8"/>
      <c r="WBP53" s="8"/>
      <c r="WBQ53" s="8"/>
      <c r="WBR53" s="8"/>
      <c r="WBS53" s="8"/>
      <c r="WBT53" s="8"/>
      <c r="WBU53" s="8"/>
      <c r="WBV53" s="8"/>
      <c r="WBW53" s="8"/>
      <c r="WBX53" s="8"/>
      <c r="WBY53" s="8"/>
      <c r="WBZ53" s="8"/>
      <c r="WCA53" s="8"/>
      <c r="WCB53" s="8"/>
      <c r="WCC53" s="8"/>
      <c r="WCD53" s="8"/>
      <c r="WCE53" s="8"/>
      <c r="WCF53" s="8"/>
      <c r="WCG53" s="8"/>
      <c r="WCH53" s="8"/>
      <c r="WCI53" s="8"/>
      <c r="WCJ53" s="8"/>
      <c r="WCK53" s="8"/>
      <c r="WCL53" s="8"/>
      <c r="WCM53" s="8"/>
      <c r="WCN53" s="8"/>
      <c r="WCO53" s="8"/>
      <c r="WCP53" s="8"/>
      <c r="WCQ53" s="8"/>
      <c r="WCR53" s="8"/>
      <c r="WCS53" s="8"/>
      <c r="WCT53" s="8"/>
      <c r="WCU53" s="8"/>
      <c r="WCV53" s="8"/>
      <c r="WCW53" s="8"/>
      <c r="WCX53" s="8"/>
      <c r="WCY53" s="8"/>
      <c r="WCZ53" s="8"/>
      <c r="WDA53" s="8"/>
      <c r="WDB53" s="8"/>
      <c r="WDC53" s="8"/>
      <c r="WDD53" s="8"/>
      <c r="WDE53" s="8"/>
      <c r="WDF53" s="8"/>
      <c r="WDG53" s="8"/>
      <c r="WDH53" s="8"/>
      <c r="WDI53" s="8"/>
      <c r="WDJ53" s="8"/>
      <c r="WDK53" s="8"/>
      <c r="WDL53" s="8"/>
      <c r="WDM53" s="8"/>
      <c r="WDN53" s="8"/>
      <c r="WDO53" s="8"/>
      <c r="WDP53" s="8"/>
      <c r="WDQ53" s="8"/>
      <c r="WDR53" s="8"/>
      <c r="WDS53" s="8"/>
      <c r="WDT53" s="8"/>
      <c r="WDU53" s="8"/>
      <c r="WDV53" s="8"/>
      <c r="WDW53" s="8"/>
      <c r="WDX53" s="8"/>
      <c r="WDY53" s="8"/>
      <c r="WDZ53" s="8"/>
      <c r="WEA53" s="8"/>
      <c r="WEB53" s="8"/>
      <c r="WEC53" s="8"/>
      <c r="WED53" s="8"/>
      <c r="WEE53" s="8"/>
      <c r="WEF53" s="8"/>
      <c r="WEG53" s="8"/>
      <c r="WEH53" s="8"/>
      <c r="WEI53" s="8"/>
      <c r="WEJ53" s="8"/>
      <c r="WEK53" s="8"/>
      <c r="WEL53" s="8"/>
      <c r="WEM53" s="8"/>
      <c r="WEN53" s="8"/>
      <c r="WEO53" s="8"/>
      <c r="WEP53" s="8"/>
      <c r="WEQ53" s="8"/>
      <c r="WER53" s="8"/>
      <c r="WES53" s="8"/>
      <c r="WET53" s="8"/>
      <c r="WEU53" s="8"/>
      <c r="WEV53" s="8"/>
      <c r="WEW53" s="8"/>
      <c r="WEX53" s="8"/>
      <c r="WEY53" s="8"/>
      <c r="WEZ53" s="8"/>
      <c r="WFA53" s="8"/>
      <c r="WFB53" s="8"/>
      <c r="WFC53" s="8"/>
      <c r="WFD53" s="8"/>
      <c r="WFE53" s="8"/>
      <c r="WFF53" s="8"/>
      <c r="WFG53" s="8"/>
      <c r="WFH53" s="8"/>
      <c r="WFI53" s="8"/>
      <c r="WFJ53" s="8"/>
      <c r="WFK53" s="8"/>
      <c r="WFL53" s="8"/>
      <c r="WFM53" s="8"/>
      <c r="WFN53" s="8"/>
      <c r="WFO53" s="8"/>
      <c r="WFP53" s="8"/>
      <c r="WFQ53" s="8"/>
      <c r="WFR53" s="8"/>
      <c r="WFS53" s="8"/>
      <c r="WFT53" s="8"/>
      <c r="WFU53" s="8"/>
      <c r="WFV53" s="8"/>
      <c r="WFW53" s="8"/>
      <c r="WFX53" s="8"/>
      <c r="WFY53" s="8"/>
      <c r="WFZ53" s="8"/>
      <c r="WGA53" s="8"/>
      <c r="WGB53" s="8"/>
      <c r="WGC53" s="8"/>
      <c r="WGD53" s="8"/>
      <c r="WGE53" s="8"/>
      <c r="WGF53" s="8"/>
      <c r="WGG53" s="8"/>
      <c r="WGH53" s="8"/>
      <c r="WGI53" s="8"/>
      <c r="WGJ53" s="8"/>
      <c r="WGK53" s="8"/>
      <c r="WGL53" s="8"/>
      <c r="WGM53" s="8"/>
      <c r="WGN53" s="8"/>
      <c r="WGO53" s="8"/>
      <c r="WGP53" s="8"/>
      <c r="WGQ53" s="8"/>
      <c r="WGR53" s="8"/>
      <c r="WGS53" s="8"/>
      <c r="WGT53" s="8"/>
      <c r="WGU53" s="8"/>
      <c r="WGV53" s="8"/>
      <c r="WGW53" s="8"/>
      <c r="WGX53" s="8"/>
      <c r="WGY53" s="8"/>
      <c r="WGZ53" s="8"/>
      <c r="WHA53" s="8"/>
      <c r="WHB53" s="8"/>
      <c r="WHC53" s="8"/>
      <c r="WHD53" s="8"/>
      <c r="WHE53" s="8"/>
      <c r="WHF53" s="8"/>
      <c r="WHG53" s="8"/>
      <c r="WHH53" s="8"/>
      <c r="WHI53" s="8"/>
      <c r="WHJ53" s="8"/>
      <c r="WHK53" s="8"/>
      <c r="WHL53" s="8"/>
      <c r="WHM53" s="8"/>
      <c r="WHN53" s="8"/>
      <c r="WHO53" s="8"/>
      <c r="WHP53" s="8"/>
      <c r="WHQ53" s="8"/>
      <c r="WHR53" s="8"/>
      <c r="WHS53" s="8"/>
      <c r="WHT53" s="8"/>
      <c r="WHU53" s="8"/>
      <c r="WHV53" s="8"/>
      <c r="WHW53" s="8"/>
      <c r="WHX53" s="8"/>
      <c r="WHY53" s="8"/>
      <c r="WHZ53" s="8"/>
      <c r="WIA53" s="8"/>
      <c r="WIB53" s="8"/>
      <c r="WIC53" s="8"/>
      <c r="WID53" s="8"/>
      <c r="WIE53" s="8"/>
      <c r="WIF53" s="8"/>
      <c r="WIG53" s="8"/>
      <c r="WIH53" s="8"/>
      <c r="WII53" s="8"/>
      <c r="WIJ53" s="8"/>
      <c r="WIK53" s="8"/>
      <c r="WIL53" s="8"/>
      <c r="WIM53" s="8"/>
      <c r="WIN53" s="8"/>
      <c r="WIO53" s="8"/>
      <c r="WIP53" s="8"/>
      <c r="WIQ53" s="8"/>
      <c r="WIR53" s="8"/>
      <c r="WIS53" s="8"/>
      <c r="WIT53" s="8"/>
      <c r="WIU53" s="8"/>
      <c r="WIV53" s="8"/>
      <c r="WIW53" s="8"/>
      <c r="WIX53" s="8"/>
      <c r="WIY53" s="8"/>
      <c r="WIZ53" s="8"/>
      <c r="WJA53" s="8"/>
      <c r="WJB53" s="8"/>
      <c r="WJC53" s="8"/>
      <c r="WJD53" s="8"/>
      <c r="WJE53" s="8"/>
      <c r="WJF53" s="8"/>
      <c r="WJG53" s="8"/>
      <c r="WJH53" s="8"/>
      <c r="WJI53" s="8"/>
      <c r="WJJ53" s="8"/>
      <c r="WJK53" s="8"/>
      <c r="WJL53" s="8"/>
      <c r="WJM53" s="8"/>
      <c r="WJN53" s="8"/>
      <c r="WJO53" s="8"/>
      <c r="WJP53" s="8"/>
      <c r="WJQ53" s="8"/>
      <c r="WJR53" s="8"/>
      <c r="WJS53" s="8"/>
      <c r="WJT53" s="8"/>
      <c r="WJU53" s="8"/>
      <c r="WJV53" s="8"/>
      <c r="WJW53" s="8"/>
      <c r="WJX53" s="8"/>
      <c r="WJY53" s="8"/>
      <c r="WJZ53" s="8"/>
      <c r="WKA53" s="8"/>
      <c r="WKB53" s="8"/>
      <c r="WKC53" s="8"/>
      <c r="WKD53" s="8"/>
      <c r="WKE53" s="8"/>
      <c r="WKF53" s="8"/>
      <c r="WKG53" s="8"/>
      <c r="WKH53" s="8"/>
      <c r="WKI53" s="8"/>
      <c r="WKJ53" s="8"/>
      <c r="WKK53" s="8"/>
      <c r="WKL53" s="8"/>
      <c r="WKM53" s="8"/>
      <c r="WKN53" s="8"/>
      <c r="WKO53" s="8"/>
      <c r="WKP53" s="8"/>
      <c r="WKQ53" s="8"/>
      <c r="WKR53" s="8"/>
      <c r="WKS53" s="8"/>
      <c r="WKT53" s="8"/>
      <c r="WKU53" s="8"/>
      <c r="WKV53" s="8"/>
      <c r="WKW53" s="8"/>
      <c r="WKX53" s="8"/>
      <c r="WKY53" s="8"/>
      <c r="WKZ53" s="8"/>
      <c r="WLA53" s="8"/>
      <c r="WLB53" s="8"/>
      <c r="WLC53" s="8"/>
      <c r="WLD53" s="8"/>
      <c r="WLE53" s="8"/>
      <c r="WLF53" s="8"/>
      <c r="WLG53" s="8"/>
      <c r="WLH53" s="8"/>
      <c r="WLI53" s="8"/>
      <c r="WLJ53" s="8"/>
      <c r="WLK53" s="8"/>
      <c r="WLL53" s="8"/>
      <c r="WLM53" s="8"/>
      <c r="WLN53" s="8"/>
      <c r="WLO53" s="8"/>
      <c r="WLP53" s="8"/>
      <c r="WLQ53" s="8"/>
      <c r="WLR53" s="8"/>
      <c r="WLS53" s="8"/>
      <c r="WLT53" s="8"/>
      <c r="WLU53" s="8"/>
      <c r="WLV53" s="8"/>
      <c r="WLW53" s="8"/>
      <c r="WLX53" s="8"/>
      <c r="WLY53" s="8"/>
      <c r="WLZ53" s="8"/>
      <c r="WMA53" s="8"/>
      <c r="WMB53" s="8"/>
      <c r="WMC53" s="8"/>
      <c r="WMD53" s="8"/>
      <c r="WME53" s="8"/>
      <c r="WMF53" s="8"/>
      <c r="WMG53" s="8"/>
      <c r="WMH53" s="8"/>
      <c r="WMI53" s="8"/>
      <c r="WMJ53" s="8"/>
      <c r="WMK53" s="8"/>
      <c r="WML53" s="8"/>
      <c r="WMM53" s="8"/>
      <c r="WMN53" s="8"/>
      <c r="WMO53" s="8"/>
      <c r="WMP53" s="8"/>
      <c r="WMQ53" s="8"/>
      <c r="WMR53" s="8"/>
      <c r="WMS53" s="8"/>
      <c r="WMT53" s="8"/>
      <c r="WMU53" s="8"/>
      <c r="WMV53" s="8"/>
      <c r="WMW53" s="8"/>
      <c r="WMX53" s="8"/>
      <c r="WMY53" s="8"/>
      <c r="WMZ53" s="8"/>
      <c r="WNA53" s="8"/>
      <c r="WNB53" s="8"/>
      <c r="WNC53" s="8"/>
      <c r="WND53" s="8"/>
      <c r="WNE53" s="8"/>
      <c r="WNF53" s="8"/>
      <c r="WNG53" s="8"/>
      <c r="WNH53" s="8"/>
      <c r="WNI53" s="8"/>
      <c r="WNJ53" s="8"/>
      <c r="WNK53" s="8"/>
      <c r="WNL53" s="8"/>
      <c r="WNM53" s="8"/>
      <c r="WNN53" s="8"/>
      <c r="WNO53" s="8"/>
      <c r="WNP53" s="8"/>
      <c r="WNQ53" s="8"/>
      <c r="WNR53" s="8"/>
      <c r="WNS53" s="8"/>
      <c r="WNT53" s="8"/>
      <c r="WNU53" s="8"/>
      <c r="WNV53" s="8"/>
      <c r="WNW53" s="8"/>
      <c r="WNX53" s="8"/>
      <c r="WNY53" s="8"/>
      <c r="WNZ53" s="8"/>
      <c r="WOA53" s="8"/>
      <c r="WOB53" s="8"/>
      <c r="WOC53" s="8"/>
      <c r="WOD53" s="8"/>
      <c r="WOE53" s="8"/>
      <c r="WOF53" s="8"/>
      <c r="WOG53" s="8"/>
      <c r="WOH53" s="8"/>
      <c r="WOI53" s="8"/>
      <c r="WOJ53" s="8"/>
      <c r="WOK53" s="8"/>
      <c r="WOL53" s="8"/>
      <c r="WOM53" s="8"/>
      <c r="WON53" s="8"/>
      <c r="WOO53" s="8"/>
      <c r="WOP53" s="8"/>
      <c r="WOQ53" s="8"/>
      <c r="WOR53" s="8"/>
      <c r="WOS53" s="8"/>
      <c r="WOT53" s="8"/>
      <c r="WOU53" s="8"/>
      <c r="WOV53" s="8"/>
      <c r="WOW53" s="8"/>
      <c r="WOX53" s="8"/>
      <c r="WOY53" s="8"/>
      <c r="WOZ53" s="8"/>
      <c r="WPA53" s="8"/>
      <c r="WPB53" s="8"/>
      <c r="WPC53" s="8"/>
      <c r="WPD53" s="8"/>
      <c r="WPE53" s="8"/>
      <c r="WPF53" s="8"/>
      <c r="WPG53" s="8"/>
      <c r="WPH53" s="8"/>
      <c r="WPI53" s="8"/>
      <c r="WPJ53" s="8"/>
      <c r="WPK53" s="8"/>
      <c r="WPL53" s="8"/>
      <c r="WPM53" s="8"/>
      <c r="WPN53" s="8"/>
      <c r="WPO53" s="8"/>
      <c r="WPP53" s="8"/>
      <c r="WPQ53" s="8"/>
      <c r="WPR53" s="8"/>
      <c r="WPS53" s="8"/>
      <c r="WPT53" s="8"/>
      <c r="WPU53" s="8"/>
      <c r="WPV53" s="8"/>
      <c r="WPW53" s="8"/>
      <c r="WPX53" s="8"/>
      <c r="WPY53" s="8"/>
      <c r="WPZ53" s="8"/>
      <c r="WQA53" s="8"/>
      <c r="WQB53" s="8"/>
      <c r="WQC53" s="8"/>
      <c r="WQD53" s="8"/>
      <c r="WQE53" s="8"/>
      <c r="WQF53" s="8"/>
      <c r="WQG53" s="8"/>
      <c r="WQH53" s="8"/>
      <c r="WQI53" s="8"/>
      <c r="WQJ53" s="8"/>
      <c r="WQK53" s="8"/>
      <c r="WQL53" s="8"/>
      <c r="WQM53" s="8"/>
      <c r="WQN53" s="8"/>
      <c r="WQO53" s="8"/>
      <c r="WQP53" s="8"/>
      <c r="WQQ53" s="8"/>
      <c r="WQR53" s="8"/>
      <c r="WQS53" s="8"/>
      <c r="WQT53" s="8"/>
      <c r="WQU53" s="8"/>
      <c r="WQV53" s="8"/>
      <c r="WQW53" s="8"/>
      <c r="WQX53" s="8"/>
      <c r="WQY53" s="8"/>
      <c r="WQZ53" s="8"/>
      <c r="WRA53" s="8"/>
      <c r="WRB53" s="8"/>
      <c r="WRC53" s="8"/>
      <c r="WRD53" s="8"/>
      <c r="WRE53" s="8"/>
      <c r="WRF53" s="8"/>
      <c r="WRG53" s="8"/>
      <c r="WRH53" s="8"/>
      <c r="WRI53" s="8"/>
      <c r="WRJ53" s="8"/>
      <c r="WRK53" s="8"/>
      <c r="WRL53" s="8"/>
      <c r="WRM53" s="8"/>
      <c r="WRN53" s="8"/>
      <c r="WRO53" s="8"/>
      <c r="WRP53" s="8"/>
      <c r="WRQ53" s="8"/>
      <c r="WRR53" s="8"/>
      <c r="WRS53" s="8"/>
      <c r="WRT53" s="8"/>
      <c r="WRU53" s="8"/>
      <c r="WRV53" s="8"/>
      <c r="WRW53" s="8"/>
      <c r="WRX53" s="8"/>
      <c r="WRY53" s="8"/>
      <c r="WRZ53" s="8"/>
      <c r="WSA53" s="8"/>
      <c r="WSB53" s="8"/>
      <c r="WSC53" s="8"/>
      <c r="WSD53" s="8"/>
      <c r="WSE53" s="8"/>
      <c r="WSF53" s="8"/>
      <c r="WSG53" s="8"/>
      <c r="WSH53" s="8"/>
      <c r="WSI53" s="8"/>
      <c r="WSJ53" s="8"/>
      <c r="WSK53" s="8"/>
      <c r="WSL53" s="8"/>
      <c r="WSM53" s="8"/>
      <c r="WSN53" s="8"/>
      <c r="WSO53" s="8"/>
      <c r="WSP53" s="8"/>
      <c r="WSQ53" s="8"/>
      <c r="WSR53" s="8"/>
      <c r="WSS53" s="8"/>
      <c r="WST53" s="8"/>
      <c r="WSU53" s="8"/>
      <c r="WSV53" s="8"/>
      <c r="WSW53" s="8"/>
      <c r="WSX53" s="8"/>
      <c r="WSY53" s="8"/>
      <c r="WSZ53" s="8"/>
      <c r="WTA53" s="8"/>
      <c r="WTB53" s="8"/>
      <c r="WTC53" s="8"/>
      <c r="WTD53" s="8"/>
      <c r="WTE53" s="8"/>
      <c r="WTF53" s="8"/>
      <c r="WTG53" s="8"/>
      <c r="WTH53" s="8"/>
      <c r="WTI53" s="8"/>
      <c r="WTJ53" s="8"/>
      <c r="WTK53" s="8"/>
      <c r="WTL53" s="8"/>
      <c r="WTM53" s="8"/>
      <c r="WTN53" s="8"/>
      <c r="WTO53" s="8"/>
      <c r="WTP53" s="8"/>
      <c r="WTQ53" s="8"/>
      <c r="WTR53" s="8"/>
      <c r="WTS53" s="8"/>
      <c r="WTT53" s="8"/>
      <c r="WTU53" s="8"/>
      <c r="WTV53" s="8"/>
      <c r="WTW53" s="8"/>
      <c r="WTX53" s="8"/>
      <c r="WTY53" s="8"/>
      <c r="WTZ53" s="8"/>
      <c r="WUA53" s="8"/>
      <c r="WUB53" s="8"/>
      <c r="WUC53" s="8"/>
      <c r="WUD53" s="8"/>
      <c r="WUE53" s="8"/>
      <c r="WUF53" s="8"/>
      <c r="WUG53" s="8"/>
      <c r="WUH53" s="8"/>
      <c r="WUI53" s="8"/>
      <c r="WUJ53" s="8"/>
      <c r="WUK53" s="8"/>
      <c r="WUL53" s="8"/>
      <c r="WUM53" s="8"/>
      <c r="WUN53" s="8"/>
      <c r="WUO53" s="8"/>
      <c r="WUP53" s="8"/>
      <c r="WUQ53" s="8"/>
      <c r="WUR53" s="8"/>
      <c r="WUS53" s="8"/>
      <c r="WUT53" s="8"/>
      <c r="WUU53" s="8"/>
      <c r="WUV53" s="8"/>
      <c r="WUW53" s="8"/>
      <c r="WUX53" s="8"/>
      <c r="WUY53" s="8"/>
      <c r="WUZ53" s="8"/>
      <c r="WVA53" s="8"/>
      <c r="WVB53" s="8"/>
      <c r="WVC53" s="8"/>
      <c r="WVD53" s="8"/>
      <c r="WVE53" s="8"/>
      <c r="WVF53" s="8"/>
      <c r="WVG53" s="8"/>
      <c r="WVH53" s="8"/>
      <c r="WVI53" s="8"/>
      <c r="WVJ53" s="8"/>
      <c r="WVK53" s="8"/>
      <c r="WVL53" s="8"/>
      <c r="WVM53" s="8"/>
      <c r="WVN53" s="8"/>
      <c r="WVO53" s="8"/>
      <c r="WVP53" s="8"/>
      <c r="WVQ53" s="8"/>
      <c r="WVR53" s="8"/>
      <c r="WVS53" s="8"/>
      <c r="WVT53" s="8"/>
      <c r="WVU53" s="8"/>
      <c r="WVV53" s="8"/>
      <c r="WVW53" s="8"/>
      <c r="WVX53" s="8"/>
      <c r="WVY53" s="8"/>
      <c r="WVZ53" s="8"/>
      <c r="WWA53" s="8"/>
      <c r="WWB53" s="8"/>
      <c r="WWC53" s="8"/>
      <c r="WWD53" s="8"/>
      <c r="WWE53" s="8"/>
      <c r="WWF53" s="8"/>
      <c r="WWG53" s="8"/>
      <c r="WWH53" s="8"/>
      <c r="WWI53" s="8"/>
      <c r="WWJ53" s="8"/>
      <c r="WWK53" s="8"/>
      <c r="WWL53" s="8"/>
      <c r="WWM53" s="8"/>
      <c r="WWN53" s="8"/>
      <c r="WWO53" s="8"/>
      <c r="WWP53" s="8"/>
      <c r="WWQ53" s="8"/>
      <c r="WWR53" s="8"/>
      <c r="WWS53" s="8"/>
      <c r="WWT53" s="8"/>
      <c r="WWU53" s="8"/>
      <c r="WWV53" s="8"/>
      <c r="WWW53" s="8"/>
      <c r="WWX53" s="8"/>
      <c r="WWY53" s="8"/>
      <c r="WWZ53" s="8"/>
      <c r="WXA53" s="8"/>
      <c r="WXB53" s="8"/>
      <c r="WXC53" s="8"/>
      <c r="WXD53" s="8"/>
      <c r="WXE53" s="8"/>
      <c r="WXF53" s="8"/>
      <c r="WXG53" s="8"/>
      <c r="WXH53" s="8"/>
      <c r="WXI53" s="8"/>
      <c r="WXJ53" s="8"/>
      <c r="WXK53" s="8"/>
      <c r="WXL53" s="8"/>
      <c r="WXM53" s="8"/>
      <c r="WXN53" s="8"/>
      <c r="WXO53" s="8"/>
      <c r="WXP53" s="8"/>
      <c r="WXQ53" s="8"/>
      <c r="WXR53" s="8"/>
      <c r="WXS53" s="8"/>
      <c r="WXT53" s="8"/>
      <c r="WXU53" s="8"/>
      <c r="WXV53" s="8"/>
      <c r="WXW53" s="8"/>
      <c r="WXX53" s="8"/>
      <c r="WXY53" s="8"/>
      <c r="WXZ53" s="8"/>
      <c r="WYA53" s="8"/>
      <c r="WYB53" s="8"/>
      <c r="WYC53" s="8"/>
      <c r="WYD53" s="8"/>
      <c r="WYE53" s="8"/>
      <c r="WYF53" s="8"/>
      <c r="WYG53" s="8"/>
      <c r="WYH53" s="8"/>
      <c r="WYI53" s="8"/>
      <c r="WYJ53" s="8"/>
      <c r="WYK53" s="8"/>
      <c r="WYL53" s="8"/>
      <c r="WYM53" s="8"/>
      <c r="WYN53" s="8"/>
      <c r="WYO53" s="8"/>
      <c r="WYP53" s="8"/>
      <c r="WYQ53" s="8"/>
      <c r="WYR53" s="8"/>
      <c r="WYS53" s="8"/>
      <c r="WYT53" s="8"/>
      <c r="WYU53" s="8"/>
      <c r="WYV53" s="8"/>
      <c r="WYW53" s="8"/>
      <c r="WYX53" s="8"/>
      <c r="WYY53" s="8"/>
      <c r="WYZ53" s="8"/>
      <c r="WZA53" s="8"/>
      <c r="WZB53" s="8"/>
      <c r="WZC53" s="8"/>
      <c r="WZD53" s="8"/>
      <c r="WZE53" s="8"/>
      <c r="WZF53" s="8"/>
      <c r="WZG53" s="8"/>
      <c r="WZH53" s="8"/>
      <c r="WZI53" s="8"/>
      <c r="WZJ53" s="8"/>
      <c r="WZK53" s="8"/>
      <c r="WZL53" s="8"/>
      <c r="WZM53" s="8"/>
      <c r="WZN53" s="8"/>
      <c r="WZO53" s="8"/>
      <c r="WZP53" s="8"/>
      <c r="WZQ53" s="8"/>
      <c r="WZR53" s="8"/>
      <c r="WZS53" s="8"/>
      <c r="WZT53" s="8"/>
      <c r="WZU53" s="8"/>
      <c r="WZV53" s="8"/>
      <c r="WZW53" s="8"/>
      <c r="WZX53" s="8"/>
      <c r="WZY53" s="8"/>
      <c r="WZZ53" s="8"/>
      <c r="XAA53" s="8"/>
      <c r="XAB53" s="8"/>
      <c r="XAC53" s="8"/>
      <c r="XAD53" s="8"/>
      <c r="XAE53" s="8"/>
      <c r="XAF53" s="8"/>
      <c r="XAG53" s="8"/>
      <c r="XAH53" s="8"/>
      <c r="XAI53" s="8"/>
      <c r="XAJ53" s="8"/>
      <c r="XAK53" s="8"/>
      <c r="XAL53" s="8"/>
      <c r="XAM53" s="8"/>
      <c r="XAN53" s="8"/>
      <c r="XAO53" s="8"/>
      <c r="XAP53" s="8"/>
      <c r="XAQ53" s="8"/>
      <c r="XAR53" s="8"/>
      <c r="XAS53" s="8"/>
      <c r="XAT53" s="8"/>
      <c r="XAU53" s="8"/>
      <c r="XAV53" s="8"/>
      <c r="XAW53" s="8"/>
      <c r="XAX53" s="8"/>
      <c r="XAY53" s="8"/>
      <c r="XAZ53" s="8"/>
      <c r="XBA53" s="8"/>
      <c r="XBB53" s="8"/>
      <c r="XBC53" s="8"/>
      <c r="XBD53" s="8"/>
      <c r="XBE53" s="8"/>
      <c r="XBF53" s="8"/>
      <c r="XBG53" s="8"/>
      <c r="XBH53" s="8"/>
      <c r="XBI53" s="8"/>
      <c r="XBJ53" s="8"/>
      <c r="XBK53" s="8"/>
      <c r="XBL53" s="8"/>
      <c r="XBM53" s="8"/>
      <c r="XBN53" s="8"/>
      <c r="XBO53" s="8"/>
      <c r="XBP53" s="8"/>
      <c r="XBQ53" s="8"/>
      <c r="XBR53" s="8"/>
      <c r="XBS53" s="8"/>
      <c r="XBT53" s="8"/>
      <c r="XBU53" s="8"/>
      <c r="XBV53" s="8"/>
      <c r="XBW53" s="8"/>
      <c r="XBX53" s="8"/>
      <c r="XBY53" s="8"/>
      <c r="XBZ53" s="8"/>
      <c r="XCA53" s="8"/>
      <c r="XCB53" s="8"/>
      <c r="XCC53" s="8"/>
      <c r="XCD53" s="8"/>
      <c r="XCE53" s="8"/>
      <c r="XCF53" s="8"/>
      <c r="XCG53" s="8"/>
      <c r="XCH53" s="8"/>
      <c r="XCI53" s="8"/>
      <c r="XCJ53" s="8"/>
      <c r="XCK53" s="8"/>
      <c r="XCL53" s="8"/>
      <c r="XCM53" s="8"/>
      <c r="XCN53" s="8"/>
      <c r="XCO53" s="8"/>
      <c r="XCP53" s="8"/>
      <c r="XCQ53" s="8"/>
      <c r="XCR53" s="8"/>
      <c r="XCS53" s="8"/>
      <c r="XCT53" s="8"/>
      <c r="XCU53" s="8"/>
      <c r="XCV53" s="8"/>
      <c r="XCW53" s="8"/>
      <c r="XCX53" s="8"/>
      <c r="XCY53" s="8"/>
      <c r="XCZ53" s="8"/>
      <c r="XDA53" s="8"/>
      <c r="XDB53" s="8"/>
      <c r="XDC53" s="8"/>
      <c r="XDD53" s="8"/>
      <c r="XDE53" s="8"/>
      <c r="XDF53" s="8"/>
      <c r="XDG53" s="8"/>
      <c r="XDH53" s="8"/>
      <c r="XDI53" s="8"/>
      <c r="XDJ53" s="8"/>
      <c r="XDK53" s="8"/>
      <c r="XDL53" s="8"/>
      <c r="XDM53" s="8"/>
      <c r="XDN53" s="8"/>
      <c r="XDO53" s="8"/>
      <c r="XDP53" s="8"/>
      <c r="XDQ53" s="8"/>
      <c r="XDR53" s="8"/>
      <c r="XDS53" s="8"/>
      <c r="XDT53" s="8"/>
      <c r="XDU53" s="8"/>
      <c r="XDV53" s="8"/>
      <c r="XDW53" s="8"/>
      <c r="XDX53" s="8"/>
      <c r="XDY53" s="8"/>
      <c r="XDZ53" s="8"/>
      <c r="XEA53" s="8"/>
      <c r="XEB53" s="8"/>
      <c r="XEC53" s="8"/>
      <c r="XED53" s="8"/>
      <c r="XEE53" s="8"/>
      <c r="XEF53" s="8"/>
      <c r="XEG53" s="8"/>
      <c r="XEH53" s="8"/>
      <c r="XEI53" s="8"/>
      <c r="XEJ53" s="8"/>
      <c r="XEK53" s="8"/>
      <c r="XEL53" s="8"/>
      <c r="XEM53" s="8"/>
      <c r="XEN53" s="8"/>
      <c r="XEO53" s="8"/>
      <c r="XEP53" s="8"/>
      <c r="XEQ53" s="8"/>
      <c r="XER53" s="8"/>
      <c r="XES53" s="8"/>
      <c r="XET53" s="8"/>
      <c r="XEU53" s="8"/>
      <c r="XEV53" s="8"/>
      <c r="XEW53" s="8"/>
      <c r="XEX53" s="8"/>
      <c r="XEY53" s="8"/>
      <c r="XEZ53" s="8"/>
      <c r="XFA53" s="8"/>
      <c r="XFB53" s="8"/>
      <c r="XFC53" s="8"/>
      <c r="XFD53" s="8"/>
    </row>
    <row r="54" spans="1:16384" ht="20.2" customHeight="1">
      <c r="A54" s="32"/>
      <c r="B54" s="32"/>
      <c r="C54" s="32"/>
      <c r="D54" s="2156" t="s">
        <v>50</v>
      </c>
      <c r="E54" s="2156"/>
      <c r="F54" s="31"/>
      <c r="G54" s="31"/>
      <c r="H54" s="32"/>
      <c r="I54" s="31"/>
      <c r="J54" s="2158" t="s">
        <v>51</v>
      </c>
      <c r="K54" s="2158"/>
      <c r="L54" s="2158"/>
      <c r="M54" s="32"/>
      <c r="N54" s="32"/>
      <c r="O54" s="32"/>
      <c r="P54" s="32"/>
      <c r="Q54" s="2156" t="s">
        <v>52</v>
      </c>
      <c r="R54" s="2156"/>
      <c r="S54" s="31"/>
      <c r="T54" s="32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  <c r="LE54" s="8"/>
      <c r="LF54" s="8"/>
      <c r="LG54" s="8"/>
      <c r="LH54" s="8"/>
      <c r="LI54" s="8"/>
      <c r="LJ54" s="8"/>
      <c r="LK54" s="8"/>
      <c r="LL54" s="8"/>
      <c r="LM54" s="8"/>
      <c r="LN54" s="8"/>
      <c r="LO54" s="8"/>
      <c r="LP54" s="8"/>
      <c r="LQ54" s="8"/>
      <c r="LR54" s="8"/>
      <c r="LS54" s="8"/>
      <c r="LT54" s="8"/>
      <c r="LU54" s="8"/>
      <c r="LV54" s="8"/>
      <c r="LW54" s="8"/>
      <c r="LX54" s="8"/>
      <c r="LY54" s="8"/>
      <c r="LZ54" s="8"/>
      <c r="MA54" s="8"/>
      <c r="MB54" s="8"/>
      <c r="MC54" s="8"/>
      <c r="MD54" s="8"/>
      <c r="ME54" s="8"/>
      <c r="MF54" s="8"/>
      <c r="MG54" s="8"/>
      <c r="MH54" s="8"/>
      <c r="MI54" s="8"/>
      <c r="MJ54" s="8"/>
      <c r="MK54" s="8"/>
      <c r="ML54" s="8"/>
      <c r="MM54" s="8"/>
      <c r="MN54" s="8"/>
      <c r="MO54" s="8"/>
      <c r="MP54" s="8"/>
      <c r="MQ54" s="8"/>
      <c r="MR54" s="8"/>
      <c r="MS54" s="8"/>
      <c r="MT54" s="8"/>
      <c r="MU54" s="8"/>
      <c r="MV54" s="8"/>
      <c r="MW54" s="8"/>
      <c r="MX54" s="8"/>
      <c r="MY54" s="8"/>
      <c r="MZ54" s="8"/>
      <c r="NA54" s="8"/>
      <c r="NB54" s="8"/>
      <c r="NC54" s="8"/>
      <c r="ND54" s="8"/>
      <c r="NE54" s="8"/>
      <c r="NF54" s="8"/>
      <c r="NG54" s="8"/>
      <c r="NH54" s="8"/>
      <c r="NI54" s="8"/>
      <c r="NJ54" s="8"/>
      <c r="NK54" s="8"/>
      <c r="NL54" s="8"/>
      <c r="NM54" s="8"/>
      <c r="NN54" s="8"/>
      <c r="NO54" s="8"/>
      <c r="NP54" s="8"/>
      <c r="NQ54" s="8"/>
      <c r="NR54" s="8"/>
      <c r="NS54" s="8"/>
      <c r="NT54" s="8"/>
      <c r="NU54" s="8"/>
      <c r="NV54" s="8"/>
      <c r="NW54" s="8"/>
      <c r="NX54" s="8"/>
      <c r="NY54" s="8"/>
      <c r="NZ54" s="8"/>
      <c r="OA54" s="8"/>
      <c r="OB54" s="8"/>
      <c r="OC54" s="8"/>
      <c r="OD54" s="8"/>
      <c r="OE54" s="8"/>
      <c r="OF54" s="8"/>
      <c r="OG54" s="8"/>
      <c r="OH54" s="8"/>
      <c r="OI54" s="8"/>
      <c r="OJ54" s="8"/>
      <c r="OK54" s="8"/>
      <c r="OL54" s="8"/>
      <c r="OM54" s="8"/>
      <c r="ON54" s="8"/>
      <c r="OO54" s="8"/>
      <c r="OP54" s="8"/>
      <c r="OQ54" s="8"/>
      <c r="OR54" s="8"/>
      <c r="OS54" s="8"/>
      <c r="OT54" s="8"/>
      <c r="OU54" s="8"/>
      <c r="OV54" s="8"/>
      <c r="OW54" s="8"/>
      <c r="OX54" s="8"/>
      <c r="OY54" s="8"/>
      <c r="OZ54" s="8"/>
      <c r="PA54" s="8"/>
      <c r="PB54" s="8"/>
      <c r="PC54" s="8"/>
      <c r="PD54" s="8"/>
      <c r="PE54" s="8"/>
      <c r="PF54" s="8"/>
      <c r="PG54" s="8"/>
      <c r="PH54" s="8"/>
      <c r="PI54" s="8"/>
      <c r="PJ54" s="8"/>
      <c r="PK54" s="8"/>
      <c r="PL54" s="8"/>
      <c r="PM54" s="8"/>
      <c r="PN54" s="8"/>
      <c r="PO54" s="8"/>
      <c r="PP54" s="8"/>
      <c r="PQ54" s="8"/>
      <c r="PR54" s="8"/>
      <c r="PS54" s="8"/>
      <c r="PT54" s="8"/>
      <c r="PU54" s="8"/>
      <c r="PV54" s="8"/>
      <c r="PW54" s="8"/>
      <c r="PX54" s="8"/>
      <c r="PY54" s="8"/>
      <c r="PZ54" s="8"/>
      <c r="QA54" s="8"/>
      <c r="QB54" s="8"/>
      <c r="QC54" s="8"/>
      <c r="QD54" s="8"/>
      <c r="QE54" s="8"/>
      <c r="QF54" s="8"/>
      <c r="QG54" s="8"/>
      <c r="QH54" s="8"/>
      <c r="QI54" s="8"/>
      <c r="QJ54" s="8"/>
      <c r="QK54" s="8"/>
      <c r="QL54" s="8"/>
      <c r="QM54" s="8"/>
      <c r="QN54" s="8"/>
      <c r="QO54" s="8"/>
      <c r="QP54" s="8"/>
      <c r="QQ54" s="8"/>
      <c r="QR54" s="8"/>
      <c r="QS54" s="8"/>
      <c r="QT54" s="8"/>
      <c r="QU54" s="8"/>
      <c r="QV54" s="8"/>
      <c r="QW54" s="8"/>
      <c r="QX54" s="8"/>
      <c r="QY54" s="8"/>
      <c r="QZ54" s="8"/>
      <c r="RA54" s="8"/>
      <c r="RB54" s="8"/>
      <c r="RC54" s="8"/>
      <c r="RD54" s="8"/>
      <c r="RE54" s="8"/>
      <c r="RF54" s="8"/>
      <c r="RG54" s="8"/>
      <c r="RH54" s="8"/>
      <c r="RI54" s="8"/>
      <c r="RJ54" s="8"/>
      <c r="RK54" s="8"/>
      <c r="RL54" s="8"/>
      <c r="RM54" s="8"/>
      <c r="RN54" s="8"/>
      <c r="RO54" s="8"/>
      <c r="RP54" s="8"/>
      <c r="RQ54" s="8"/>
      <c r="RR54" s="8"/>
      <c r="RS54" s="8"/>
      <c r="RT54" s="8"/>
      <c r="RU54" s="8"/>
      <c r="RV54" s="8"/>
      <c r="RW54" s="8"/>
      <c r="RX54" s="8"/>
      <c r="RY54" s="8"/>
      <c r="RZ54" s="8"/>
      <c r="SA54" s="8"/>
      <c r="SB54" s="8"/>
      <c r="SC54" s="8"/>
      <c r="SD54" s="8"/>
      <c r="SE54" s="8"/>
      <c r="SF54" s="8"/>
      <c r="SG54" s="8"/>
      <c r="SH54" s="8"/>
      <c r="SI54" s="8"/>
      <c r="SJ54" s="8"/>
      <c r="SK54" s="8"/>
      <c r="SL54" s="8"/>
      <c r="SM54" s="8"/>
      <c r="SN54" s="8"/>
      <c r="SO54" s="8"/>
      <c r="SP54" s="8"/>
      <c r="SQ54" s="8"/>
      <c r="SR54" s="8"/>
      <c r="SS54" s="8"/>
      <c r="ST54" s="8"/>
      <c r="SU54" s="8"/>
      <c r="SV54" s="8"/>
      <c r="SW54" s="8"/>
      <c r="SX54" s="8"/>
      <c r="SY54" s="8"/>
      <c r="SZ54" s="8"/>
      <c r="TA54" s="8"/>
      <c r="TB54" s="8"/>
      <c r="TC54" s="8"/>
      <c r="TD54" s="8"/>
      <c r="TE54" s="8"/>
      <c r="TF54" s="8"/>
      <c r="TG54" s="8"/>
      <c r="TH54" s="8"/>
      <c r="TI54" s="8"/>
      <c r="TJ54" s="8"/>
      <c r="TK54" s="8"/>
      <c r="TL54" s="8"/>
      <c r="TM54" s="8"/>
      <c r="TN54" s="8"/>
      <c r="TO54" s="8"/>
      <c r="TP54" s="8"/>
      <c r="TQ54" s="8"/>
      <c r="TR54" s="8"/>
      <c r="TS54" s="8"/>
      <c r="TT54" s="8"/>
      <c r="TU54" s="8"/>
      <c r="TV54" s="8"/>
      <c r="TW54" s="8"/>
      <c r="TX54" s="8"/>
      <c r="TY54" s="8"/>
      <c r="TZ54" s="8"/>
      <c r="UA54" s="8"/>
      <c r="UB54" s="8"/>
      <c r="UC54" s="8"/>
      <c r="UD54" s="8"/>
      <c r="UE54" s="8"/>
      <c r="UF54" s="8"/>
      <c r="UG54" s="8"/>
      <c r="UH54" s="8"/>
      <c r="UI54" s="8"/>
      <c r="UJ54" s="8"/>
      <c r="UK54" s="8"/>
      <c r="UL54" s="8"/>
      <c r="UM54" s="8"/>
      <c r="UN54" s="8"/>
      <c r="UO54" s="8"/>
      <c r="UP54" s="8"/>
      <c r="UQ54" s="8"/>
      <c r="UR54" s="8"/>
      <c r="US54" s="8"/>
      <c r="UT54" s="8"/>
      <c r="UU54" s="8"/>
      <c r="UV54" s="8"/>
      <c r="UW54" s="8"/>
      <c r="UX54" s="8"/>
      <c r="UY54" s="8"/>
      <c r="UZ54" s="8"/>
      <c r="VA54" s="8"/>
      <c r="VB54" s="8"/>
      <c r="VC54" s="8"/>
      <c r="VD54" s="8"/>
      <c r="VE54" s="8"/>
      <c r="VF54" s="8"/>
      <c r="VG54" s="8"/>
      <c r="VH54" s="8"/>
      <c r="VI54" s="8"/>
      <c r="VJ54" s="8"/>
      <c r="VK54" s="8"/>
      <c r="VL54" s="8"/>
      <c r="VM54" s="8"/>
      <c r="VN54" s="8"/>
      <c r="VO54" s="8"/>
      <c r="VP54" s="8"/>
      <c r="VQ54" s="8"/>
      <c r="VR54" s="8"/>
      <c r="VS54" s="8"/>
      <c r="VT54" s="8"/>
      <c r="VU54" s="8"/>
      <c r="VV54" s="8"/>
      <c r="VW54" s="8"/>
      <c r="VX54" s="8"/>
      <c r="VY54" s="8"/>
      <c r="VZ54" s="8"/>
      <c r="WA54" s="8"/>
      <c r="WB54" s="8"/>
      <c r="WC54" s="8"/>
      <c r="WD54" s="8"/>
      <c r="WE54" s="8"/>
      <c r="WF54" s="8"/>
      <c r="WG54" s="8"/>
      <c r="WH54" s="8"/>
      <c r="WI54" s="8"/>
      <c r="WJ54" s="8"/>
      <c r="WK54" s="8"/>
      <c r="WL54" s="8"/>
      <c r="WM54" s="8"/>
      <c r="WN54" s="8"/>
      <c r="WO54" s="8"/>
      <c r="WP54" s="8"/>
      <c r="WQ54" s="8"/>
      <c r="WR54" s="8"/>
      <c r="WS54" s="8"/>
      <c r="WT54" s="8"/>
      <c r="WU54" s="8"/>
      <c r="WV54" s="8"/>
      <c r="WW54" s="8"/>
      <c r="WX54" s="8"/>
      <c r="WY54" s="8"/>
      <c r="WZ54" s="8"/>
      <c r="XA54" s="8"/>
      <c r="XB54" s="8"/>
      <c r="XC54" s="8"/>
      <c r="XD54" s="8"/>
      <c r="XE54" s="8"/>
      <c r="XF54" s="8"/>
      <c r="XG54" s="8"/>
      <c r="XH54" s="8"/>
      <c r="XI54" s="8"/>
      <c r="XJ54" s="8"/>
      <c r="XK54" s="8"/>
      <c r="XL54" s="8"/>
      <c r="XM54" s="8"/>
      <c r="XN54" s="8"/>
      <c r="XO54" s="8"/>
      <c r="XP54" s="8"/>
      <c r="XQ54" s="8"/>
      <c r="XR54" s="8"/>
      <c r="XS54" s="8"/>
      <c r="XT54" s="8"/>
      <c r="XU54" s="8"/>
      <c r="XV54" s="8"/>
      <c r="XW54" s="8"/>
      <c r="XX54" s="8"/>
      <c r="XY54" s="8"/>
      <c r="XZ54" s="8"/>
      <c r="YA54" s="8"/>
      <c r="YB54" s="8"/>
      <c r="YC54" s="8"/>
      <c r="YD54" s="8"/>
      <c r="YE54" s="8"/>
      <c r="YF54" s="8"/>
      <c r="YG54" s="8"/>
      <c r="YH54" s="8"/>
      <c r="YI54" s="8"/>
      <c r="YJ54" s="8"/>
      <c r="YK54" s="8"/>
      <c r="YL54" s="8"/>
      <c r="YM54" s="8"/>
      <c r="YN54" s="8"/>
      <c r="YO54" s="8"/>
      <c r="YP54" s="8"/>
      <c r="YQ54" s="8"/>
      <c r="YR54" s="8"/>
      <c r="YS54" s="8"/>
      <c r="YT54" s="8"/>
      <c r="YU54" s="8"/>
      <c r="YV54" s="8"/>
      <c r="YW54" s="8"/>
      <c r="YX54" s="8"/>
      <c r="YY54" s="8"/>
      <c r="YZ54" s="8"/>
      <c r="ZA54" s="8"/>
      <c r="ZB54" s="8"/>
      <c r="ZC54" s="8"/>
      <c r="ZD54" s="8"/>
      <c r="ZE54" s="8"/>
      <c r="ZF54" s="8"/>
      <c r="ZG54" s="8"/>
      <c r="ZH54" s="8"/>
      <c r="ZI54" s="8"/>
      <c r="ZJ54" s="8"/>
      <c r="ZK54" s="8"/>
      <c r="ZL54" s="8"/>
      <c r="ZM54" s="8"/>
      <c r="ZN54" s="8"/>
      <c r="ZO54" s="8"/>
      <c r="ZP54" s="8"/>
      <c r="ZQ54" s="8"/>
      <c r="ZR54" s="8"/>
      <c r="ZS54" s="8"/>
      <c r="ZT54" s="8"/>
      <c r="ZU54" s="8"/>
      <c r="ZV54" s="8"/>
      <c r="ZW54" s="8"/>
      <c r="ZX54" s="8"/>
      <c r="ZY54" s="8"/>
      <c r="ZZ54" s="8"/>
      <c r="AAA54" s="8"/>
      <c r="AAB54" s="8"/>
      <c r="AAC54" s="8"/>
      <c r="AAD54" s="8"/>
      <c r="AAE54" s="8"/>
      <c r="AAF54" s="8"/>
      <c r="AAG54" s="8"/>
      <c r="AAH54" s="8"/>
      <c r="AAI54" s="8"/>
      <c r="AAJ54" s="8"/>
      <c r="AAK54" s="8"/>
      <c r="AAL54" s="8"/>
      <c r="AAM54" s="8"/>
      <c r="AAN54" s="8"/>
      <c r="AAO54" s="8"/>
      <c r="AAP54" s="8"/>
      <c r="AAQ54" s="8"/>
      <c r="AAR54" s="8"/>
      <c r="AAS54" s="8"/>
      <c r="AAT54" s="8"/>
      <c r="AAU54" s="8"/>
      <c r="AAV54" s="8"/>
      <c r="AAW54" s="8"/>
      <c r="AAX54" s="8"/>
      <c r="AAY54" s="8"/>
      <c r="AAZ54" s="8"/>
      <c r="ABA54" s="8"/>
      <c r="ABB54" s="8"/>
      <c r="ABC54" s="8"/>
      <c r="ABD54" s="8"/>
      <c r="ABE54" s="8"/>
      <c r="ABF54" s="8"/>
      <c r="ABG54" s="8"/>
      <c r="ABH54" s="8"/>
      <c r="ABI54" s="8"/>
      <c r="ABJ54" s="8"/>
      <c r="ABK54" s="8"/>
      <c r="ABL54" s="8"/>
      <c r="ABM54" s="8"/>
      <c r="ABN54" s="8"/>
      <c r="ABO54" s="8"/>
      <c r="ABP54" s="8"/>
      <c r="ABQ54" s="8"/>
      <c r="ABR54" s="8"/>
      <c r="ABS54" s="8"/>
      <c r="ABT54" s="8"/>
      <c r="ABU54" s="8"/>
      <c r="ABV54" s="8"/>
      <c r="ABW54" s="8"/>
      <c r="ABX54" s="8"/>
      <c r="ABY54" s="8"/>
      <c r="ABZ54" s="8"/>
      <c r="ACA54" s="8"/>
      <c r="ACB54" s="8"/>
      <c r="ACC54" s="8"/>
      <c r="ACD54" s="8"/>
      <c r="ACE54" s="8"/>
      <c r="ACF54" s="8"/>
      <c r="ACG54" s="8"/>
      <c r="ACH54" s="8"/>
      <c r="ACI54" s="8"/>
      <c r="ACJ54" s="8"/>
      <c r="ACK54" s="8"/>
      <c r="ACL54" s="8"/>
      <c r="ACM54" s="8"/>
      <c r="ACN54" s="8"/>
      <c r="ACO54" s="8"/>
      <c r="ACP54" s="8"/>
      <c r="ACQ54" s="8"/>
      <c r="ACR54" s="8"/>
      <c r="ACS54" s="8"/>
      <c r="ACT54" s="8"/>
      <c r="ACU54" s="8"/>
      <c r="ACV54" s="8"/>
      <c r="ACW54" s="8"/>
      <c r="ACX54" s="8"/>
      <c r="ACY54" s="8"/>
      <c r="ACZ54" s="8"/>
      <c r="ADA54" s="8"/>
      <c r="ADB54" s="8"/>
      <c r="ADC54" s="8"/>
      <c r="ADD54" s="8"/>
      <c r="ADE54" s="8"/>
      <c r="ADF54" s="8"/>
      <c r="ADG54" s="8"/>
      <c r="ADH54" s="8"/>
      <c r="ADI54" s="8"/>
      <c r="ADJ54" s="8"/>
      <c r="ADK54" s="8"/>
      <c r="ADL54" s="8"/>
      <c r="ADM54" s="8"/>
      <c r="ADN54" s="8"/>
      <c r="ADO54" s="8"/>
      <c r="ADP54" s="8"/>
      <c r="ADQ54" s="8"/>
      <c r="ADR54" s="8"/>
      <c r="ADS54" s="8"/>
      <c r="ADT54" s="8"/>
      <c r="ADU54" s="8"/>
      <c r="ADV54" s="8"/>
      <c r="ADW54" s="8"/>
      <c r="ADX54" s="8"/>
      <c r="ADY54" s="8"/>
      <c r="ADZ54" s="8"/>
      <c r="AEA54" s="8"/>
      <c r="AEB54" s="8"/>
      <c r="AEC54" s="8"/>
      <c r="AED54" s="8"/>
      <c r="AEE54" s="8"/>
      <c r="AEF54" s="8"/>
      <c r="AEG54" s="8"/>
      <c r="AEH54" s="8"/>
      <c r="AEI54" s="8"/>
      <c r="AEJ54" s="8"/>
      <c r="AEK54" s="8"/>
      <c r="AEL54" s="8"/>
      <c r="AEM54" s="8"/>
      <c r="AEN54" s="8"/>
      <c r="AEO54" s="8"/>
      <c r="AEP54" s="8"/>
      <c r="AEQ54" s="8"/>
      <c r="AER54" s="8"/>
      <c r="AES54" s="8"/>
      <c r="AET54" s="8"/>
      <c r="AEU54" s="8"/>
      <c r="AEV54" s="8"/>
      <c r="AEW54" s="8"/>
      <c r="AEX54" s="8"/>
      <c r="AEY54" s="8"/>
      <c r="AEZ54" s="8"/>
      <c r="AFA54" s="8"/>
      <c r="AFB54" s="8"/>
      <c r="AFC54" s="8"/>
      <c r="AFD54" s="8"/>
      <c r="AFE54" s="8"/>
      <c r="AFF54" s="8"/>
      <c r="AFG54" s="8"/>
      <c r="AFH54" s="8"/>
      <c r="AFI54" s="8"/>
      <c r="AFJ54" s="8"/>
      <c r="AFK54" s="8"/>
      <c r="AFL54" s="8"/>
      <c r="AFM54" s="8"/>
      <c r="AFN54" s="8"/>
      <c r="AFO54" s="8"/>
      <c r="AFP54" s="8"/>
      <c r="AFQ54" s="8"/>
      <c r="AFR54" s="8"/>
      <c r="AFS54" s="8"/>
      <c r="AFT54" s="8"/>
      <c r="AFU54" s="8"/>
      <c r="AFV54" s="8"/>
      <c r="AFW54" s="8"/>
      <c r="AFX54" s="8"/>
      <c r="AFY54" s="8"/>
      <c r="AFZ54" s="8"/>
      <c r="AGA54" s="8"/>
      <c r="AGB54" s="8"/>
      <c r="AGC54" s="8"/>
      <c r="AGD54" s="8"/>
      <c r="AGE54" s="8"/>
      <c r="AGF54" s="8"/>
      <c r="AGG54" s="8"/>
      <c r="AGH54" s="8"/>
      <c r="AGI54" s="8"/>
      <c r="AGJ54" s="8"/>
      <c r="AGK54" s="8"/>
      <c r="AGL54" s="8"/>
      <c r="AGM54" s="8"/>
      <c r="AGN54" s="8"/>
      <c r="AGO54" s="8"/>
      <c r="AGP54" s="8"/>
      <c r="AGQ54" s="8"/>
      <c r="AGR54" s="8"/>
      <c r="AGS54" s="8"/>
      <c r="AGT54" s="8"/>
      <c r="AGU54" s="8"/>
      <c r="AGV54" s="8"/>
      <c r="AGW54" s="8"/>
      <c r="AGX54" s="8"/>
      <c r="AGY54" s="8"/>
      <c r="AGZ54" s="8"/>
      <c r="AHA54" s="8"/>
      <c r="AHB54" s="8"/>
      <c r="AHC54" s="8"/>
      <c r="AHD54" s="8"/>
      <c r="AHE54" s="8"/>
      <c r="AHF54" s="8"/>
      <c r="AHG54" s="8"/>
      <c r="AHH54" s="8"/>
      <c r="AHI54" s="8"/>
      <c r="AHJ54" s="8"/>
      <c r="AHK54" s="8"/>
      <c r="AHL54" s="8"/>
      <c r="AHM54" s="8"/>
      <c r="AHN54" s="8"/>
      <c r="AHO54" s="8"/>
      <c r="AHP54" s="8"/>
      <c r="AHQ54" s="8"/>
      <c r="AHR54" s="8"/>
      <c r="AHS54" s="8"/>
      <c r="AHT54" s="8"/>
      <c r="AHU54" s="8"/>
      <c r="AHV54" s="8"/>
      <c r="AHW54" s="8"/>
      <c r="AHX54" s="8"/>
      <c r="AHY54" s="8"/>
      <c r="AHZ54" s="8"/>
      <c r="AIA54" s="8"/>
      <c r="AIB54" s="8"/>
      <c r="AIC54" s="8"/>
      <c r="AID54" s="8"/>
      <c r="AIE54" s="8"/>
      <c r="AIF54" s="8"/>
      <c r="AIG54" s="8"/>
      <c r="AIH54" s="8"/>
      <c r="AII54" s="8"/>
      <c r="AIJ54" s="8"/>
      <c r="AIK54" s="8"/>
      <c r="AIL54" s="8"/>
      <c r="AIM54" s="8"/>
      <c r="AIN54" s="8"/>
      <c r="AIO54" s="8"/>
      <c r="AIP54" s="8"/>
      <c r="AIQ54" s="8"/>
      <c r="AIR54" s="8"/>
      <c r="AIS54" s="8"/>
      <c r="AIT54" s="8"/>
      <c r="AIU54" s="8"/>
      <c r="AIV54" s="8"/>
      <c r="AIW54" s="8"/>
      <c r="AIX54" s="8"/>
      <c r="AIY54" s="8"/>
      <c r="AIZ54" s="8"/>
      <c r="AJA54" s="8"/>
      <c r="AJB54" s="8"/>
      <c r="AJC54" s="8"/>
      <c r="AJD54" s="8"/>
      <c r="AJE54" s="8"/>
      <c r="AJF54" s="8"/>
      <c r="AJG54" s="8"/>
      <c r="AJH54" s="8"/>
      <c r="AJI54" s="8"/>
      <c r="AJJ54" s="8"/>
      <c r="AJK54" s="8"/>
      <c r="AJL54" s="8"/>
      <c r="AJM54" s="8"/>
      <c r="AJN54" s="8"/>
      <c r="AJO54" s="8"/>
      <c r="AJP54" s="8"/>
      <c r="AJQ54" s="8"/>
      <c r="AJR54" s="8"/>
      <c r="AJS54" s="8"/>
      <c r="AJT54" s="8"/>
      <c r="AJU54" s="8"/>
      <c r="AJV54" s="8"/>
      <c r="AJW54" s="8"/>
      <c r="AJX54" s="8"/>
      <c r="AJY54" s="8"/>
      <c r="AJZ54" s="8"/>
      <c r="AKA54" s="8"/>
      <c r="AKB54" s="8"/>
      <c r="AKC54" s="8"/>
      <c r="AKD54" s="8"/>
      <c r="AKE54" s="8"/>
      <c r="AKF54" s="8"/>
      <c r="AKG54" s="8"/>
      <c r="AKH54" s="8"/>
      <c r="AKI54" s="8"/>
      <c r="AKJ54" s="8"/>
      <c r="AKK54" s="8"/>
      <c r="AKL54" s="8"/>
      <c r="AKM54" s="8"/>
      <c r="AKN54" s="8"/>
      <c r="AKO54" s="8"/>
      <c r="AKP54" s="8"/>
      <c r="AKQ54" s="8"/>
      <c r="AKR54" s="8"/>
      <c r="AKS54" s="8"/>
      <c r="AKT54" s="8"/>
      <c r="AKU54" s="8"/>
      <c r="AKV54" s="8"/>
      <c r="AKW54" s="8"/>
      <c r="AKX54" s="8"/>
      <c r="AKY54" s="8"/>
      <c r="AKZ54" s="8"/>
      <c r="ALA54" s="8"/>
      <c r="ALB54" s="8"/>
      <c r="ALC54" s="8"/>
      <c r="ALD54" s="8"/>
      <c r="ALE54" s="8"/>
      <c r="ALF54" s="8"/>
      <c r="ALG54" s="8"/>
      <c r="ALH54" s="8"/>
      <c r="ALI54" s="8"/>
      <c r="ALJ54" s="8"/>
      <c r="ALK54" s="8"/>
      <c r="ALL54" s="8"/>
      <c r="ALM54" s="8"/>
      <c r="ALN54" s="8"/>
      <c r="ALO54" s="8"/>
      <c r="ALP54" s="8"/>
      <c r="ALQ54" s="8"/>
      <c r="ALR54" s="8"/>
      <c r="ALS54" s="8"/>
      <c r="ALT54" s="8"/>
      <c r="ALU54" s="8"/>
      <c r="ALV54" s="8"/>
      <c r="ALW54" s="8"/>
      <c r="ALX54" s="8"/>
      <c r="ALY54" s="8"/>
      <c r="ALZ54" s="8"/>
      <c r="AMA54" s="8"/>
      <c r="AMB54" s="8"/>
      <c r="AMC54" s="8"/>
      <c r="AMD54" s="8"/>
      <c r="AME54" s="8"/>
      <c r="AMF54" s="8"/>
      <c r="AMG54" s="8"/>
      <c r="AMH54" s="8"/>
      <c r="AMI54" s="8"/>
      <c r="AMJ54" s="8"/>
      <c r="AMK54" s="8"/>
      <c r="AML54" s="8"/>
      <c r="AMM54" s="8"/>
      <c r="AMN54" s="8"/>
      <c r="AMO54" s="8"/>
      <c r="AMP54" s="8"/>
      <c r="AMQ54" s="8"/>
      <c r="AMR54" s="8"/>
      <c r="AMS54" s="8"/>
      <c r="AMT54" s="8"/>
      <c r="AMU54" s="8"/>
      <c r="AMV54" s="8"/>
      <c r="AMW54" s="8"/>
      <c r="AMX54" s="8"/>
      <c r="AMY54" s="8"/>
      <c r="AMZ54" s="8"/>
      <c r="ANA54" s="8"/>
      <c r="ANB54" s="8"/>
      <c r="ANC54" s="8"/>
      <c r="AND54" s="8"/>
      <c r="ANE54" s="8"/>
      <c r="ANF54" s="8"/>
      <c r="ANG54" s="8"/>
      <c r="ANH54" s="8"/>
      <c r="ANI54" s="8"/>
      <c r="ANJ54" s="8"/>
      <c r="ANK54" s="8"/>
      <c r="ANL54" s="8"/>
      <c r="ANM54" s="8"/>
      <c r="ANN54" s="8"/>
      <c r="ANO54" s="8"/>
      <c r="ANP54" s="8"/>
      <c r="ANQ54" s="8"/>
      <c r="ANR54" s="8"/>
      <c r="ANS54" s="8"/>
      <c r="ANT54" s="8"/>
      <c r="ANU54" s="8"/>
      <c r="ANV54" s="8"/>
      <c r="ANW54" s="8"/>
      <c r="ANX54" s="8"/>
      <c r="ANY54" s="8"/>
      <c r="ANZ54" s="8"/>
      <c r="AOA54" s="8"/>
      <c r="AOB54" s="8"/>
      <c r="AOC54" s="8"/>
      <c r="AOD54" s="8"/>
      <c r="AOE54" s="8"/>
      <c r="AOF54" s="8"/>
      <c r="AOG54" s="8"/>
      <c r="AOH54" s="8"/>
      <c r="AOI54" s="8"/>
      <c r="AOJ54" s="8"/>
      <c r="AOK54" s="8"/>
      <c r="AOL54" s="8"/>
      <c r="AOM54" s="8"/>
      <c r="AON54" s="8"/>
      <c r="AOO54" s="8"/>
      <c r="AOP54" s="8"/>
      <c r="AOQ54" s="8"/>
      <c r="AOR54" s="8"/>
      <c r="AOS54" s="8"/>
      <c r="AOT54" s="8"/>
      <c r="AOU54" s="8"/>
      <c r="AOV54" s="8"/>
      <c r="AOW54" s="8"/>
      <c r="AOX54" s="8"/>
      <c r="AOY54" s="8"/>
      <c r="AOZ54" s="8"/>
      <c r="APA54" s="8"/>
      <c r="APB54" s="8"/>
      <c r="APC54" s="8"/>
      <c r="APD54" s="8"/>
      <c r="APE54" s="8"/>
      <c r="APF54" s="8"/>
      <c r="APG54" s="8"/>
      <c r="APH54" s="8"/>
      <c r="API54" s="8"/>
      <c r="APJ54" s="8"/>
      <c r="APK54" s="8"/>
      <c r="APL54" s="8"/>
      <c r="APM54" s="8"/>
      <c r="APN54" s="8"/>
      <c r="APO54" s="8"/>
      <c r="APP54" s="8"/>
      <c r="APQ54" s="8"/>
      <c r="APR54" s="8"/>
      <c r="APS54" s="8"/>
      <c r="APT54" s="8"/>
      <c r="APU54" s="8"/>
      <c r="APV54" s="8"/>
      <c r="APW54" s="8"/>
      <c r="APX54" s="8"/>
      <c r="APY54" s="8"/>
      <c r="APZ54" s="8"/>
      <c r="AQA54" s="8"/>
      <c r="AQB54" s="8"/>
      <c r="AQC54" s="8"/>
      <c r="AQD54" s="8"/>
      <c r="AQE54" s="8"/>
      <c r="AQF54" s="8"/>
      <c r="AQG54" s="8"/>
      <c r="AQH54" s="8"/>
      <c r="AQI54" s="8"/>
      <c r="AQJ54" s="8"/>
      <c r="AQK54" s="8"/>
      <c r="AQL54" s="8"/>
      <c r="AQM54" s="8"/>
      <c r="AQN54" s="8"/>
      <c r="AQO54" s="8"/>
      <c r="AQP54" s="8"/>
      <c r="AQQ54" s="8"/>
      <c r="AQR54" s="8"/>
      <c r="AQS54" s="8"/>
      <c r="AQT54" s="8"/>
      <c r="AQU54" s="8"/>
      <c r="AQV54" s="8"/>
      <c r="AQW54" s="8"/>
      <c r="AQX54" s="8"/>
      <c r="AQY54" s="8"/>
      <c r="AQZ54" s="8"/>
      <c r="ARA54" s="8"/>
      <c r="ARB54" s="8"/>
      <c r="ARC54" s="8"/>
      <c r="ARD54" s="8"/>
      <c r="ARE54" s="8"/>
      <c r="ARF54" s="8"/>
      <c r="ARG54" s="8"/>
      <c r="ARH54" s="8"/>
      <c r="ARI54" s="8"/>
      <c r="ARJ54" s="8"/>
      <c r="ARK54" s="8"/>
      <c r="ARL54" s="8"/>
      <c r="ARM54" s="8"/>
      <c r="ARN54" s="8"/>
      <c r="ARO54" s="8"/>
      <c r="ARP54" s="8"/>
      <c r="ARQ54" s="8"/>
      <c r="ARR54" s="8"/>
      <c r="ARS54" s="8"/>
      <c r="ART54" s="8"/>
      <c r="ARU54" s="8"/>
      <c r="ARV54" s="8"/>
      <c r="ARW54" s="8"/>
      <c r="ARX54" s="8"/>
      <c r="ARY54" s="8"/>
      <c r="ARZ54" s="8"/>
      <c r="ASA54" s="8"/>
      <c r="ASB54" s="8"/>
      <c r="ASC54" s="8"/>
      <c r="ASD54" s="8"/>
      <c r="ASE54" s="8"/>
      <c r="ASF54" s="8"/>
      <c r="ASG54" s="8"/>
      <c r="ASH54" s="8"/>
      <c r="ASI54" s="8"/>
      <c r="ASJ54" s="8"/>
      <c r="ASK54" s="8"/>
      <c r="ASL54" s="8"/>
      <c r="ASM54" s="8"/>
      <c r="ASN54" s="8"/>
      <c r="ASO54" s="8"/>
      <c r="ASP54" s="8"/>
      <c r="ASQ54" s="8"/>
      <c r="ASR54" s="8"/>
      <c r="ASS54" s="8"/>
      <c r="AST54" s="8"/>
      <c r="ASU54" s="8"/>
      <c r="ASV54" s="8"/>
      <c r="ASW54" s="8"/>
      <c r="ASX54" s="8"/>
      <c r="ASY54" s="8"/>
      <c r="ASZ54" s="8"/>
      <c r="ATA54" s="8"/>
      <c r="ATB54" s="8"/>
      <c r="ATC54" s="8"/>
      <c r="ATD54" s="8"/>
      <c r="ATE54" s="8"/>
      <c r="ATF54" s="8"/>
      <c r="ATG54" s="8"/>
      <c r="ATH54" s="8"/>
      <c r="ATI54" s="8"/>
      <c r="ATJ54" s="8"/>
      <c r="ATK54" s="8"/>
      <c r="ATL54" s="8"/>
      <c r="ATM54" s="8"/>
      <c r="ATN54" s="8"/>
      <c r="ATO54" s="8"/>
      <c r="ATP54" s="8"/>
      <c r="ATQ54" s="8"/>
      <c r="ATR54" s="8"/>
      <c r="ATS54" s="8"/>
      <c r="ATT54" s="8"/>
      <c r="ATU54" s="8"/>
      <c r="ATV54" s="8"/>
      <c r="ATW54" s="8"/>
      <c r="ATX54" s="8"/>
      <c r="ATY54" s="8"/>
      <c r="ATZ54" s="8"/>
      <c r="AUA54" s="8"/>
      <c r="AUB54" s="8"/>
      <c r="AUC54" s="8"/>
      <c r="AUD54" s="8"/>
      <c r="AUE54" s="8"/>
      <c r="AUF54" s="8"/>
      <c r="AUG54" s="8"/>
      <c r="AUH54" s="8"/>
      <c r="AUI54" s="8"/>
      <c r="AUJ54" s="8"/>
      <c r="AUK54" s="8"/>
      <c r="AUL54" s="8"/>
      <c r="AUM54" s="8"/>
      <c r="AUN54" s="8"/>
      <c r="AUO54" s="8"/>
      <c r="AUP54" s="8"/>
      <c r="AUQ54" s="8"/>
      <c r="AUR54" s="8"/>
      <c r="AUS54" s="8"/>
      <c r="AUT54" s="8"/>
      <c r="AUU54" s="8"/>
      <c r="AUV54" s="8"/>
      <c r="AUW54" s="8"/>
      <c r="AUX54" s="8"/>
      <c r="AUY54" s="8"/>
      <c r="AUZ54" s="8"/>
      <c r="AVA54" s="8"/>
      <c r="AVB54" s="8"/>
      <c r="AVC54" s="8"/>
      <c r="AVD54" s="8"/>
      <c r="AVE54" s="8"/>
      <c r="AVF54" s="8"/>
      <c r="AVG54" s="8"/>
      <c r="AVH54" s="8"/>
      <c r="AVI54" s="8"/>
      <c r="AVJ54" s="8"/>
      <c r="AVK54" s="8"/>
      <c r="AVL54" s="8"/>
      <c r="AVM54" s="8"/>
      <c r="AVN54" s="8"/>
      <c r="AVO54" s="8"/>
      <c r="AVP54" s="8"/>
      <c r="AVQ54" s="8"/>
      <c r="AVR54" s="8"/>
      <c r="AVS54" s="8"/>
      <c r="AVT54" s="8"/>
      <c r="AVU54" s="8"/>
      <c r="AVV54" s="8"/>
      <c r="AVW54" s="8"/>
      <c r="AVX54" s="8"/>
      <c r="AVY54" s="8"/>
      <c r="AVZ54" s="8"/>
      <c r="AWA54" s="8"/>
      <c r="AWB54" s="8"/>
      <c r="AWC54" s="8"/>
      <c r="AWD54" s="8"/>
      <c r="AWE54" s="8"/>
      <c r="AWF54" s="8"/>
      <c r="AWG54" s="8"/>
      <c r="AWH54" s="8"/>
      <c r="AWI54" s="8"/>
      <c r="AWJ54" s="8"/>
      <c r="AWK54" s="8"/>
      <c r="AWL54" s="8"/>
      <c r="AWM54" s="8"/>
      <c r="AWN54" s="8"/>
      <c r="AWO54" s="8"/>
      <c r="AWP54" s="8"/>
      <c r="AWQ54" s="8"/>
      <c r="AWR54" s="8"/>
      <c r="AWS54" s="8"/>
      <c r="AWT54" s="8"/>
      <c r="AWU54" s="8"/>
      <c r="AWV54" s="8"/>
      <c r="AWW54" s="8"/>
      <c r="AWX54" s="8"/>
      <c r="AWY54" s="8"/>
      <c r="AWZ54" s="8"/>
      <c r="AXA54" s="8"/>
      <c r="AXB54" s="8"/>
      <c r="AXC54" s="8"/>
      <c r="AXD54" s="8"/>
      <c r="AXE54" s="8"/>
      <c r="AXF54" s="8"/>
      <c r="AXG54" s="8"/>
      <c r="AXH54" s="8"/>
      <c r="AXI54" s="8"/>
      <c r="AXJ54" s="8"/>
      <c r="AXK54" s="8"/>
      <c r="AXL54" s="8"/>
      <c r="AXM54" s="8"/>
      <c r="AXN54" s="8"/>
      <c r="AXO54" s="8"/>
      <c r="AXP54" s="8"/>
      <c r="AXQ54" s="8"/>
      <c r="AXR54" s="8"/>
      <c r="AXS54" s="8"/>
      <c r="AXT54" s="8"/>
      <c r="AXU54" s="8"/>
      <c r="AXV54" s="8"/>
      <c r="AXW54" s="8"/>
      <c r="AXX54" s="8"/>
      <c r="AXY54" s="8"/>
      <c r="AXZ54" s="8"/>
      <c r="AYA54" s="8"/>
      <c r="AYB54" s="8"/>
      <c r="AYC54" s="8"/>
      <c r="AYD54" s="8"/>
      <c r="AYE54" s="8"/>
      <c r="AYF54" s="8"/>
      <c r="AYG54" s="8"/>
      <c r="AYH54" s="8"/>
      <c r="AYI54" s="8"/>
      <c r="AYJ54" s="8"/>
      <c r="AYK54" s="8"/>
      <c r="AYL54" s="8"/>
      <c r="AYM54" s="8"/>
      <c r="AYN54" s="8"/>
      <c r="AYO54" s="8"/>
      <c r="AYP54" s="8"/>
      <c r="AYQ54" s="8"/>
      <c r="AYR54" s="8"/>
      <c r="AYS54" s="8"/>
      <c r="AYT54" s="8"/>
      <c r="AYU54" s="8"/>
      <c r="AYV54" s="8"/>
      <c r="AYW54" s="8"/>
      <c r="AYX54" s="8"/>
      <c r="AYY54" s="8"/>
      <c r="AYZ54" s="8"/>
      <c r="AZA54" s="8"/>
      <c r="AZB54" s="8"/>
      <c r="AZC54" s="8"/>
      <c r="AZD54" s="8"/>
      <c r="AZE54" s="8"/>
      <c r="AZF54" s="8"/>
      <c r="AZG54" s="8"/>
      <c r="AZH54" s="8"/>
      <c r="AZI54" s="8"/>
      <c r="AZJ54" s="8"/>
      <c r="AZK54" s="8"/>
      <c r="AZL54" s="8"/>
      <c r="AZM54" s="8"/>
      <c r="AZN54" s="8"/>
      <c r="AZO54" s="8"/>
      <c r="AZP54" s="8"/>
      <c r="AZQ54" s="8"/>
      <c r="AZR54" s="8"/>
      <c r="AZS54" s="8"/>
      <c r="AZT54" s="8"/>
      <c r="AZU54" s="8"/>
      <c r="AZV54" s="8"/>
      <c r="AZW54" s="8"/>
      <c r="AZX54" s="8"/>
      <c r="AZY54" s="8"/>
      <c r="AZZ54" s="8"/>
      <c r="BAA54" s="8"/>
      <c r="BAB54" s="8"/>
      <c r="BAC54" s="8"/>
      <c r="BAD54" s="8"/>
      <c r="BAE54" s="8"/>
      <c r="BAF54" s="8"/>
      <c r="BAG54" s="8"/>
      <c r="BAH54" s="8"/>
      <c r="BAI54" s="8"/>
      <c r="BAJ54" s="8"/>
      <c r="BAK54" s="8"/>
      <c r="BAL54" s="8"/>
      <c r="BAM54" s="8"/>
      <c r="BAN54" s="8"/>
      <c r="BAO54" s="8"/>
      <c r="BAP54" s="8"/>
      <c r="BAQ54" s="8"/>
      <c r="BAR54" s="8"/>
      <c r="BAS54" s="8"/>
      <c r="BAT54" s="8"/>
      <c r="BAU54" s="8"/>
      <c r="BAV54" s="8"/>
      <c r="BAW54" s="8"/>
      <c r="BAX54" s="8"/>
      <c r="BAY54" s="8"/>
      <c r="BAZ54" s="8"/>
      <c r="BBA54" s="8"/>
      <c r="BBB54" s="8"/>
      <c r="BBC54" s="8"/>
      <c r="BBD54" s="8"/>
      <c r="BBE54" s="8"/>
      <c r="BBF54" s="8"/>
      <c r="BBG54" s="8"/>
      <c r="BBH54" s="8"/>
      <c r="BBI54" s="8"/>
      <c r="BBJ54" s="8"/>
      <c r="BBK54" s="8"/>
      <c r="BBL54" s="8"/>
      <c r="BBM54" s="8"/>
      <c r="BBN54" s="8"/>
      <c r="BBO54" s="8"/>
      <c r="BBP54" s="8"/>
      <c r="BBQ54" s="8"/>
      <c r="BBR54" s="8"/>
      <c r="BBS54" s="8"/>
      <c r="BBT54" s="8"/>
      <c r="BBU54" s="8"/>
      <c r="BBV54" s="8"/>
      <c r="BBW54" s="8"/>
      <c r="BBX54" s="8"/>
      <c r="BBY54" s="8"/>
      <c r="BBZ54" s="8"/>
      <c r="BCA54" s="8"/>
      <c r="BCB54" s="8"/>
      <c r="BCC54" s="8"/>
      <c r="BCD54" s="8"/>
      <c r="BCE54" s="8"/>
      <c r="BCF54" s="8"/>
      <c r="BCG54" s="8"/>
      <c r="BCH54" s="8"/>
      <c r="BCI54" s="8"/>
      <c r="BCJ54" s="8"/>
      <c r="BCK54" s="8"/>
      <c r="BCL54" s="8"/>
      <c r="BCM54" s="8"/>
      <c r="BCN54" s="8"/>
      <c r="BCO54" s="8"/>
      <c r="BCP54" s="8"/>
      <c r="BCQ54" s="8"/>
      <c r="BCR54" s="8"/>
      <c r="BCS54" s="8"/>
      <c r="BCT54" s="8"/>
      <c r="BCU54" s="8"/>
      <c r="BCV54" s="8"/>
      <c r="BCW54" s="8"/>
      <c r="BCX54" s="8"/>
      <c r="BCY54" s="8"/>
      <c r="BCZ54" s="8"/>
      <c r="BDA54" s="8"/>
      <c r="BDB54" s="8"/>
      <c r="BDC54" s="8"/>
      <c r="BDD54" s="8"/>
      <c r="BDE54" s="8"/>
      <c r="BDF54" s="8"/>
      <c r="BDG54" s="8"/>
      <c r="BDH54" s="8"/>
      <c r="BDI54" s="8"/>
      <c r="BDJ54" s="8"/>
      <c r="BDK54" s="8"/>
      <c r="BDL54" s="8"/>
      <c r="BDM54" s="8"/>
      <c r="BDN54" s="8"/>
      <c r="BDO54" s="8"/>
      <c r="BDP54" s="8"/>
      <c r="BDQ54" s="8"/>
      <c r="BDR54" s="8"/>
      <c r="BDS54" s="8"/>
      <c r="BDT54" s="8"/>
      <c r="BDU54" s="8"/>
      <c r="BDV54" s="8"/>
      <c r="BDW54" s="8"/>
      <c r="BDX54" s="8"/>
      <c r="BDY54" s="8"/>
      <c r="BDZ54" s="8"/>
      <c r="BEA54" s="8"/>
      <c r="BEB54" s="8"/>
      <c r="BEC54" s="8"/>
      <c r="BED54" s="8"/>
      <c r="BEE54" s="8"/>
      <c r="BEF54" s="8"/>
      <c r="BEG54" s="8"/>
      <c r="BEH54" s="8"/>
      <c r="BEI54" s="8"/>
      <c r="BEJ54" s="8"/>
      <c r="BEK54" s="8"/>
      <c r="BEL54" s="8"/>
      <c r="BEM54" s="8"/>
      <c r="BEN54" s="8"/>
      <c r="BEO54" s="8"/>
      <c r="BEP54" s="8"/>
      <c r="BEQ54" s="8"/>
      <c r="BER54" s="8"/>
      <c r="BES54" s="8"/>
      <c r="BET54" s="8"/>
      <c r="BEU54" s="8"/>
      <c r="BEV54" s="8"/>
      <c r="BEW54" s="8"/>
      <c r="BEX54" s="8"/>
      <c r="BEY54" s="8"/>
      <c r="BEZ54" s="8"/>
      <c r="BFA54" s="8"/>
      <c r="BFB54" s="8"/>
      <c r="BFC54" s="8"/>
      <c r="BFD54" s="8"/>
      <c r="BFE54" s="8"/>
      <c r="BFF54" s="8"/>
      <c r="BFG54" s="8"/>
      <c r="BFH54" s="8"/>
      <c r="BFI54" s="8"/>
      <c r="BFJ54" s="8"/>
      <c r="BFK54" s="8"/>
      <c r="BFL54" s="8"/>
      <c r="BFM54" s="8"/>
      <c r="BFN54" s="8"/>
      <c r="BFO54" s="8"/>
      <c r="BFP54" s="8"/>
      <c r="BFQ54" s="8"/>
      <c r="BFR54" s="8"/>
      <c r="BFS54" s="8"/>
      <c r="BFT54" s="8"/>
      <c r="BFU54" s="8"/>
      <c r="BFV54" s="8"/>
      <c r="BFW54" s="8"/>
      <c r="BFX54" s="8"/>
      <c r="BFY54" s="8"/>
      <c r="BFZ54" s="8"/>
      <c r="BGA54" s="8"/>
      <c r="BGB54" s="8"/>
      <c r="BGC54" s="8"/>
      <c r="BGD54" s="8"/>
      <c r="BGE54" s="8"/>
      <c r="BGF54" s="8"/>
      <c r="BGG54" s="8"/>
      <c r="BGH54" s="8"/>
      <c r="BGI54" s="8"/>
      <c r="BGJ54" s="8"/>
      <c r="BGK54" s="8"/>
      <c r="BGL54" s="8"/>
      <c r="BGM54" s="8"/>
      <c r="BGN54" s="8"/>
      <c r="BGO54" s="8"/>
      <c r="BGP54" s="8"/>
      <c r="BGQ54" s="8"/>
      <c r="BGR54" s="8"/>
      <c r="BGS54" s="8"/>
      <c r="BGT54" s="8"/>
      <c r="BGU54" s="8"/>
      <c r="BGV54" s="8"/>
      <c r="BGW54" s="8"/>
      <c r="BGX54" s="8"/>
      <c r="BGY54" s="8"/>
      <c r="BGZ54" s="8"/>
      <c r="BHA54" s="8"/>
      <c r="BHB54" s="8"/>
      <c r="BHC54" s="8"/>
      <c r="BHD54" s="8"/>
      <c r="BHE54" s="8"/>
      <c r="BHF54" s="8"/>
      <c r="BHG54" s="8"/>
      <c r="BHH54" s="8"/>
      <c r="BHI54" s="8"/>
      <c r="BHJ54" s="8"/>
      <c r="BHK54" s="8"/>
      <c r="BHL54" s="8"/>
      <c r="BHM54" s="8"/>
      <c r="BHN54" s="8"/>
      <c r="BHO54" s="8"/>
      <c r="BHP54" s="8"/>
      <c r="BHQ54" s="8"/>
      <c r="BHR54" s="8"/>
      <c r="BHS54" s="8"/>
      <c r="BHT54" s="8"/>
      <c r="BHU54" s="8"/>
      <c r="BHV54" s="8"/>
      <c r="BHW54" s="8"/>
      <c r="BHX54" s="8"/>
      <c r="BHY54" s="8"/>
      <c r="BHZ54" s="8"/>
      <c r="BIA54" s="8"/>
      <c r="BIB54" s="8"/>
      <c r="BIC54" s="8"/>
      <c r="BID54" s="8"/>
      <c r="BIE54" s="8"/>
      <c r="BIF54" s="8"/>
      <c r="BIG54" s="8"/>
      <c r="BIH54" s="8"/>
      <c r="BII54" s="8"/>
      <c r="BIJ54" s="8"/>
      <c r="BIK54" s="8"/>
      <c r="BIL54" s="8"/>
      <c r="BIM54" s="8"/>
      <c r="BIN54" s="8"/>
      <c r="BIO54" s="8"/>
      <c r="BIP54" s="8"/>
      <c r="BIQ54" s="8"/>
      <c r="BIR54" s="8"/>
      <c r="BIS54" s="8"/>
      <c r="BIT54" s="8"/>
      <c r="BIU54" s="8"/>
      <c r="BIV54" s="8"/>
      <c r="BIW54" s="8"/>
      <c r="BIX54" s="8"/>
      <c r="BIY54" s="8"/>
      <c r="BIZ54" s="8"/>
      <c r="BJA54" s="8"/>
      <c r="BJB54" s="8"/>
      <c r="BJC54" s="8"/>
      <c r="BJD54" s="8"/>
      <c r="BJE54" s="8"/>
      <c r="BJF54" s="8"/>
      <c r="BJG54" s="8"/>
      <c r="BJH54" s="8"/>
      <c r="BJI54" s="8"/>
      <c r="BJJ54" s="8"/>
      <c r="BJK54" s="8"/>
      <c r="BJL54" s="8"/>
      <c r="BJM54" s="8"/>
      <c r="BJN54" s="8"/>
      <c r="BJO54" s="8"/>
      <c r="BJP54" s="8"/>
      <c r="BJQ54" s="8"/>
      <c r="BJR54" s="8"/>
      <c r="BJS54" s="8"/>
      <c r="BJT54" s="8"/>
      <c r="BJU54" s="8"/>
      <c r="BJV54" s="8"/>
      <c r="BJW54" s="8"/>
      <c r="BJX54" s="8"/>
      <c r="BJY54" s="8"/>
      <c r="BJZ54" s="8"/>
      <c r="BKA54" s="8"/>
      <c r="BKB54" s="8"/>
      <c r="BKC54" s="8"/>
      <c r="BKD54" s="8"/>
      <c r="BKE54" s="8"/>
      <c r="BKF54" s="8"/>
      <c r="BKG54" s="8"/>
      <c r="BKH54" s="8"/>
      <c r="BKI54" s="8"/>
      <c r="BKJ54" s="8"/>
      <c r="BKK54" s="8"/>
      <c r="BKL54" s="8"/>
      <c r="BKM54" s="8"/>
      <c r="BKN54" s="8"/>
      <c r="BKO54" s="8"/>
      <c r="BKP54" s="8"/>
      <c r="BKQ54" s="8"/>
      <c r="BKR54" s="8"/>
      <c r="BKS54" s="8"/>
      <c r="BKT54" s="8"/>
      <c r="BKU54" s="8"/>
      <c r="BKV54" s="8"/>
      <c r="BKW54" s="8"/>
      <c r="BKX54" s="8"/>
      <c r="BKY54" s="8"/>
      <c r="BKZ54" s="8"/>
      <c r="BLA54" s="8"/>
      <c r="BLB54" s="8"/>
      <c r="BLC54" s="8"/>
      <c r="BLD54" s="8"/>
      <c r="BLE54" s="8"/>
      <c r="BLF54" s="8"/>
      <c r="BLG54" s="8"/>
      <c r="BLH54" s="8"/>
      <c r="BLI54" s="8"/>
      <c r="BLJ54" s="8"/>
      <c r="BLK54" s="8"/>
      <c r="BLL54" s="8"/>
      <c r="BLM54" s="8"/>
      <c r="BLN54" s="8"/>
      <c r="BLO54" s="8"/>
      <c r="BLP54" s="8"/>
      <c r="BLQ54" s="8"/>
      <c r="BLR54" s="8"/>
      <c r="BLS54" s="8"/>
      <c r="BLT54" s="8"/>
      <c r="BLU54" s="8"/>
      <c r="BLV54" s="8"/>
      <c r="BLW54" s="8"/>
      <c r="BLX54" s="8"/>
      <c r="BLY54" s="8"/>
      <c r="BLZ54" s="8"/>
      <c r="BMA54" s="8"/>
      <c r="BMB54" s="8"/>
      <c r="BMC54" s="8"/>
      <c r="BMD54" s="8"/>
      <c r="BME54" s="8"/>
      <c r="BMF54" s="8"/>
      <c r="BMG54" s="8"/>
      <c r="BMH54" s="8"/>
      <c r="BMI54" s="8"/>
      <c r="BMJ54" s="8"/>
      <c r="BMK54" s="8"/>
      <c r="BML54" s="8"/>
      <c r="BMM54" s="8"/>
      <c r="BMN54" s="8"/>
      <c r="BMO54" s="8"/>
      <c r="BMP54" s="8"/>
      <c r="BMQ54" s="8"/>
      <c r="BMR54" s="8"/>
      <c r="BMS54" s="8"/>
      <c r="BMT54" s="8"/>
      <c r="BMU54" s="8"/>
      <c r="BMV54" s="8"/>
      <c r="BMW54" s="8"/>
      <c r="BMX54" s="8"/>
      <c r="BMY54" s="8"/>
      <c r="BMZ54" s="8"/>
      <c r="BNA54" s="8"/>
      <c r="BNB54" s="8"/>
      <c r="BNC54" s="8"/>
      <c r="BND54" s="8"/>
      <c r="BNE54" s="8"/>
      <c r="BNF54" s="8"/>
      <c r="BNG54" s="8"/>
      <c r="BNH54" s="8"/>
      <c r="BNI54" s="8"/>
      <c r="BNJ54" s="8"/>
      <c r="BNK54" s="8"/>
      <c r="BNL54" s="8"/>
      <c r="BNM54" s="8"/>
      <c r="BNN54" s="8"/>
      <c r="BNO54" s="8"/>
      <c r="BNP54" s="8"/>
      <c r="BNQ54" s="8"/>
      <c r="BNR54" s="8"/>
      <c r="BNS54" s="8"/>
      <c r="BNT54" s="8"/>
      <c r="BNU54" s="8"/>
      <c r="BNV54" s="8"/>
      <c r="BNW54" s="8"/>
      <c r="BNX54" s="8"/>
      <c r="BNY54" s="8"/>
      <c r="BNZ54" s="8"/>
      <c r="BOA54" s="8"/>
      <c r="BOB54" s="8"/>
      <c r="BOC54" s="8"/>
      <c r="BOD54" s="8"/>
      <c r="BOE54" s="8"/>
      <c r="BOF54" s="8"/>
      <c r="BOG54" s="8"/>
      <c r="BOH54" s="8"/>
      <c r="BOI54" s="8"/>
      <c r="BOJ54" s="8"/>
      <c r="BOK54" s="8"/>
      <c r="BOL54" s="8"/>
      <c r="BOM54" s="8"/>
      <c r="BON54" s="8"/>
      <c r="BOO54" s="8"/>
      <c r="BOP54" s="8"/>
      <c r="BOQ54" s="8"/>
      <c r="BOR54" s="8"/>
      <c r="BOS54" s="8"/>
      <c r="BOT54" s="8"/>
      <c r="BOU54" s="8"/>
      <c r="BOV54" s="8"/>
      <c r="BOW54" s="8"/>
      <c r="BOX54" s="8"/>
      <c r="BOY54" s="8"/>
      <c r="BOZ54" s="8"/>
      <c r="BPA54" s="8"/>
      <c r="BPB54" s="8"/>
      <c r="BPC54" s="8"/>
      <c r="BPD54" s="8"/>
      <c r="BPE54" s="8"/>
      <c r="BPF54" s="8"/>
      <c r="BPG54" s="8"/>
      <c r="BPH54" s="8"/>
      <c r="BPI54" s="8"/>
      <c r="BPJ54" s="8"/>
      <c r="BPK54" s="8"/>
      <c r="BPL54" s="8"/>
      <c r="BPM54" s="8"/>
      <c r="BPN54" s="8"/>
      <c r="BPO54" s="8"/>
      <c r="BPP54" s="8"/>
      <c r="BPQ54" s="8"/>
      <c r="BPR54" s="8"/>
      <c r="BPS54" s="8"/>
      <c r="BPT54" s="8"/>
      <c r="BPU54" s="8"/>
      <c r="BPV54" s="8"/>
      <c r="BPW54" s="8"/>
      <c r="BPX54" s="8"/>
      <c r="BPY54" s="8"/>
      <c r="BPZ54" s="8"/>
      <c r="BQA54" s="8"/>
      <c r="BQB54" s="8"/>
      <c r="BQC54" s="8"/>
      <c r="BQD54" s="8"/>
      <c r="BQE54" s="8"/>
      <c r="BQF54" s="8"/>
      <c r="BQG54" s="8"/>
      <c r="BQH54" s="8"/>
      <c r="BQI54" s="8"/>
      <c r="BQJ54" s="8"/>
      <c r="BQK54" s="8"/>
      <c r="BQL54" s="8"/>
      <c r="BQM54" s="8"/>
      <c r="BQN54" s="8"/>
      <c r="BQO54" s="8"/>
      <c r="BQP54" s="8"/>
      <c r="BQQ54" s="8"/>
      <c r="BQR54" s="8"/>
      <c r="BQS54" s="8"/>
      <c r="BQT54" s="8"/>
      <c r="BQU54" s="8"/>
      <c r="BQV54" s="8"/>
      <c r="BQW54" s="8"/>
      <c r="BQX54" s="8"/>
      <c r="BQY54" s="8"/>
      <c r="BQZ54" s="8"/>
      <c r="BRA54" s="8"/>
      <c r="BRB54" s="8"/>
      <c r="BRC54" s="8"/>
      <c r="BRD54" s="8"/>
      <c r="BRE54" s="8"/>
      <c r="BRF54" s="8"/>
      <c r="BRG54" s="8"/>
      <c r="BRH54" s="8"/>
      <c r="BRI54" s="8"/>
      <c r="BRJ54" s="8"/>
      <c r="BRK54" s="8"/>
      <c r="BRL54" s="8"/>
      <c r="BRM54" s="8"/>
      <c r="BRN54" s="8"/>
      <c r="BRO54" s="8"/>
      <c r="BRP54" s="8"/>
      <c r="BRQ54" s="8"/>
      <c r="BRR54" s="8"/>
      <c r="BRS54" s="8"/>
      <c r="BRT54" s="8"/>
      <c r="BRU54" s="8"/>
      <c r="BRV54" s="8"/>
      <c r="BRW54" s="8"/>
      <c r="BRX54" s="8"/>
      <c r="BRY54" s="8"/>
      <c r="BRZ54" s="8"/>
      <c r="BSA54" s="8"/>
      <c r="BSB54" s="8"/>
      <c r="BSC54" s="8"/>
      <c r="BSD54" s="8"/>
      <c r="BSE54" s="8"/>
      <c r="BSF54" s="8"/>
      <c r="BSG54" s="8"/>
      <c r="BSH54" s="8"/>
      <c r="BSI54" s="8"/>
      <c r="BSJ54" s="8"/>
      <c r="BSK54" s="8"/>
      <c r="BSL54" s="8"/>
      <c r="BSM54" s="8"/>
      <c r="BSN54" s="8"/>
      <c r="BSO54" s="8"/>
      <c r="BSP54" s="8"/>
      <c r="BSQ54" s="8"/>
      <c r="BSR54" s="8"/>
      <c r="BSS54" s="8"/>
      <c r="BST54" s="8"/>
      <c r="BSU54" s="8"/>
      <c r="BSV54" s="8"/>
      <c r="BSW54" s="8"/>
      <c r="BSX54" s="8"/>
      <c r="BSY54" s="8"/>
      <c r="BSZ54" s="8"/>
      <c r="BTA54" s="8"/>
      <c r="BTB54" s="8"/>
      <c r="BTC54" s="8"/>
      <c r="BTD54" s="8"/>
      <c r="BTE54" s="8"/>
      <c r="BTF54" s="8"/>
      <c r="BTG54" s="8"/>
      <c r="BTH54" s="8"/>
      <c r="BTI54" s="8"/>
      <c r="BTJ54" s="8"/>
      <c r="BTK54" s="8"/>
      <c r="BTL54" s="8"/>
      <c r="BTM54" s="8"/>
      <c r="BTN54" s="8"/>
      <c r="BTO54" s="8"/>
      <c r="BTP54" s="8"/>
      <c r="BTQ54" s="8"/>
      <c r="BTR54" s="8"/>
      <c r="BTS54" s="8"/>
      <c r="BTT54" s="8"/>
      <c r="BTU54" s="8"/>
      <c r="BTV54" s="8"/>
      <c r="BTW54" s="8"/>
      <c r="BTX54" s="8"/>
      <c r="BTY54" s="8"/>
      <c r="BTZ54" s="8"/>
      <c r="BUA54" s="8"/>
      <c r="BUB54" s="8"/>
      <c r="BUC54" s="8"/>
      <c r="BUD54" s="8"/>
      <c r="BUE54" s="8"/>
      <c r="BUF54" s="8"/>
      <c r="BUG54" s="8"/>
      <c r="BUH54" s="8"/>
      <c r="BUI54" s="8"/>
      <c r="BUJ54" s="8"/>
      <c r="BUK54" s="8"/>
      <c r="BUL54" s="8"/>
      <c r="BUM54" s="8"/>
      <c r="BUN54" s="8"/>
      <c r="BUO54" s="8"/>
      <c r="BUP54" s="8"/>
      <c r="BUQ54" s="8"/>
      <c r="BUR54" s="8"/>
      <c r="BUS54" s="8"/>
      <c r="BUT54" s="8"/>
      <c r="BUU54" s="8"/>
      <c r="BUV54" s="8"/>
      <c r="BUW54" s="8"/>
      <c r="BUX54" s="8"/>
      <c r="BUY54" s="8"/>
      <c r="BUZ54" s="8"/>
      <c r="BVA54" s="8"/>
      <c r="BVB54" s="8"/>
      <c r="BVC54" s="8"/>
      <c r="BVD54" s="8"/>
      <c r="BVE54" s="8"/>
      <c r="BVF54" s="8"/>
      <c r="BVG54" s="8"/>
      <c r="BVH54" s="8"/>
      <c r="BVI54" s="8"/>
      <c r="BVJ54" s="8"/>
      <c r="BVK54" s="8"/>
      <c r="BVL54" s="8"/>
      <c r="BVM54" s="8"/>
      <c r="BVN54" s="8"/>
      <c r="BVO54" s="8"/>
      <c r="BVP54" s="8"/>
      <c r="BVQ54" s="8"/>
      <c r="BVR54" s="8"/>
      <c r="BVS54" s="8"/>
      <c r="BVT54" s="8"/>
      <c r="BVU54" s="8"/>
      <c r="BVV54" s="8"/>
      <c r="BVW54" s="8"/>
      <c r="BVX54" s="8"/>
      <c r="BVY54" s="8"/>
      <c r="BVZ54" s="8"/>
      <c r="BWA54" s="8"/>
      <c r="BWB54" s="8"/>
      <c r="BWC54" s="8"/>
      <c r="BWD54" s="8"/>
      <c r="BWE54" s="8"/>
      <c r="BWF54" s="8"/>
      <c r="BWG54" s="8"/>
      <c r="BWH54" s="8"/>
      <c r="BWI54" s="8"/>
      <c r="BWJ54" s="8"/>
      <c r="BWK54" s="8"/>
      <c r="BWL54" s="8"/>
      <c r="BWM54" s="8"/>
      <c r="BWN54" s="8"/>
      <c r="BWO54" s="8"/>
      <c r="BWP54" s="8"/>
      <c r="BWQ54" s="8"/>
      <c r="BWR54" s="8"/>
      <c r="BWS54" s="8"/>
      <c r="BWT54" s="8"/>
      <c r="BWU54" s="8"/>
      <c r="BWV54" s="8"/>
      <c r="BWW54" s="8"/>
      <c r="BWX54" s="8"/>
      <c r="BWY54" s="8"/>
      <c r="BWZ54" s="8"/>
      <c r="BXA54" s="8"/>
      <c r="BXB54" s="8"/>
      <c r="BXC54" s="8"/>
      <c r="BXD54" s="8"/>
      <c r="BXE54" s="8"/>
      <c r="BXF54" s="8"/>
      <c r="BXG54" s="8"/>
      <c r="BXH54" s="8"/>
      <c r="BXI54" s="8"/>
      <c r="BXJ54" s="8"/>
      <c r="BXK54" s="8"/>
      <c r="BXL54" s="8"/>
      <c r="BXM54" s="8"/>
      <c r="BXN54" s="8"/>
      <c r="BXO54" s="8"/>
      <c r="BXP54" s="8"/>
      <c r="BXQ54" s="8"/>
      <c r="BXR54" s="8"/>
      <c r="BXS54" s="8"/>
      <c r="BXT54" s="8"/>
      <c r="BXU54" s="8"/>
      <c r="BXV54" s="8"/>
      <c r="BXW54" s="8"/>
      <c r="BXX54" s="8"/>
      <c r="BXY54" s="8"/>
      <c r="BXZ54" s="8"/>
      <c r="BYA54" s="8"/>
      <c r="BYB54" s="8"/>
      <c r="BYC54" s="8"/>
      <c r="BYD54" s="8"/>
      <c r="BYE54" s="8"/>
      <c r="BYF54" s="8"/>
      <c r="BYG54" s="8"/>
      <c r="BYH54" s="8"/>
      <c r="BYI54" s="8"/>
      <c r="BYJ54" s="8"/>
      <c r="BYK54" s="8"/>
      <c r="BYL54" s="8"/>
      <c r="BYM54" s="8"/>
      <c r="BYN54" s="8"/>
      <c r="BYO54" s="8"/>
      <c r="BYP54" s="8"/>
      <c r="BYQ54" s="8"/>
      <c r="BYR54" s="8"/>
      <c r="BYS54" s="8"/>
      <c r="BYT54" s="8"/>
      <c r="BYU54" s="8"/>
      <c r="BYV54" s="8"/>
      <c r="BYW54" s="8"/>
      <c r="BYX54" s="8"/>
      <c r="BYY54" s="8"/>
      <c r="BYZ54" s="8"/>
      <c r="BZA54" s="8"/>
      <c r="BZB54" s="8"/>
      <c r="BZC54" s="8"/>
      <c r="BZD54" s="8"/>
      <c r="BZE54" s="8"/>
      <c r="BZF54" s="8"/>
      <c r="BZG54" s="8"/>
      <c r="BZH54" s="8"/>
      <c r="BZI54" s="8"/>
      <c r="BZJ54" s="8"/>
      <c r="BZK54" s="8"/>
      <c r="BZL54" s="8"/>
      <c r="BZM54" s="8"/>
      <c r="BZN54" s="8"/>
      <c r="BZO54" s="8"/>
      <c r="BZP54" s="8"/>
      <c r="BZQ54" s="8"/>
      <c r="BZR54" s="8"/>
      <c r="BZS54" s="8"/>
      <c r="BZT54" s="8"/>
      <c r="BZU54" s="8"/>
      <c r="BZV54" s="8"/>
      <c r="BZW54" s="8"/>
      <c r="BZX54" s="8"/>
      <c r="BZY54" s="8"/>
      <c r="BZZ54" s="8"/>
      <c r="CAA54" s="8"/>
      <c r="CAB54" s="8"/>
      <c r="CAC54" s="8"/>
      <c r="CAD54" s="8"/>
      <c r="CAE54" s="8"/>
      <c r="CAF54" s="8"/>
      <c r="CAG54" s="8"/>
      <c r="CAH54" s="8"/>
      <c r="CAI54" s="8"/>
      <c r="CAJ54" s="8"/>
      <c r="CAK54" s="8"/>
      <c r="CAL54" s="8"/>
      <c r="CAM54" s="8"/>
      <c r="CAN54" s="8"/>
      <c r="CAO54" s="8"/>
      <c r="CAP54" s="8"/>
      <c r="CAQ54" s="8"/>
      <c r="CAR54" s="8"/>
      <c r="CAS54" s="8"/>
      <c r="CAT54" s="8"/>
      <c r="CAU54" s="8"/>
      <c r="CAV54" s="8"/>
      <c r="CAW54" s="8"/>
      <c r="CAX54" s="8"/>
      <c r="CAY54" s="8"/>
      <c r="CAZ54" s="8"/>
      <c r="CBA54" s="8"/>
      <c r="CBB54" s="8"/>
      <c r="CBC54" s="8"/>
      <c r="CBD54" s="8"/>
      <c r="CBE54" s="8"/>
      <c r="CBF54" s="8"/>
      <c r="CBG54" s="8"/>
      <c r="CBH54" s="8"/>
      <c r="CBI54" s="8"/>
      <c r="CBJ54" s="8"/>
      <c r="CBK54" s="8"/>
      <c r="CBL54" s="8"/>
      <c r="CBM54" s="8"/>
      <c r="CBN54" s="8"/>
      <c r="CBO54" s="8"/>
      <c r="CBP54" s="8"/>
      <c r="CBQ54" s="8"/>
      <c r="CBR54" s="8"/>
      <c r="CBS54" s="8"/>
      <c r="CBT54" s="8"/>
      <c r="CBU54" s="8"/>
      <c r="CBV54" s="8"/>
      <c r="CBW54" s="8"/>
      <c r="CBX54" s="8"/>
      <c r="CBY54" s="8"/>
      <c r="CBZ54" s="8"/>
      <c r="CCA54" s="8"/>
      <c r="CCB54" s="8"/>
      <c r="CCC54" s="8"/>
      <c r="CCD54" s="8"/>
      <c r="CCE54" s="8"/>
      <c r="CCF54" s="8"/>
      <c r="CCG54" s="8"/>
      <c r="CCH54" s="8"/>
      <c r="CCI54" s="8"/>
      <c r="CCJ54" s="8"/>
      <c r="CCK54" s="8"/>
      <c r="CCL54" s="8"/>
      <c r="CCM54" s="8"/>
      <c r="CCN54" s="8"/>
      <c r="CCO54" s="8"/>
      <c r="CCP54" s="8"/>
      <c r="CCQ54" s="8"/>
      <c r="CCR54" s="8"/>
      <c r="CCS54" s="8"/>
      <c r="CCT54" s="8"/>
      <c r="CCU54" s="8"/>
      <c r="CCV54" s="8"/>
      <c r="CCW54" s="8"/>
      <c r="CCX54" s="8"/>
      <c r="CCY54" s="8"/>
      <c r="CCZ54" s="8"/>
      <c r="CDA54" s="8"/>
      <c r="CDB54" s="8"/>
      <c r="CDC54" s="8"/>
      <c r="CDD54" s="8"/>
      <c r="CDE54" s="8"/>
      <c r="CDF54" s="8"/>
      <c r="CDG54" s="8"/>
      <c r="CDH54" s="8"/>
      <c r="CDI54" s="8"/>
      <c r="CDJ54" s="8"/>
      <c r="CDK54" s="8"/>
      <c r="CDL54" s="8"/>
      <c r="CDM54" s="8"/>
      <c r="CDN54" s="8"/>
      <c r="CDO54" s="8"/>
      <c r="CDP54" s="8"/>
      <c r="CDQ54" s="8"/>
      <c r="CDR54" s="8"/>
      <c r="CDS54" s="8"/>
      <c r="CDT54" s="8"/>
      <c r="CDU54" s="8"/>
      <c r="CDV54" s="8"/>
      <c r="CDW54" s="8"/>
      <c r="CDX54" s="8"/>
      <c r="CDY54" s="8"/>
      <c r="CDZ54" s="8"/>
      <c r="CEA54" s="8"/>
      <c r="CEB54" s="8"/>
      <c r="CEC54" s="8"/>
      <c r="CED54" s="8"/>
      <c r="CEE54" s="8"/>
      <c r="CEF54" s="8"/>
      <c r="CEG54" s="8"/>
      <c r="CEH54" s="8"/>
      <c r="CEI54" s="8"/>
      <c r="CEJ54" s="8"/>
      <c r="CEK54" s="8"/>
      <c r="CEL54" s="8"/>
      <c r="CEM54" s="8"/>
      <c r="CEN54" s="8"/>
      <c r="CEO54" s="8"/>
      <c r="CEP54" s="8"/>
      <c r="CEQ54" s="8"/>
      <c r="CER54" s="8"/>
      <c r="CES54" s="8"/>
      <c r="CET54" s="8"/>
      <c r="CEU54" s="8"/>
      <c r="CEV54" s="8"/>
      <c r="CEW54" s="8"/>
      <c r="CEX54" s="8"/>
      <c r="CEY54" s="8"/>
      <c r="CEZ54" s="8"/>
      <c r="CFA54" s="8"/>
      <c r="CFB54" s="8"/>
      <c r="CFC54" s="8"/>
      <c r="CFD54" s="8"/>
      <c r="CFE54" s="8"/>
      <c r="CFF54" s="8"/>
      <c r="CFG54" s="8"/>
      <c r="CFH54" s="8"/>
      <c r="CFI54" s="8"/>
      <c r="CFJ54" s="8"/>
      <c r="CFK54" s="8"/>
      <c r="CFL54" s="8"/>
      <c r="CFM54" s="8"/>
      <c r="CFN54" s="8"/>
      <c r="CFO54" s="8"/>
      <c r="CFP54" s="8"/>
      <c r="CFQ54" s="8"/>
      <c r="CFR54" s="8"/>
      <c r="CFS54" s="8"/>
      <c r="CFT54" s="8"/>
      <c r="CFU54" s="8"/>
      <c r="CFV54" s="8"/>
      <c r="CFW54" s="8"/>
      <c r="CFX54" s="8"/>
      <c r="CFY54" s="8"/>
      <c r="CFZ54" s="8"/>
      <c r="CGA54" s="8"/>
      <c r="CGB54" s="8"/>
      <c r="CGC54" s="8"/>
      <c r="CGD54" s="8"/>
      <c r="CGE54" s="8"/>
      <c r="CGF54" s="8"/>
      <c r="CGG54" s="8"/>
      <c r="CGH54" s="8"/>
      <c r="CGI54" s="8"/>
      <c r="CGJ54" s="8"/>
      <c r="CGK54" s="8"/>
      <c r="CGL54" s="8"/>
      <c r="CGM54" s="8"/>
      <c r="CGN54" s="8"/>
      <c r="CGO54" s="8"/>
      <c r="CGP54" s="8"/>
      <c r="CGQ54" s="8"/>
      <c r="CGR54" s="8"/>
      <c r="CGS54" s="8"/>
      <c r="CGT54" s="8"/>
      <c r="CGU54" s="8"/>
      <c r="CGV54" s="8"/>
      <c r="CGW54" s="8"/>
      <c r="CGX54" s="8"/>
      <c r="CGY54" s="8"/>
      <c r="CGZ54" s="8"/>
      <c r="CHA54" s="8"/>
      <c r="CHB54" s="8"/>
      <c r="CHC54" s="8"/>
      <c r="CHD54" s="8"/>
      <c r="CHE54" s="8"/>
      <c r="CHF54" s="8"/>
      <c r="CHG54" s="8"/>
      <c r="CHH54" s="8"/>
      <c r="CHI54" s="8"/>
      <c r="CHJ54" s="8"/>
      <c r="CHK54" s="8"/>
      <c r="CHL54" s="8"/>
      <c r="CHM54" s="8"/>
      <c r="CHN54" s="8"/>
      <c r="CHO54" s="8"/>
      <c r="CHP54" s="8"/>
      <c r="CHQ54" s="8"/>
      <c r="CHR54" s="8"/>
      <c r="CHS54" s="8"/>
      <c r="CHT54" s="8"/>
      <c r="CHU54" s="8"/>
      <c r="CHV54" s="8"/>
      <c r="CHW54" s="8"/>
      <c r="CHX54" s="8"/>
      <c r="CHY54" s="8"/>
      <c r="CHZ54" s="8"/>
      <c r="CIA54" s="8"/>
      <c r="CIB54" s="8"/>
      <c r="CIC54" s="8"/>
      <c r="CID54" s="8"/>
      <c r="CIE54" s="8"/>
      <c r="CIF54" s="8"/>
      <c r="CIG54" s="8"/>
      <c r="CIH54" s="8"/>
      <c r="CII54" s="8"/>
      <c r="CIJ54" s="8"/>
      <c r="CIK54" s="8"/>
      <c r="CIL54" s="8"/>
      <c r="CIM54" s="8"/>
      <c r="CIN54" s="8"/>
      <c r="CIO54" s="8"/>
      <c r="CIP54" s="8"/>
      <c r="CIQ54" s="8"/>
      <c r="CIR54" s="8"/>
      <c r="CIS54" s="8"/>
      <c r="CIT54" s="8"/>
      <c r="CIU54" s="8"/>
      <c r="CIV54" s="8"/>
      <c r="CIW54" s="8"/>
      <c r="CIX54" s="8"/>
      <c r="CIY54" s="8"/>
      <c r="CIZ54" s="8"/>
      <c r="CJA54" s="8"/>
      <c r="CJB54" s="8"/>
      <c r="CJC54" s="8"/>
      <c r="CJD54" s="8"/>
      <c r="CJE54" s="8"/>
      <c r="CJF54" s="8"/>
      <c r="CJG54" s="8"/>
      <c r="CJH54" s="8"/>
      <c r="CJI54" s="8"/>
      <c r="CJJ54" s="8"/>
      <c r="CJK54" s="8"/>
      <c r="CJL54" s="8"/>
      <c r="CJM54" s="8"/>
      <c r="CJN54" s="8"/>
      <c r="CJO54" s="8"/>
      <c r="CJP54" s="8"/>
      <c r="CJQ54" s="8"/>
      <c r="CJR54" s="8"/>
      <c r="CJS54" s="8"/>
      <c r="CJT54" s="8"/>
      <c r="CJU54" s="8"/>
      <c r="CJV54" s="8"/>
      <c r="CJW54" s="8"/>
      <c r="CJX54" s="8"/>
      <c r="CJY54" s="8"/>
      <c r="CJZ54" s="8"/>
      <c r="CKA54" s="8"/>
      <c r="CKB54" s="8"/>
      <c r="CKC54" s="8"/>
      <c r="CKD54" s="8"/>
      <c r="CKE54" s="8"/>
      <c r="CKF54" s="8"/>
      <c r="CKG54" s="8"/>
      <c r="CKH54" s="8"/>
      <c r="CKI54" s="8"/>
      <c r="CKJ54" s="8"/>
      <c r="CKK54" s="8"/>
      <c r="CKL54" s="8"/>
      <c r="CKM54" s="8"/>
      <c r="CKN54" s="8"/>
      <c r="CKO54" s="8"/>
      <c r="CKP54" s="8"/>
      <c r="CKQ54" s="8"/>
      <c r="CKR54" s="8"/>
      <c r="CKS54" s="8"/>
      <c r="CKT54" s="8"/>
      <c r="CKU54" s="8"/>
      <c r="CKV54" s="8"/>
      <c r="CKW54" s="8"/>
      <c r="CKX54" s="8"/>
      <c r="CKY54" s="8"/>
      <c r="CKZ54" s="8"/>
      <c r="CLA54" s="8"/>
      <c r="CLB54" s="8"/>
      <c r="CLC54" s="8"/>
      <c r="CLD54" s="8"/>
      <c r="CLE54" s="8"/>
      <c r="CLF54" s="8"/>
      <c r="CLG54" s="8"/>
      <c r="CLH54" s="8"/>
      <c r="CLI54" s="8"/>
      <c r="CLJ54" s="8"/>
      <c r="CLK54" s="8"/>
      <c r="CLL54" s="8"/>
      <c r="CLM54" s="8"/>
      <c r="CLN54" s="8"/>
      <c r="CLO54" s="8"/>
      <c r="CLP54" s="8"/>
      <c r="CLQ54" s="8"/>
      <c r="CLR54" s="8"/>
      <c r="CLS54" s="8"/>
      <c r="CLT54" s="8"/>
      <c r="CLU54" s="8"/>
      <c r="CLV54" s="8"/>
      <c r="CLW54" s="8"/>
      <c r="CLX54" s="8"/>
      <c r="CLY54" s="8"/>
      <c r="CLZ54" s="8"/>
      <c r="CMA54" s="8"/>
      <c r="CMB54" s="8"/>
      <c r="CMC54" s="8"/>
      <c r="CMD54" s="8"/>
      <c r="CME54" s="8"/>
      <c r="CMF54" s="8"/>
      <c r="CMG54" s="8"/>
      <c r="CMH54" s="8"/>
      <c r="CMI54" s="8"/>
      <c r="CMJ54" s="8"/>
      <c r="CMK54" s="8"/>
      <c r="CML54" s="8"/>
      <c r="CMM54" s="8"/>
      <c r="CMN54" s="8"/>
      <c r="CMO54" s="8"/>
      <c r="CMP54" s="8"/>
      <c r="CMQ54" s="8"/>
      <c r="CMR54" s="8"/>
      <c r="CMS54" s="8"/>
      <c r="CMT54" s="8"/>
      <c r="CMU54" s="8"/>
      <c r="CMV54" s="8"/>
      <c r="CMW54" s="8"/>
      <c r="CMX54" s="8"/>
      <c r="CMY54" s="8"/>
      <c r="CMZ54" s="8"/>
      <c r="CNA54" s="8"/>
      <c r="CNB54" s="8"/>
      <c r="CNC54" s="8"/>
      <c r="CND54" s="8"/>
      <c r="CNE54" s="8"/>
      <c r="CNF54" s="8"/>
      <c r="CNG54" s="8"/>
      <c r="CNH54" s="8"/>
      <c r="CNI54" s="8"/>
      <c r="CNJ54" s="8"/>
      <c r="CNK54" s="8"/>
      <c r="CNL54" s="8"/>
      <c r="CNM54" s="8"/>
      <c r="CNN54" s="8"/>
      <c r="CNO54" s="8"/>
      <c r="CNP54" s="8"/>
      <c r="CNQ54" s="8"/>
      <c r="CNR54" s="8"/>
      <c r="CNS54" s="8"/>
      <c r="CNT54" s="8"/>
      <c r="CNU54" s="8"/>
      <c r="CNV54" s="8"/>
      <c r="CNW54" s="8"/>
      <c r="CNX54" s="8"/>
      <c r="CNY54" s="8"/>
      <c r="CNZ54" s="8"/>
      <c r="COA54" s="8"/>
      <c r="COB54" s="8"/>
      <c r="COC54" s="8"/>
      <c r="COD54" s="8"/>
      <c r="COE54" s="8"/>
      <c r="COF54" s="8"/>
      <c r="COG54" s="8"/>
      <c r="COH54" s="8"/>
      <c r="COI54" s="8"/>
      <c r="COJ54" s="8"/>
      <c r="COK54" s="8"/>
      <c r="COL54" s="8"/>
      <c r="COM54" s="8"/>
      <c r="CON54" s="8"/>
      <c r="COO54" s="8"/>
      <c r="COP54" s="8"/>
      <c r="COQ54" s="8"/>
      <c r="COR54" s="8"/>
      <c r="COS54" s="8"/>
      <c r="COT54" s="8"/>
      <c r="COU54" s="8"/>
      <c r="COV54" s="8"/>
      <c r="COW54" s="8"/>
      <c r="COX54" s="8"/>
      <c r="COY54" s="8"/>
      <c r="COZ54" s="8"/>
      <c r="CPA54" s="8"/>
      <c r="CPB54" s="8"/>
      <c r="CPC54" s="8"/>
      <c r="CPD54" s="8"/>
      <c r="CPE54" s="8"/>
      <c r="CPF54" s="8"/>
      <c r="CPG54" s="8"/>
      <c r="CPH54" s="8"/>
      <c r="CPI54" s="8"/>
      <c r="CPJ54" s="8"/>
      <c r="CPK54" s="8"/>
      <c r="CPL54" s="8"/>
      <c r="CPM54" s="8"/>
      <c r="CPN54" s="8"/>
      <c r="CPO54" s="8"/>
      <c r="CPP54" s="8"/>
      <c r="CPQ54" s="8"/>
      <c r="CPR54" s="8"/>
      <c r="CPS54" s="8"/>
      <c r="CPT54" s="8"/>
      <c r="CPU54" s="8"/>
      <c r="CPV54" s="8"/>
      <c r="CPW54" s="8"/>
      <c r="CPX54" s="8"/>
      <c r="CPY54" s="8"/>
      <c r="CPZ54" s="8"/>
      <c r="CQA54" s="8"/>
      <c r="CQB54" s="8"/>
      <c r="CQC54" s="8"/>
      <c r="CQD54" s="8"/>
      <c r="CQE54" s="8"/>
      <c r="CQF54" s="8"/>
      <c r="CQG54" s="8"/>
      <c r="CQH54" s="8"/>
      <c r="CQI54" s="8"/>
      <c r="CQJ54" s="8"/>
      <c r="CQK54" s="8"/>
      <c r="CQL54" s="8"/>
      <c r="CQM54" s="8"/>
      <c r="CQN54" s="8"/>
      <c r="CQO54" s="8"/>
      <c r="CQP54" s="8"/>
      <c r="CQQ54" s="8"/>
      <c r="CQR54" s="8"/>
      <c r="CQS54" s="8"/>
      <c r="CQT54" s="8"/>
      <c r="CQU54" s="8"/>
      <c r="CQV54" s="8"/>
      <c r="CQW54" s="8"/>
      <c r="CQX54" s="8"/>
      <c r="CQY54" s="8"/>
      <c r="CQZ54" s="8"/>
      <c r="CRA54" s="8"/>
      <c r="CRB54" s="8"/>
      <c r="CRC54" s="8"/>
      <c r="CRD54" s="8"/>
      <c r="CRE54" s="8"/>
      <c r="CRF54" s="8"/>
      <c r="CRG54" s="8"/>
      <c r="CRH54" s="8"/>
      <c r="CRI54" s="8"/>
      <c r="CRJ54" s="8"/>
      <c r="CRK54" s="8"/>
      <c r="CRL54" s="8"/>
      <c r="CRM54" s="8"/>
      <c r="CRN54" s="8"/>
      <c r="CRO54" s="8"/>
      <c r="CRP54" s="8"/>
      <c r="CRQ54" s="8"/>
      <c r="CRR54" s="8"/>
      <c r="CRS54" s="8"/>
      <c r="CRT54" s="8"/>
      <c r="CRU54" s="8"/>
      <c r="CRV54" s="8"/>
      <c r="CRW54" s="8"/>
      <c r="CRX54" s="8"/>
      <c r="CRY54" s="8"/>
      <c r="CRZ54" s="8"/>
      <c r="CSA54" s="8"/>
      <c r="CSB54" s="8"/>
      <c r="CSC54" s="8"/>
      <c r="CSD54" s="8"/>
      <c r="CSE54" s="8"/>
      <c r="CSF54" s="8"/>
      <c r="CSG54" s="8"/>
      <c r="CSH54" s="8"/>
      <c r="CSI54" s="8"/>
      <c r="CSJ54" s="8"/>
      <c r="CSK54" s="8"/>
      <c r="CSL54" s="8"/>
      <c r="CSM54" s="8"/>
      <c r="CSN54" s="8"/>
      <c r="CSO54" s="8"/>
      <c r="CSP54" s="8"/>
      <c r="CSQ54" s="8"/>
      <c r="CSR54" s="8"/>
      <c r="CSS54" s="8"/>
      <c r="CST54" s="8"/>
      <c r="CSU54" s="8"/>
      <c r="CSV54" s="8"/>
      <c r="CSW54" s="8"/>
      <c r="CSX54" s="8"/>
      <c r="CSY54" s="8"/>
      <c r="CSZ54" s="8"/>
      <c r="CTA54" s="8"/>
      <c r="CTB54" s="8"/>
      <c r="CTC54" s="8"/>
      <c r="CTD54" s="8"/>
      <c r="CTE54" s="8"/>
      <c r="CTF54" s="8"/>
      <c r="CTG54" s="8"/>
      <c r="CTH54" s="8"/>
      <c r="CTI54" s="8"/>
      <c r="CTJ54" s="8"/>
      <c r="CTK54" s="8"/>
      <c r="CTL54" s="8"/>
      <c r="CTM54" s="8"/>
      <c r="CTN54" s="8"/>
      <c r="CTO54" s="8"/>
      <c r="CTP54" s="8"/>
      <c r="CTQ54" s="8"/>
      <c r="CTR54" s="8"/>
      <c r="CTS54" s="8"/>
      <c r="CTT54" s="8"/>
      <c r="CTU54" s="8"/>
      <c r="CTV54" s="8"/>
      <c r="CTW54" s="8"/>
      <c r="CTX54" s="8"/>
      <c r="CTY54" s="8"/>
      <c r="CTZ54" s="8"/>
      <c r="CUA54" s="8"/>
      <c r="CUB54" s="8"/>
      <c r="CUC54" s="8"/>
      <c r="CUD54" s="8"/>
      <c r="CUE54" s="8"/>
      <c r="CUF54" s="8"/>
      <c r="CUG54" s="8"/>
      <c r="CUH54" s="8"/>
      <c r="CUI54" s="8"/>
      <c r="CUJ54" s="8"/>
      <c r="CUK54" s="8"/>
      <c r="CUL54" s="8"/>
      <c r="CUM54" s="8"/>
      <c r="CUN54" s="8"/>
      <c r="CUO54" s="8"/>
      <c r="CUP54" s="8"/>
      <c r="CUQ54" s="8"/>
      <c r="CUR54" s="8"/>
      <c r="CUS54" s="8"/>
      <c r="CUT54" s="8"/>
      <c r="CUU54" s="8"/>
      <c r="CUV54" s="8"/>
      <c r="CUW54" s="8"/>
      <c r="CUX54" s="8"/>
      <c r="CUY54" s="8"/>
      <c r="CUZ54" s="8"/>
      <c r="CVA54" s="8"/>
      <c r="CVB54" s="8"/>
      <c r="CVC54" s="8"/>
      <c r="CVD54" s="8"/>
      <c r="CVE54" s="8"/>
      <c r="CVF54" s="8"/>
      <c r="CVG54" s="8"/>
      <c r="CVH54" s="8"/>
      <c r="CVI54" s="8"/>
      <c r="CVJ54" s="8"/>
      <c r="CVK54" s="8"/>
      <c r="CVL54" s="8"/>
      <c r="CVM54" s="8"/>
      <c r="CVN54" s="8"/>
      <c r="CVO54" s="8"/>
      <c r="CVP54" s="8"/>
      <c r="CVQ54" s="8"/>
      <c r="CVR54" s="8"/>
      <c r="CVS54" s="8"/>
      <c r="CVT54" s="8"/>
      <c r="CVU54" s="8"/>
      <c r="CVV54" s="8"/>
      <c r="CVW54" s="8"/>
      <c r="CVX54" s="8"/>
      <c r="CVY54" s="8"/>
      <c r="CVZ54" s="8"/>
      <c r="CWA54" s="8"/>
      <c r="CWB54" s="8"/>
      <c r="CWC54" s="8"/>
      <c r="CWD54" s="8"/>
      <c r="CWE54" s="8"/>
      <c r="CWF54" s="8"/>
      <c r="CWG54" s="8"/>
      <c r="CWH54" s="8"/>
      <c r="CWI54" s="8"/>
      <c r="CWJ54" s="8"/>
      <c r="CWK54" s="8"/>
      <c r="CWL54" s="8"/>
      <c r="CWM54" s="8"/>
      <c r="CWN54" s="8"/>
      <c r="CWO54" s="8"/>
      <c r="CWP54" s="8"/>
      <c r="CWQ54" s="8"/>
      <c r="CWR54" s="8"/>
      <c r="CWS54" s="8"/>
      <c r="CWT54" s="8"/>
      <c r="CWU54" s="8"/>
      <c r="CWV54" s="8"/>
      <c r="CWW54" s="8"/>
      <c r="CWX54" s="8"/>
      <c r="CWY54" s="8"/>
      <c r="CWZ54" s="8"/>
      <c r="CXA54" s="8"/>
      <c r="CXB54" s="8"/>
      <c r="CXC54" s="8"/>
      <c r="CXD54" s="8"/>
      <c r="CXE54" s="8"/>
      <c r="CXF54" s="8"/>
      <c r="CXG54" s="8"/>
      <c r="CXH54" s="8"/>
      <c r="CXI54" s="8"/>
      <c r="CXJ54" s="8"/>
      <c r="CXK54" s="8"/>
      <c r="CXL54" s="8"/>
      <c r="CXM54" s="8"/>
      <c r="CXN54" s="8"/>
      <c r="CXO54" s="8"/>
      <c r="CXP54" s="8"/>
      <c r="CXQ54" s="8"/>
      <c r="CXR54" s="8"/>
      <c r="CXS54" s="8"/>
      <c r="CXT54" s="8"/>
      <c r="CXU54" s="8"/>
      <c r="CXV54" s="8"/>
      <c r="CXW54" s="8"/>
      <c r="CXX54" s="8"/>
      <c r="CXY54" s="8"/>
      <c r="CXZ54" s="8"/>
      <c r="CYA54" s="8"/>
      <c r="CYB54" s="8"/>
      <c r="CYC54" s="8"/>
      <c r="CYD54" s="8"/>
      <c r="CYE54" s="8"/>
      <c r="CYF54" s="8"/>
      <c r="CYG54" s="8"/>
      <c r="CYH54" s="8"/>
      <c r="CYI54" s="8"/>
      <c r="CYJ54" s="8"/>
      <c r="CYK54" s="8"/>
      <c r="CYL54" s="8"/>
      <c r="CYM54" s="8"/>
      <c r="CYN54" s="8"/>
      <c r="CYO54" s="8"/>
      <c r="CYP54" s="8"/>
      <c r="CYQ54" s="8"/>
      <c r="CYR54" s="8"/>
      <c r="CYS54" s="8"/>
      <c r="CYT54" s="8"/>
      <c r="CYU54" s="8"/>
      <c r="CYV54" s="8"/>
      <c r="CYW54" s="8"/>
      <c r="CYX54" s="8"/>
      <c r="CYY54" s="8"/>
      <c r="CYZ54" s="8"/>
      <c r="CZA54" s="8"/>
      <c r="CZB54" s="8"/>
      <c r="CZC54" s="8"/>
      <c r="CZD54" s="8"/>
      <c r="CZE54" s="8"/>
      <c r="CZF54" s="8"/>
      <c r="CZG54" s="8"/>
      <c r="CZH54" s="8"/>
      <c r="CZI54" s="8"/>
      <c r="CZJ54" s="8"/>
      <c r="CZK54" s="8"/>
      <c r="CZL54" s="8"/>
      <c r="CZM54" s="8"/>
      <c r="CZN54" s="8"/>
      <c r="CZO54" s="8"/>
      <c r="CZP54" s="8"/>
      <c r="CZQ54" s="8"/>
      <c r="CZR54" s="8"/>
      <c r="CZS54" s="8"/>
      <c r="CZT54" s="8"/>
      <c r="CZU54" s="8"/>
      <c r="CZV54" s="8"/>
      <c r="CZW54" s="8"/>
      <c r="CZX54" s="8"/>
      <c r="CZY54" s="8"/>
      <c r="CZZ54" s="8"/>
      <c r="DAA54" s="8"/>
      <c r="DAB54" s="8"/>
      <c r="DAC54" s="8"/>
      <c r="DAD54" s="8"/>
      <c r="DAE54" s="8"/>
      <c r="DAF54" s="8"/>
      <c r="DAG54" s="8"/>
      <c r="DAH54" s="8"/>
      <c r="DAI54" s="8"/>
      <c r="DAJ54" s="8"/>
      <c r="DAK54" s="8"/>
      <c r="DAL54" s="8"/>
      <c r="DAM54" s="8"/>
      <c r="DAN54" s="8"/>
      <c r="DAO54" s="8"/>
      <c r="DAP54" s="8"/>
      <c r="DAQ54" s="8"/>
      <c r="DAR54" s="8"/>
      <c r="DAS54" s="8"/>
      <c r="DAT54" s="8"/>
      <c r="DAU54" s="8"/>
      <c r="DAV54" s="8"/>
      <c r="DAW54" s="8"/>
      <c r="DAX54" s="8"/>
      <c r="DAY54" s="8"/>
      <c r="DAZ54" s="8"/>
      <c r="DBA54" s="8"/>
      <c r="DBB54" s="8"/>
      <c r="DBC54" s="8"/>
      <c r="DBD54" s="8"/>
      <c r="DBE54" s="8"/>
      <c r="DBF54" s="8"/>
      <c r="DBG54" s="8"/>
      <c r="DBH54" s="8"/>
      <c r="DBI54" s="8"/>
      <c r="DBJ54" s="8"/>
      <c r="DBK54" s="8"/>
      <c r="DBL54" s="8"/>
      <c r="DBM54" s="8"/>
      <c r="DBN54" s="8"/>
      <c r="DBO54" s="8"/>
      <c r="DBP54" s="8"/>
      <c r="DBQ54" s="8"/>
      <c r="DBR54" s="8"/>
      <c r="DBS54" s="8"/>
      <c r="DBT54" s="8"/>
      <c r="DBU54" s="8"/>
      <c r="DBV54" s="8"/>
      <c r="DBW54" s="8"/>
      <c r="DBX54" s="8"/>
      <c r="DBY54" s="8"/>
      <c r="DBZ54" s="8"/>
      <c r="DCA54" s="8"/>
      <c r="DCB54" s="8"/>
      <c r="DCC54" s="8"/>
      <c r="DCD54" s="8"/>
      <c r="DCE54" s="8"/>
      <c r="DCF54" s="8"/>
      <c r="DCG54" s="8"/>
      <c r="DCH54" s="8"/>
      <c r="DCI54" s="8"/>
      <c r="DCJ54" s="8"/>
      <c r="DCK54" s="8"/>
      <c r="DCL54" s="8"/>
      <c r="DCM54" s="8"/>
      <c r="DCN54" s="8"/>
      <c r="DCO54" s="8"/>
      <c r="DCP54" s="8"/>
      <c r="DCQ54" s="8"/>
      <c r="DCR54" s="8"/>
      <c r="DCS54" s="8"/>
      <c r="DCT54" s="8"/>
      <c r="DCU54" s="8"/>
      <c r="DCV54" s="8"/>
      <c r="DCW54" s="8"/>
      <c r="DCX54" s="8"/>
      <c r="DCY54" s="8"/>
      <c r="DCZ54" s="8"/>
      <c r="DDA54" s="8"/>
      <c r="DDB54" s="8"/>
      <c r="DDC54" s="8"/>
      <c r="DDD54" s="8"/>
      <c r="DDE54" s="8"/>
      <c r="DDF54" s="8"/>
      <c r="DDG54" s="8"/>
      <c r="DDH54" s="8"/>
      <c r="DDI54" s="8"/>
      <c r="DDJ54" s="8"/>
      <c r="DDK54" s="8"/>
      <c r="DDL54" s="8"/>
      <c r="DDM54" s="8"/>
      <c r="DDN54" s="8"/>
      <c r="DDO54" s="8"/>
      <c r="DDP54" s="8"/>
      <c r="DDQ54" s="8"/>
      <c r="DDR54" s="8"/>
      <c r="DDS54" s="8"/>
      <c r="DDT54" s="8"/>
      <c r="DDU54" s="8"/>
      <c r="DDV54" s="8"/>
      <c r="DDW54" s="8"/>
      <c r="DDX54" s="8"/>
      <c r="DDY54" s="8"/>
      <c r="DDZ54" s="8"/>
      <c r="DEA54" s="8"/>
      <c r="DEB54" s="8"/>
      <c r="DEC54" s="8"/>
      <c r="DED54" s="8"/>
      <c r="DEE54" s="8"/>
      <c r="DEF54" s="8"/>
      <c r="DEG54" s="8"/>
      <c r="DEH54" s="8"/>
      <c r="DEI54" s="8"/>
      <c r="DEJ54" s="8"/>
      <c r="DEK54" s="8"/>
      <c r="DEL54" s="8"/>
      <c r="DEM54" s="8"/>
      <c r="DEN54" s="8"/>
      <c r="DEO54" s="8"/>
      <c r="DEP54" s="8"/>
      <c r="DEQ54" s="8"/>
      <c r="DER54" s="8"/>
      <c r="DES54" s="8"/>
      <c r="DET54" s="8"/>
      <c r="DEU54" s="8"/>
      <c r="DEV54" s="8"/>
      <c r="DEW54" s="8"/>
      <c r="DEX54" s="8"/>
      <c r="DEY54" s="8"/>
      <c r="DEZ54" s="8"/>
      <c r="DFA54" s="8"/>
      <c r="DFB54" s="8"/>
      <c r="DFC54" s="8"/>
      <c r="DFD54" s="8"/>
      <c r="DFE54" s="8"/>
      <c r="DFF54" s="8"/>
      <c r="DFG54" s="8"/>
      <c r="DFH54" s="8"/>
      <c r="DFI54" s="8"/>
      <c r="DFJ54" s="8"/>
      <c r="DFK54" s="8"/>
      <c r="DFL54" s="8"/>
      <c r="DFM54" s="8"/>
      <c r="DFN54" s="8"/>
      <c r="DFO54" s="8"/>
      <c r="DFP54" s="8"/>
      <c r="DFQ54" s="8"/>
      <c r="DFR54" s="8"/>
      <c r="DFS54" s="8"/>
      <c r="DFT54" s="8"/>
      <c r="DFU54" s="8"/>
      <c r="DFV54" s="8"/>
      <c r="DFW54" s="8"/>
      <c r="DFX54" s="8"/>
      <c r="DFY54" s="8"/>
      <c r="DFZ54" s="8"/>
      <c r="DGA54" s="8"/>
      <c r="DGB54" s="8"/>
      <c r="DGC54" s="8"/>
      <c r="DGD54" s="8"/>
      <c r="DGE54" s="8"/>
      <c r="DGF54" s="8"/>
      <c r="DGG54" s="8"/>
      <c r="DGH54" s="8"/>
      <c r="DGI54" s="8"/>
      <c r="DGJ54" s="8"/>
      <c r="DGK54" s="8"/>
      <c r="DGL54" s="8"/>
      <c r="DGM54" s="8"/>
      <c r="DGN54" s="8"/>
      <c r="DGO54" s="8"/>
      <c r="DGP54" s="8"/>
      <c r="DGQ54" s="8"/>
      <c r="DGR54" s="8"/>
      <c r="DGS54" s="8"/>
      <c r="DGT54" s="8"/>
      <c r="DGU54" s="8"/>
      <c r="DGV54" s="8"/>
      <c r="DGW54" s="8"/>
      <c r="DGX54" s="8"/>
      <c r="DGY54" s="8"/>
      <c r="DGZ54" s="8"/>
      <c r="DHA54" s="8"/>
      <c r="DHB54" s="8"/>
      <c r="DHC54" s="8"/>
      <c r="DHD54" s="8"/>
      <c r="DHE54" s="8"/>
      <c r="DHF54" s="8"/>
      <c r="DHG54" s="8"/>
      <c r="DHH54" s="8"/>
      <c r="DHI54" s="8"/>
      <c r="DHJ54" s="8"/>
      <c r="DHK54" s="8"/>
      <c r="DHL54" s="8"/>
      <c r="DHM54" s="8"/>
      <c r="DHN54" s="8"/>
      <c r="DHO54" s="8"/>
      <c r="DHP54" s="8"/>
      <c r="DHQ54" s="8"/>
      <c r="DHR54" s="8"/>
      <c r="DHS54" s="8"/>
      <c r="DHT54" s="8"/>
      <c r="DHU54" s="8"/>
      <c r="DHV54" s="8"/>
      <c r="DHW54" s="8"/>
      <c r="DHX54" s="8"/>
      <c r="DHY54" s="8"/>
      <c r="DHZ54" s="8"/>
      <c r="DIA54" s="8"/>
      <c r="DIB54" s="8"/>
      <c r="DIC54" s="8"/>
      <c r="DID54" s="8"/>
      <c r="DIE54" s="8"/>
      <c r="DIF54" s="8"/>
      <c r="DIG54" s="8"/>
      <c r="DIH54" s="8"/>
      <c r="DII54" s="8"/>
      <c r="DIJ54" s="8"/>
      <c r="DIK54" s="8"/>
      <c r="DIL54" s="8"/>
      <c r="DIM54" s="8"/>
      <c r="DIN54" s="8"/>
      <c r="DIO54" s="8"/>
      <c r="DIP54" s="8"/>
      <c r="DIQ54" s="8"/>
      <c r="DIR54" s="8"/>
      <c r="DIS54" s="8"/>
      <c r="DIT54" s="8"/>
      <c r="DIU54" s="8"/>
      <c r="DIV54" s="8"/>
      <c r="DIW54" s="8"/>
      <c r="DIX54" s="8"/>
      <c r="DIY54" s="8"/>
      <c r="DIZ54" s="8"/>
      <c r="DJA54" s="8"/>
      <c r="DJB54" s="8"/>
      <c r="DJC54" s="8"/>
      <c r="DJD54" s="8"/>
      <c r="DJE54" s="8"/>
      <c r="DJF54" s="8"/>
      <c r="DJG54" s="8"/>
      <c r="DJH54" s="8"/>
      <c r="DJI54" s="8"/>
      <c r="DJJ54" s="8"/>
      <c r="DJK54" s="8"/>
      <c r="DJL54" s="8"/>
      <c r="DJM54" s="8"/>
      <c r="DJN54" s="8"/>
      <c r="DJO54" s="8"/>
      <c r="DJP54" s="8"/>
      <c r="DJQ54" s="8"/>
      <c r="DJR54" s="8"/>
      <c r="DJS54" s="8"/>
      <c r="DJT54" s="8"/>
      <c r="DJU54" s="8"/>
      <c r="DJV54" s="8"/>
      <c r="DJW54" s="8"/>
      <c r="DJX54" s="8"/>
      <c r="DJY54" s="8"/>
      <c r="DJZ54" s="8"/>
      <c r="DKA54" s="8"/>
      <c r="DKB54" s="8"/>
      <c r="DKC54" s="8"/>
      <c r="DKD54" s="8"/>
      <c r="DKE54" s="8"/>
      <c r="DKF54" s="8"/>
      <c r="DKG54" s="8"/>
      <c r="DKH54" s="8"/>
      <c r="DKI54" s="8"/>
      <c r="DKJ54" s="8"/>
      <c r="DKK54" s="8"/>
      <c r="DKL54" s="8"/>
      <c r="DKM54" s="8"/>
      <c r="DKN54" s="8"/>
      <c r="DKO54" s="8"/>
      <c r="DKP54" s="8"/>
      <c r="DKQ54" s="8"/>
      <c r="DKR54" s="8"/>
      <c r="DKS54" s="8"/>
      <c r="DKT54" s="8"/>
      <c r="DKU54" s="8"/>
      <c r="DKV54" s="8"/>
      <c r="DKW54" s="8"/>
      <c r="DKX54" s="8"/>
      <c r="DKY54" s="8"/>
      <c r="DKZ54" s="8"/>
      <c r="DLA54" s="8"/>
      <c r="DLB54" s="8"/>
      <c r="DLC54" s="8"/>
      <c r="DLD54" s="8"/>
      <c r="DLE54" s="8"/>
      <c r="DLF54" s="8"/>
      <c r="DLG54" s="8"/>
      <c r="DLH54" s="8"/>
      <c r="DLI54" s="8"/>
      <c r="DLJ54" s="8"/>
      <c r="DLK54" s="8"/>
      <c r="DLL54" s="8"/>
      <c r="DLM54" s="8"/>
      <c r="DLN54" s="8"/>
      <c r="DLO54" s="8"/>
      <c r="DLP54" s="8"/>
      <c r="DLQ54" s="8"/>
      <c r="DLR54" s="8"/>
      <c r="DLS54" s="8"/>
      <c r="DLT54" s="8"/>
      <c r="DLU54" s="8"/>
      <c r="DLV54" s="8"/>
      <c r="DLW54" s="8"/>
      <c r="DLX54" s="8"/>
      <c r="DLY54" s="8"/>
      <c r="DLZ54" s="8"/>
      <c r="DMA54" s="8"/>
      <c r="DMB54" s="8"/>
      <c r="DMC54" s="8"/>
      <c r="DMD54" s="8"/>
      <c r="DME54" s="8"/>
      <c r="DMF54" s="8"/>
      <c r="DMG54" s="8"/>
      <c r="DMH54" s="8"/>
      <c r="DMI54" s="8"/>
      <c r="DMJ54" s="8"/>
      <c r="DMK54" s="8"/>
      <c r="DML54" s="8"/>
      <c r="DMM54" s="8"/>
      <c r="DMN54" s="8"/>
      <c r="DMO54" s="8"/>
      <c r="DMP54" s="8"/>
      <c r="DMQ54" s="8"/>
      <c r="DMR54" s="8"/>
      <c r="DMS54" s="8"/>
      <c r="DMT54" s="8"/>
      <c r="DMU54" s="8"/>
      <c r="DMV54" s="8"/>
      <c r="DMW54" s="8"/>
      <c r="DMX54" s="8"/>
      <c r="DMY54" s="8"/>
      <c r="DMZ54" s="8"/>
      <c r="DNA54" s="8"/>
      <c r="DNB54" s="8"/>
      <c r="DNC54" s="8"/>
      <c r="DND54" s="8"/>
      <c r="DNE54" s="8"/>
      <c r="DNF54" s="8"/>
      <c r="DNG54" s="8"/>
      <c r="DNH54" s="8"/>
      <c r="DNI54" s="8"/>
      <c r="DNJ54" s="8"/>
      <c r="DNK54" s="8"/>
      <c r="DNL54" s="8"/>
      <c r="DNM54" s="8"/>
      <c r="DNN54" s="8"/>
      <c r="DNO54" s="8"/>
      <c r="DNP54" s="8"/>
      <c r="DNQ54" s="8"/>
      <c r="DNR54" s="8"/>
      <c r="DNS54" s="8"/>
      <c r="DNT54" s="8"/>
      <c r="DNU54" s="8"/>
      <c r="DNV54" s="8"/>
      <c r="DNW54" s="8"/>
      <c r="DNX54" s="8"/>
      <c r="DNY54" s="8"/>
      <c r="DNZ54" s="8"/>
      <c r="DOA54" s="8"/>
      <c r="DOB54" s="8"/>
      <c r="DOC54" s="8"/>
      <c r="DOD54" s="8"/>
      <c r="DOE54" s="8"/>
      <c r="DOF54" s="8"/>
      <c r="DOG54" s="8"/>
      <c r="DOH54" s="8"/>
      <c r="DOI54" s="8"/>
      <c r="DOJ54" s="8"/>
      <c r="DOK54" s="8"/>
      <c r="DOL54" s="8"/>
      <c r="DOM54" s="8"/>
      <c r="DON54" s="8"/>
      <c r="DOO54" s="8"/>
      <c r="DOP54" s="8"/>
      <c r="DOQ54" s="8"/>
      <c r="DOR54" s="8"/>
      <c r="DOS54" s="8"/>
      <c r="DOT54" s="8"/>
      <c r="DOU54" s="8"/>
      <c r="DOV54" s="8"/>
      <c r="DOW54" s="8"/>
      <c r="DOX54" s="8"/>
      <c r="DOY54" s="8"/>
      <c r="DOZ54" s="8"/>
      <c r="DPA54" s="8"/>
      <c r="DPB54" s="8"/>
      <c r="DPC54" s="8"/>
      <c r="DPD54" s="8"/>
      <c r="DPE54" s="8"/>
      <c r="DPF54" s="8"/>
      <c r="DPG54" s="8"/>
      <c r="DPH54" s="8"/>
      <c r="DPI54" s="8"/>
      <c r="DPJ54" s="8"/>
      <c r="DPK54" s="8"/>
      <c r="DPL54" s="8"/>
      <c r="DPM54" s="8"/>
      <c r="DPN54" s="8"/>
      <c r="DPO54" s="8"/>
      <c r="DPP54" s="8"/>
      <c r="DPQ54" s="8"/>
      <c r="DPR54" s="8"/>
      <c r="DPS54" s="8"/>
      <c r="DPT54" s="8"/>
      <c r="DPU54" s="8"/>
      <c r="DPV54" s="8"/>
      <c r="DPW54" s="8"/>
      <c r="DPX54" s="8"/>
      <c r="DPY54" s="8"/>
      <c r="DPZ54" s="8"/>
      <c r="DQA54" s="8"/>
      <c r="DQB54" s="8"/>
      <c r="DQC54" s="8"/>
      <c r="DQD54" s="8"/>
      <c r="DQE54" s="8"/>
      <c r="DQF54" s="8"/>
      <c r="DQG54" s="8"/>
      <c r="DQH54" s="8"/>
      <c r="DQI54" s="8"/>
      <c r="DQJ54" s="8"/>
      <c r="DQK54" s="8"/>
      <c r="DQL54" s="8"/>
      <c r="DQM54" s="8"/>
      <c r="DQN54" s="8"/>
      <c r="DQO54" s="8"/>
      <c r="DQP54" s="8"/>
      <c r="DQQ54" s="8"/>
      <c r="DQR54" s="8"/>
      <c r="DQS54" s="8"/>
      <c r="DQT54" s="8"/>
      <c r="DQU54" s="8"/>
      <c r="DQV54" s="8"/>
      <c r="DQW54" s="8"/>
      <c r="DQX54" s="8"/>
      <c r="DQY54" s="8"/>
      <c r="DQZ54" s="8"/>
      <c r="DRA54" s="8"/>
      <c r="DRB54" s="8"/>
      <c r="DRC54" s="8"/>
      <c r="DRD54" s="8"/>
      <c r="DRE54" s="8"/>
      <c r="DRF54" s="8"/>
      <c r="DRG54" s="8"/>
      <c r="DRH54" s="8"/>
      <c r="DRI54" s="8"/>
      <c r="DRJ54" s="8"/>
      <c r="DRK54" s="8"/>
      <c r="DRL54" s="8"/>
      <c r="DRM54" s="8"/>
      <c r="DRN54" s="8"/>
      <c r="DRO54" s="8"/>
      <c r="DRP54" s="8"/>
      <c r="DRQ54" s="8"/>
      <c r="DRR54" s="8"/>
      <c r="DRS54" s="8"/>
      <c r="DRT54" s="8"/>
      <c r="DRU54" s="8"/>
      <c r="DRV54" s="8"/>
      <c r="DRW54" s="8"/>
      <c r="DRX54" s="8"/>
      <c r="DRY54" s="8"/>
      <c r="DRZ54" s="8"/>
      <c r="DSA54" s="8"/>
      <c r="DSB54" s="8"/>
      <c r="DSC54" s="8"/>
      <c r="DSD54" s="8"/>
      <c r="DSE54" s="8"/>
      <c r="DSF54" s="8"/>
      <c r="DSG54" s="8"/>
      <c r="DSH54" s="8"/>
      <c r="DSI54" s="8"/>
      <c r="DSJ54" s="8"/>
      <c r="DSK54" s="8"/>
      <c r="DSL54" s="8"/>
      <c r="DSM54" s="8"/>
      <c r="DSN54" s="8"/>
      <c r="DSO54" s="8"/>
      <c r="DSP54" s="8"/>
      <c r="DSQ54" s="8"/>
      <c r="DSR54" s="8"/>
      <c r="DSS54" s="8"/>
      <c r="DST54" s="8"/>
      <c r="DSU54" s="8"/>
      <c r="DSV54" s="8"/>
      <c r="DSW54" s="8"/>
      <c r="DSX54" s="8"/>
      <c r="DSY54" s="8"/>
      <c r="DSZ54" s="8"/>
      <c r="DTA54" s="8"/>
      <c r="DTB54" s="8"/>
      <c r="DTC54" s="8"/>
      <c r="DTD54" s="8"/>
      <c r="DTE54" s="8"/>
      <c r="DTF54" s="8"/>
      <c r="DTG54" s="8"/>
      <c r="DTH54" s="8"/>
      <c r="DTI54" s="8"/>
      <c r="DTJ54" s="8"/>
      <c r="DTK54" s="8"/>
      <c r="DTL54" s="8"/>
      <c r="DTM54" s="8"/>
      <c r="DTN54" s="8"/>
      <c r="DTO54" s="8"/>
      <c r="DTP54" s="8"/>
      <c r="DTQ54" s="8"/>
      <c r="DTR54" s="8"/>
      <c r="DTS54" s="8"/>
      <c r="DTT54" s="8"/>
      <c r="DTU54" s="8"/>
      <c r="DTV54" s="8"/>
      <c r="DTW54" s="8"/>
      <c r="DTX54" s="8"/>
      <c r="DTY54" s="8"/>
      <c r="DTZ54" s="8"/>
      <c r="DUA54" s="8"/>
      <c r="DUB54" s="8"/>
      <c r="DUC54" s="8"/>
      <c r="DUD54" s="8"/>
      <c r="DUE54" s="8"/>
      <c r="DUF54" s="8"/>
      <c r="DUG54" s="8"/>
      <c r="DUH54" s="8"/>
      <c r="DUI54" s="8"/>
      <c r="DUJ54" s="8"/>
      <c r="DUK54" s="8"/>
      <c r="DUL54" s="8"/>
      <c r="DUM54" s="8"/>
      <c r="DUN54" s="8"/>
      <c r="DUO54" s="8"/>
      <c r="DUP54" s="8"/>
      <c r="DUQ54" s="8"/>
      <c r="DUR54" s="8"/>
      <c r="DUS54" s="8"/>
      <c r="DUT54" s="8"/>
      <c r="DUU54" s="8"/>
      <c r="DUV54" s="8"/>
      <c r="DUW54" s="8"/>
      <c r="DUX54" s="8"/>
      <c r="DUY54" s="8"/>
      <c r="DUZ54" s="8"/>
      <c r="DVA54" s="8"/>
      <c r="DVB54" s="8"/>
      <c r="DVC54" s="8"/>
      <c r="DVD54" s="8"/>
      <c r="DVE54" s="8"/>
      <c r="DVF54" s="8"/>
      <c r="DVG54" s="8"/>
      <c r="DVH54" s="8"/>
      <c r="DVI54" s="8"/>
      <c r="DVJ54" s="8"/>
      <c r="DVK54" s="8"/>
      <c r="DVL54" s="8"/>
      <c r="DVM54" s="8"/>
      <c r="DVN54" s="8"/>
      <c r="DVO54" s="8"/>
      <c r="DVP54" s="8"/>
      <c r="DVQ54" s="8"/>
      <c r="DVR54" s="8"/>
      <c r="DVS54" s="8"/>
      <c r="DVT54" s="8"/>
      <c r="DVU54" s="8"/>
      <c r="DVV54" s="8"/>
      <c r="DVW54" s="8"/>
      <c r="DVX54" s="8"/>
      <c r="DVY54" s="8"/>
      <c r="DVZ54" s="8"/>
      <c r="DWA54" s="8"/>
      <c r="DWB54" s="8"/>
      <c r="DWC54" s="8"/>
      <c r="DWD54" s="8"/>
      <c r="DWE54" s="8"/>
      <c r="DWF54" s="8"/>
      <c r="DWG54" s="8"/>
      <c r="DWH54" s="8"/>
      <c r="DWI54" s="8"/>
      <c r="DWJ54" s="8"/>
      <c r="DWK54" s="8"/>
      <c r="DWL54" s="8"/>
      <c r="DWM54" s="8"/>
      <c r="DWN54" s="8"/>
      <c r="DWO54" s="8"/>
      <c r="DWP54" s="8"/>
      <c r="DWQ54" s="8"/>
      <c r="DWR54" s="8"/>
      <c r="DWS54" s="8"/>
      <c r="DWT54" s="8"/>
      <c r="DWU54" s="8"/>
      <c r="DWV54" s="8"/>
      <c r="DWW54" s="8"/>
      <c r="DWX54" s="8"/>
      <c r="DWY54" s="8"/>
      <c r="DWZ54" s="8"/>
      <c r="DXA54" s="8"/>
      <c r="DXB54" s="8"/>
      <c r="DXC54" s="8"/>
      <c r="DXD54" s="8"/>
      <c r="DXE54" s="8"/>
      <c r="DXF54" s="8"/>
      <c r="DXG54" s="8"/>
      <c r="DXH54" s="8"/>
      <c r="DXI54" s="8"/>
      <c r="DXJ54" s="8"/>
      <c r="DXK54" s="8"/>
      <c r="DXL54" s="8"/>
      <c r="DXM54" s="8"/>
      <c r="DXN54" s="8"/>
      <c r="DXO54" s="8"/>
      <c r="DXP54" s="8"/>
      <c r="DXQ54" s="8"/>
      <c r="DXR54" s="8"/>
      <c r="DXS54" s="8"/>
      <c r="DXT54" s="8"/>
      <c r="DXU54" s="8"/>
      <c r="DXV54" s="8"/>
      <c r="DXW54" s="8"/>
      <c r="DXX54" s="8"/>
      <c r="DXY54" s="8"/>
      <c r="DXZ54" s="8"/>
      <c r="DYA54" s="8"/>
      <c r="DYB54" s="8"/>
      <c r="DYC54" s="8"/>
      <c r="DYD54" s="8"/>
      <c r="DYE54" s="8"/>
      <c r="DYF54" s="8"/>
      <c r="DYG54" s="8"/>
      <c r="DYH54" s="8"/>
      <c r="DYI54" s="8"/>
      <c r="DYJ54" s="8"/>
      <c r="DYK54" s="8"/>
      <c r="DYL54" s="8"/>
      <c r="DYM54" s="8"/>
      <c r="DYN54" s="8"/>
      <c r="DYO54" s="8"/>
      <c r="DYP54" s="8"/>
      <c r="DYQ54" s="8"/>
      <c r="DYR54" s="8"/>
      <c r="DYS54" s="8"/>
      <c r="DYT54" s="8"/>
      <c r="DYU54" s="8"/>
      <c r="DYV54" s="8"/>
      <c r="DYW54" s="8"/>
      <c r="DYX54" s="8"/>
      <c r="DYY54" s="8"/>
      <c r="DYZ54" s="8"/>
      <c r="DZA54" s="8"/>
      <c r="DZB54" s="8"/>
      <c r="DZC54" s="8"/>
      <c r="DZD54" s="8"/>
      <c r="DZE54" s="8"/>
      <c r="DZF54" s="8"/>
      <c r="DZG54" s="8"/>
      <c r="DZH54" s="8"/>
      <c r="DZI54" s="8"/>
      <c r="DZJ54" s="8"/>
      <c r="DZK54" s="8"/>
      <c r="DZL54" s="8"/>
      <c r="DZM54" s="8"/>
      <c r="DZN54" s="8"/>
      <c r="DZO54" s="8"/>
      <c r="DZP54" s="8"/>
      <c r="DZQ54" s="8"/>
      <c r="DZR54" s="8"/>
      <c r="DZS54" s="8"/>
      <c r="DZT54" s="8"/>
      <c r="DZU54" s="8"/>
      <c r="DZV54" s="8"/>
      <c r="DZW54" s="8"/>
      <c r="DZX54" s="8"/>
      <c r="DZY54" s="8"/>
      <c r="DZZ54" s="8"/>
      <c r="EAA54" s="8"/>
      <c r="EAB54" s="8"/>
      <c r="EAC54" s="8"/>
      <c r="EAD54" s="8"/>
      <c r="EAE54" s="8"/>
      <c r="EAF54" s="8"/>
      <c r="EAG54" s="8"/>
      <c r="EAH54" s="8"/>
      <c r="EAI54" s="8"/>
      <c r="EAJ54" s="8"/>
      <c r="EAK54" s="8"/>
      <c r="EAL54" s="8"/>
      <c r="EAM54" s="8"/>
      <c r="EAN54" s="8"/>
      <c r="EAO54" s="8"/>
      <c r="EAP54" s="8"/>
      <c r="EAQ54" s="8"/>
      <c r="EAR54" s="8"/>
      <c r="EAS54" s="8"/>
      <c r="EAT54" s="8"/>
      <c r="EAU54" s="8"/>
      <c r="EAV54" s="8"/>
      <c r="EAW54" s="8"/>
      <c r="EAX54" s="8"/>
      <c r="EAY54" s="8"/>
      <c r="EAZ54" s="8"/>
      <c r="EBA54" s="8"/>
      <c r="EBB54" s="8"/>
      <c r="EBC54" s="8"/>
      <c r="EBD54" s="8"/>
      <c r="EBE54" s="8"/>
      <c r="EBF54" s="8"/>
      <c r="EBG54" s="8"/>
      <c r="EBH54" s="8"/>
      <c r="EBI54" s="8"/>
      <c r="EBJ54" s="8"/>
      <c r="EBK54" s="8"/>
      <c r="EBL54" s="8"/>
      <c r="EBM54" s="8"/>
      <c r="EBN54" s="8"/>
      <c r="EBO54" s="8"/>
      <c r="EBP54" s="8"/>
      <c r="EBQ54" s="8"/>
      <c r="EBR54" s="8"/>
      <c r="EBS54" s="8"/>
      <c r="EBT54" s="8"/>
      <c r="EBU54" s="8"/>
      <c r="EBV54" s="8"/>
      <c r="EBW54" s="8"/>
      <c r="EBX54" s="8"/>
      <c r="EBY54" s="8"/>
      <c r="EBZ54" s="8"/>
      <c r="ECA54" s="8"/>
      <c r="ECB54" s="8"/>
      <c r="ECC54" s="8"/>
      <c r="ECD54" s="8"/>
      <c r="ECE54" s="8"/>
      <c r="ECF54" s="8"/>
      <c r="ECG54" s="8"/>
      <c r="ECH54" s="8"/>
      <c r="ECI54" s="8"/>
      <c r="ECJ54" s="8"/>
      <c r="ECK54" s="8"/>
      <c r="ECL54" s="8"/>
      <c r="ECM54" s="8"/>
      <c r="ECN54" s="8"/>
      <c r="ECO54" s="8"/>
      <c r="ECP54" s="8"/>
      <c r="ECQ54" s="8"/>
      <c r="ECR54" s="8"/>
      <c r="ECS54" s="8"/>
      <c r="ECT54" s="8"/>
      <c r="ECU54" s="8"/>
      <c r="ECV54" s="8"/>
      <c r="ECW54" s="8"/>
      <c r="ECX54" s="8"/>
      <c r="ECY54" s="8"/>
      <c r="ECZ54" s="8"/>
      <c r="EDA54" s="8"/>
      <c r="EDB54" s="8"/>
      <c r="EDC54" s="8"/>
      <c r="EDD54" s="8"/>
      <c r="EDE54" s="8"/>
      <c r="EDF54" s="8"/>
      <c r="EDG54" s="8"/>
      <c r="EDH54" s="8"/>
      <c r="EDI54" s="8"/>
      <c r="EDJ54" s="8"/>
      <c r="EDK54" s="8"/>
      <c r="EDL54" s="8"/>
      <c r="EDM54" s="8"/>
      <c r="EDN54" s="8"/>
      <c r="EDO54" s="8"/>
      <c r="EDP54" s="8"/>
      <c r="EDQ54" s="8"/>
      <c r="EDR54" s="8"/>
      <c r="EDS54" s="8"/>
      <c r="EDT54" s="8"/>
      <c r="EDU54" s="8"/>
      <c r="EDV54" s="8"/>
      <c r="EDW54" s="8"/>
      <c r="EDX54" s="8"/>
      <c r="EDY54" s="8"/>
      <c r="EDZ54" s="8"/>
      <c r="EEA54" s="8"/>
      <c r="EEB54" s="8"/>
      <c r="EEC54" s="8"/>
      <c r="EED54" s="8"/>
      <c r="EEE54" s="8"/>
      <c r="EEF54" s="8"/>
      <c r="EEG54" s="8"/>
      <c r="EEH54" s="8"/>
      <c r="EEI54" s="8"/>
      <c r="EEJ54" s="8"/>
      <c r="EEK54" s="8"/>
      <c r="EEL54" s="8"/>
      <c r="EEM54" s="8"/>
      <c r="EEN54" s="8"/>
      <c r="EEO54" s="8"/>
      <c r="EEP54" s="8"/>
      <c r="EEQ54" s="8"/>
      <c r="EER54" s="8"/>
      <c r="EES54" s="8"/>
      <c r="EET54" s="8"/>
      <c r="EEU54" s="8"/>
      <c r="EEV54" s="8"/>
      <c r="EEW54" s="8"/>
      <c r="EEX54" s="8"/>
      <c r="EEY54" s="8"/>
      <c r="EEZ54" s="8"/>
      <c r="EFA54" s="8"/>
      <c r="EFB54" s="8"/>
      <c r="EFC54" s="8"/>
      <c r="EFD54" s="8"/>
      <c r="EFE54" s="8"/>
      <c r="EFF54" s="8"/>
      <c r="EFG54" s="8"/>
      <c r="EFH54" s="8"/>
      <c r="EFI54" s="8"/>
      <c r="EFJ54" s="8"/>
      <c r="EFK54" s="8"/>
      <c r="EFL54" s="8"/>
      <c r="EFM54" s="8"/>
      <c r="EFN54" s="8"/>
      <c r="EFO54" s="8"/>
      <c r="EFP54" s="8"/>
      <c r="EFQ54" s="8"/>
      <c r="EFR54" s="8"/>
      <c r="EFS54" s="8"/>
      <c r="EFT54" s="8"/>
      <c r="EFU54" s="8"/>
      <c r="EFV54" s="8"/>
      <c r="EFW54" s="8"/>
      <c r="EFX54" s="8"/>
      <c r="EFY54" s="8"/>
      <c r="EFZ54" s="8"/>
      <c r="EGA54" s="8"/>
      <c r="EGB54" s="8"/>
      <c r="EGC54" s="8"/>
      <c r="EGD54" s="8"/>
      <c r="EGE54" s="8"/>
      <c r="EGF54" s="8"/>
      <c r="EGG54" s="8"/>
      <c r="EGH54" s="8"/>
      <c r="EGI54" s="8"/>
      <c r="EGJ54" s="8"/>
      <c r="EGK54" s="8"/>
      <c r="EGL54" s="8"/>
      <c r="EGM54" s="8"/>
      <c r="EGN54" s="8"/>
      <c r="EGO54" s="8"/>
      <c r="EGP54" s="8"/>
      <c r="EGQ54" s="8"/>
      <c r="EGR54" s="8"/>
      <c r="EGS54" s="8"/>
      <c r="EGT54" s="8"/>
      <c r="EGU54" s="8"/>
      <c r="EGV54" s="8"/>
      <c r="EGW54" s="8"/>
      <c r="EGX54" s="8"/>
      <c r="EGY54" s="8"/>
      <c r="EGZ54" s="8"/>
      <c r="EHA54" s="8"/>
      <c r="EHB54" s="8"/>
      <c r="EHC54" s="8"/>
      <c r="EHD54" s="8"/>
      <c r="EHE54" s="8"/>
      <c r="EHF54" s="8"/>
      <c r="EHG54" s="8"/>
      <c r="EHH54" s="8"/>
      <c r="EHI54" s="8"/>
      <c r="EHJ54" s="8"/>
      <c r="EHK54" s="8"/>
      <c r="EHL54" s="8"/>
      <c r="EHM54" s="8"/>
      <c r="EHN54" s="8"/>
      <c r="EHO54" s="8"/>
      <c r="EHP54" s="8"/>
      <c r="EHQ54" s="8"/>
      <c r="EHR54" s="8"/>
      <c r="EHS54" s="8"/>
      <c r="EHT54" s="8"/>
      <c r="EHU54" s="8"/>
      <c r="EHV54" s="8"/>
      <c r="EHW54" s="8"/>
      <c r="EHX54" s="8"/>
      <c r="EHY54" s="8"/>
      <c r="EHZ54" s="8"/>
      <c r="EIA54" s="8"/>
      <c r="EIB54" s="8"/>
      <c r="EIC54" s="8"/>
      <c r="EID54" s="8"/>
      <c r="EIE54" s="8"/>
      <c r="EIF54" s="8"/>
      <c r="EIG54" s="8"/>
      <c r="EIH54" s="8"/>
      <c r="EII54" s="8"/>
      <c r="EIJ54" s="8"/>
      <c r="EIK54" s="8"/>
      <c r="EIL54" s="8"/>
      <c r="EIM54" s="8"/>
      <c r="EIN54" s="8"/>
      <c r="EIO54" s="8"/>
      <c r="EIP54" s="8"/>
      <c r="EIQ54" s="8"/>
      <c r="EIR54" s="8"/>
      <c r="EIS54" s="8"/>
      <c r="EIT54" s="8"/>
      <c r="EIU54" s="8"/>
      <c r="EIV54" s="8"/>
      <c r="EIW54" s="8"/>
      <c r="EIX54" s="8"/>
      <c r="EIY54" s="8"/>
      <c r="EIZ54" s="8"/>
      <c r="EJA54" s="8"/>
      <c r="EJB54" s="8"/>
      <c r="EJC54" s="8"/>
      <c r="EJD54" s="8"/>
      <c r="EJE54" s="8"/>
      <c r="EJF54" s="8"/>
      <c r="EJG54" s="8"/>
      <c r="EJH54" s="8"/>
      <c r="EJI54" s="8"/>
      <c r="EJJ54" s="8"/>
      <c r="EJK54" s="8"/>
      <c r="EJL54" s="8"/>
      <c r="EJM54" s="8"/>
      <c r="EJN54" s="8"/>
      <c r="EJO54" s="8"/>
      <c r="EJP54" s="8"/>
      <c r="EJQ54" s="8"/>
      <c r="EJR54" s="8"/>
      <c r="EJS54" s="8"/>
      <c r="EJT54" s="8"/>
      <c r="EJU54" s="8"/>
      <c r="EJV54" s="8"/>
      <c r="EJW54" s="8"/>
      <c r="EJX54" s="8"/>
      <c r="EJY54" s="8"/>
      <c r="EJZ54" s="8"/>
      <c r="EKA54" s="8"/>
      <c r="EKB54" s="8"/>
      <c r="EKC54" s="8"/>
      <c r="EKD54" s="8"/>
      <c r="EKE54" s="8"/>
      <c r="EKF54" s="8"/>
      <c r="EKG54" s="8"/>
      <c r="EKH54" s="8"/>
      <c r="EKI54" s="8"/>
      <c r="EKJ54" s="8"/>
      <c r="EKK54" s="8"/>
      <c r="EKL54" s="8"/>
      <c r="EKM54" s="8"/>
      <c r="EKN54" s="8"/>
      <c r="EKO54" s="8"/>
      <c r="EKP54" s="8"/>
      <c r="EKQ54" s="8"/>
      <c r="EKR54" s="8"/>
      <c r="EKS54" s="8"/>
      <c r="EKT54" s="8"/>
      <c r="EKU54" s="8"/>
      <c r="EKV54" s="8"/>
      <c r="EKW54" s="8"/>
      <c r="EKX54" s="8"/>
      <c r="EKY54" s="8"/>
      <c r="EKZ54" s="8"/>
      <c r="ELA54" s="8"/>
      <c r="ELB54" s="8"/>
      <c r="ELC54" s="8"/>
      <c r="ELD54" s="8"/>
      <c r="ELE54" s="8"/>
      <c r="ELF54" s="8"/>
      <c r="ELG54" s="8"/>
      <c r="ELH54" s="8"/>
      <c r="ELI54" s="8"/>
      <c r="ELJ54" s="8"/>
      <c r="ELK54" s="8"/>
      <c r="ELL54" s="8"/>
      <c r="ELM54" s="8"/>
      <c r="ELN54" s="8"/>
      <c r="ELO54" s="8"/>
      <c r="ELP54" s="8"/>
      <c r="ELQ54" s="8"/>
      <c r="ELR54" s="8"/>
      <c r="ELS54" s="8"/>
      <c r="ELT54" s="8"/>
      <c r="ELU54" s="8"/>
      <c r="ELV54" s="8"/>
      <c r="ELW54" s="8"/>
      <c r="ELX54" s="8"/>
      <c r="ELY54" s="8"/>
      <c r="ELZ54" s="8"/>
      <c r="EMA54" s="8"/>
      <c r="EMB54" s="8"/>
      <c r="EMC54" s="8"/>
      <c r="EMD54" s="8"/>
      <c r="EME54" s="8"/>
      <c r="EMF54" s="8"/>
      <c r="EMG54" s="8"/>
      <c r="EMH54" s="8"/>
      <c r="EMI54" s="8"/>
      <c r="EMJ54" s="8"/>
      <c r="EMK54" s="8"/>
      <c r="EML54" s="8"/>
      <c r="EMM54" s="8"/>
      <c r="EMN54" s="8"/>
      <c r="EMO54" s="8"/>
      <c r="EMP54" s="8"/>
      <c r="EMQ54" s="8"/>
      <c r="EMR54" s="8"/>
      <c r="EMS54" s="8"/>
      <c r="EMT54" s="8"/>
      <c r="EMU54" s="8"/>
      <c r="EMV54" s="8"/>
      <c r="EMW54" s="8"/>
      <c r="EMX54" s="8"/>
      <c r="EMY54" s="8"/>
      <c r="EMZ54" s="8"/>
      <c r="ENA54" s="8"/>
      <c r="ENB54" s="8"/>
      <c r="ENC54" s="8"/>
      <c r="END54" s="8"/>
      <c r="ENE54" s="8"/>
      <c r="ENF54" s="8"/>
      <c r="ENG54" s="8"/>
      <c r="ENH54" s="8"/>
      <c r="ENI54" s="8"/>
      <c r="ENJ54" s="8"/>
      <c r="ENK54" s="8"/>
      <c r="ENL54" s="8"/>
      <c r="ENM54" s="8"/>
      <c r="ENN54" s="8"/>
      <c r="ENO54" s="8"/>
      <c r="ENP54" s="8"/>
      <c r="ENQ54" s="8"/>
      <c r="ENR54" s="8"/>
      <c r="ENS54" s="8"/>
      <c r="ENT54" s="8"/>
      <c r="ENU54" s="8"/>
      <c r="ENV54" s="8"/>
      <c r="ENW54" s="8"/>
      <c r="ENX54" s="8"/>
      <c r="ENY54" s="8"/>
      <c r="ENZ54" s="8"/>
      <c r="EOA54" s="8"/>
      <c r="EOB54" s="8"/>
      <c r="EOC54" s="8"/>
      <c r="EOD54" s="8"/>
      <c r="EOE54" s="8"/>
      <c r="EOF54" s="8"/>
      <c r="EOG54" s="8"/>
      <c r="EOH54" s="8"/>
      <c r="EOI54" s="8"/>
      <c r="EOJ54" s="8"/>
      <c r="EOK54" s="8"/>
      <c r="EOL54" s="8"/>
      <c r="EOM54" s="8"/>
      <c r="EON54" s="8"/>
      <c r="EOO54" s="8"/>
      <c r="EOP54" s="8"/>
      <c r="EOQ54" s="8"/>
      <c r="EOR54" s="8"/>
      <c r="EOS54" s="8"/>
      <c r="EOT54" s="8"/>
      <c r="EOU54" s="8"/>
      <c r="EOV54" s="8"/>
      <c r="EOW54" s="8"/>
      <c r="EOX54" s="8"/>
      <c r="EOY54" s="8"/>
      <c r="EOZ54" s="8"/>
      <c r="EPA54" s="8"/>
      <c r="EPB54" s="8"/>
      <c r="EPC54" s="8"/>
      <c r="EPD54" s="8"/>
      <c r="EPE54" s="8"/>
      <c r="EPF54" s="8"/>
      <c r="EPG54" s="8"/>
      <c r="EPH54" s="8"/>
      <c r="EPI54" s="8"/>
      <c r="EPJ54" s="8"/>
      <c r="EPK54" s="8"/>
      <c r="EPL54" s="8"/>
      <c r="EPM54" s="8"/>
      <c r="EPN54" s="8"/>
      <c r="EPO54" s="8"/>
      <c r="EPP54" s="8"/>
      <c r="EPQ54" s="8"/>
      <c r="EPR54" s="8"/>
      <c r="EPS54" s="8"/>
      <c r="EPT54" s="8"/>
      <c r="EPU54" s="8"/>
      <c r="EPV54" s="8"/>
      <c r="EPW54" s="8"/>
      <c r="EPX54" s="8"/>
      <c r="EPY54" s="8"/>
      <c r="EPZ54" s="8"/>
      <c r="EQA54" s="8"/>
      <c r="EQB54" s="8"/>
      <c r="EQC54" s="8"/>
      <c r="EQD54" s="8"/>
      <c r="EQE54" s="8"/>
      <c r="EQF54" s="8"/>
      <c r="EQG54" s="8"/>
      <c r="EQH54" s="8"/>
      <c r="EQI54" s="8"/>
      <c r="EQJ54" s="8"/>
      <c r="EQK54" s="8"/>
      <c r="EQL54" s="8"/>
      <c r="EQM54" s="8"/>
      <c r="EQN54" s="8"/>
      <c r="EQO54" s="8"/>
      <c r="EQP54" s="8"/>
      <c r="EQQ54" s="8"/>
      <c r="EQR54" s="8"/>
      <c r="EQS54" s="8"/>
      <c r="EQT54" s="8"/>
      <c r="EQU54" s="8"/>
      <c r="EQV54" s="8"/>
      <c r="EQW54" s="8"/>
      <c r="EQX54" s="8"/>
      <c r="EQY54" s="8"/>
      <c r="EQZ54" s="8"/>
      <c r="ERA54" s="8"/>
      <c r="ERB54" s="8"/>
      <c r="ERC54" s="8"/>
      <c r="ERD54" s="8"/>
      <c r="ERE54" s="8"/>
      <c r="ERF54" s="8"/>
      <c r="ERG54" s="8"/>
      <c r="ERH54" s="8"/>
      <c r="ERI54" s="8"/>
      <c r="ERJ54" s="8"/>
      <c r="ERK54" s="8"/>
      <c r="ERL54" s="8"/>
      <c r="ERM54" s="8"/>
      <c r="ERN54" s="8"/>
      <c r="ERO54" s="8"/>
      <c r="ERP54" s="8"/>
      <c r="ERQ54" s="8"/>
      <c r="ERR54" s="8"/>
      <c r="ERS54" s="8"/>
      <c r="ERT54" s="8"/>
      <c r="ERU54" s="8"/>
      <c r="ERV54" s="8"/>
      <c r="ERW54" s="8"/>
      <c r="ERX54" s="8"/>
      <c r="ERY54" s="8"/>
      <c r="ERZ54" s="8"/>
      <c r="ESA54" s="8"/>
      <c r="ESB54" s="8"/>
      <c r="ESC54" s="8"/>
      <c r="ESD54" s="8"/>
      <c r="ESE54" s="8"/>
      <c r="ESF54" s="8"/>
      <c r="ESG54" s="8"/>
      <c r="ESH54" s="8"/>
      <c r="ESI54" s="8"/>
      <c r="ESJ54" s="8"/>
      <c r="ESK54" s="8"/>
      <c r="ESL54" s="8"/>
      <c r="ESM54" s="8"/>
      <c r="ESN54" s="8"/>
      <c r="ESO54" s="8"/>
      <c r="ESP54" s="8"/>
      <c r="ESQ54" s="8"/>
      <c r="ESR54" s="8"/>
      <c r="ESS54" s="8"/>
      <c r="EST54" s="8"/>
      <c r="ESU54" s="8"/>
      <c r="ESV54" s="8"/>
      <c r="ESW54" s="8"/>
      <c r="ESX54" s="8"/>
      <c r="ESY54" s="8"/>
      <c r="ESZ54" s="8"/>
      <c r="ETA54" s="8"/>
      <c r="ETB54" s="8"/>
      <c r="ETC54" s="8"/>
      <c r="ETD54" s="8"/>
      <c r="ETE54" s="8"/>
      <c r="ETF54" s="8"/>
      <c r="ETG54" s="8"/>
      <c r="ETH54" s="8"/>
      <c r="ETI54" s="8"/>
      <c r="ETJ54" s="8"/>
      <c r="ETK54" s="8"/>
      <c r="ETL54" s="8"/>
      <c r="ETM54" s="8"/>
      <c r="ETN54" s="8"/>
      <c r="ETO54" s="8"/>
      <c r="ETP54" s="8"/>
      <c r="ETQ54" s="8"/>
      <c r="ETR54" s="8"/>
      <c r="ETS54" s="8"/>
      <c r="ETT54" s="8"/>
      <c r="ETU54" s="8"/>
      <c r="ETV54" s="8"/>
      <c r="ETW54" s="8"/>
      <c r="ETX54" s="8"/>
      <c r="ETY54" s="8"/>
      <c r="ETZ54" s="8"/>
      <c r="EUA54" s="8"/>
      <c r="EUB54" s="8"/>
      <c r="EUC54" s="8"/>
      <c r="EUD54" s="8"/>
      <c r="EUE54" s="8"/>
      <c r="EUF54" s="8"/>
      <c r="EUG54" s="8"/>
      <c r="EUH54" s="8"/>
      <c r="EUI54" s="8"/>
      <c r="EUJ54" s="8"/>
      <c r="EUK54" s="8"/>
      <c r="EUL54" s="8"/>
      <c r="EUM54" s="8"/>
      <c r="EUN54" s="8"/>
      <c r="EUO54" s="8"/>
      <c r="EUP54" s="8"/>
      <c r="EUQ54" s="8"/>
      <c r="EUR54" s="8"/>
      <c r="EUS54" s="8"/>
      <c r="EUT54" s="8"/>
      <c r="EUU54" s="8"/>
      <c r="EUV54" s="8"/>
      <c r="EUW54" s="8"/>
      <c r="EUX54" s="8"/>
      <c r="EUY54" s="8"/>
      <c r="EUZ54" s="8"/>
      <c r="EVA54" s="8"/>
      <c r="EVB54" s="8"/>
      <c r="EVC54" s="8"/>
      <c r="EVD54" s="8"/>
      <c r="EVE54" s="8"/>
      <c r="EVF54" s="8"/>
      <c r="EVG54" s="8"/>
      <c r="EVH54" s="8"/>
      <c r="EVI54" s="8"/>
      <c r="EVJ54" s="8"/>
      <c r="EVK54" s="8"/>
      <c r="EVL54" s="8"/>
      <c r="EVM54" s="8"/>
      <c r="EVN54" s="8"/>
      <c r="EVO54" s="8"/>
      <c r="EVP54" s="8"/>
      <c r="EVQ54" s="8"/>
      <c r="EVR54" s="8"/>
      <c r="EVS54" s="8"/>
      <c r="EVT54" s="8"/>
      <c r="EVU54" s="8"/>
      <c r="EVV54" s="8"/>
      <c r="EVW54" s="8"/>
      <c r="EVX54" s="8"/>
      <c r="EVY54" s="8"/>
      <c r="EVZ54" s="8"/>
      <c r="EWA54" s="8"/>
      <c r="EWB54" s="8"/>
      <c r="EWC54" s="8"/>
      <c r="EWD54" s="8"/>
      <c r="EWE54" s="8"/>
      <c r="EWF54" s="8"/>
      <c r="EWG54" s="8"/>
      <c r="EWH54" s="8"/>
      <c r="EWI54" s="8"/>
      <c r="EWJ54" s="8"/>
      <c r="EWK54" s="8"/>
      <c r="EWL54" s="8"/>
      <c r="EWM54" s="8"/>
      <c r="EWN54" s="8"/>
      <c r="EWO54" s="8"/>
      <c r="EWP54" s="8"/>
      <c r="EWQ54" s="8"/>
      <c r="EWR54" s="8"/>
      <c r="EWS54" s="8"/>
      <c r="EWT54" s="8"/>
      <c r="EWU54" s="8"/>
      <c r="EWV54" s="8"/>
      <c r="EWW54" s="8"/>
      <c r="EWX54" s="8"/>
      <c r="EWY54" s="8"/>
      <c r="EWZ54" s="8"/>
      <c r="EXA54" s="8"/>
      <c r="EXB54" s="8"/>
      <c r="EXC54" s="8"/>
      <c r="EXD54" s="8"/>
      <c r="EXE54" s="8"/>
      <c r="EXF54" s="8"/>
      <c r="EXG54" s="8"/>
      <c r="EXH54" s="8"/>
      <c r="EXI54" s="8"/>
      <c r="EXJ54" s="8"/>
      <c r="EXK54" s="8"/>
      <c r="EXL54" s="8"/>
      <c r="EXM54" s="8"/>
      <c r="EXN54" s="8"/>
      <c r="EXO54" s="8"/>
      <c r="EXP54" s="8"/>
      <c r="EXQ54" s="8"/>
      <c r="EXR54" s="8"/>
      <c r="EXS54" s="8"/>
      <c r="EXT54" s="8"/>
      <c r="EXU54" s="8"/>
      <c r="EXV54" s="8"/>
      <c r="EXW54" s="8"/>
      <c r="EXX54" s="8"/>
      <c r="EXY54" s="8"/>
      <c r="EXZ54" s="8"/>
      <c r="EYA54" s="8"/>
      <c r="EYB54" s="8"/>
      <c r="EYC54" s="8"/>
      <c r="EYD54" s="8"/>
      <c r="EYE54" s="8"/>
      <c r="EYF54" s="8"/>
      <c r="EYG54" s="8"/>
      <c r="EYH54" s="8"/>
      <c r="EYI54" s="8"/>
      <c r="EYJ54" s="8"/>
      <c r="EYK54" s="8"/>
      <c r="EYL54" s="8"/>
      <c r="EYM54" s="8"/>
      <c r="EYN54" s="8"/>
      <c r="EYO54" s="8"/>
      <c r="EYP54" s="8"/>
      <c r="EYQ54" s="8"/>
      <c r="EYR54" s="8"/>
      <c r="EYS54" s="8"/>
      <c r="EYT54" s="8"/>
      <c r="EYU54" s="8"/>
      <c r="EYV54" s="8"/>
      <c r="EYW54" s="8"/>
      <c r="EYX54" s="8"/>
      <c r="EYY54" s="8"/>
      <c r="EYZ54" s="8"/>
      <c r="EZA54" s="8"/>
      <c r="EZB54" s="8"/>
      <c r="EZC54" s="8"/>
      <c r="EZD54" s="8"/>
      <c r="EZE54" s="8"/>
      <c r="EZF54" s="8"/>
      <c r="EZG54" s="8"/>
      <c r="EZH54" s="8"/>
      <c r="EZI54" s="8"/>
      <c r="EZJ54" s="8"/>
      <c r="EZK54" s="8"/>
      <c r="EZL54" s="8"/>
      <c r="EZM54" s="8"/>
      <c r="EZN54" s="8"/>
      <c r="EZO54" s="8"/>
      <c r="EZP54" s="8"/>
      <c r="EZQ54" s="8"/>
      <c r="EZR54" s="8"/>
      <c r="EZS54" s="8"/>
      <c r="EZT54" s="8"/>
      <c r="EZU54" s="8"/>
      <c r="EZV54" s="8"/>
      <c r="EZW54" s="8"/>
      <c r="EZX54" s="8"/>
      <c r="EZY54" s="8"/>
      <c r="EZZ54" s="8"/>
      <c r="FAA54" s="8"/>
      <c r="FAB54" s="8"/>
      <c r="FAC54" s="8"/>
      <c r="FAD54" s="8"/>
      <c r="FAE54" s="8"/>
      <c r="FAF54" s="8"/>
      <c r="FAG54" s="8"/>
      <c r="FAH54" s="8"/>
      <c r="FAI54" s="8"/>
      <c r="FAJ54" s="8"/>
      <c r="FAK54" s="8"/>
      <c r="FAL54" s="8"/>
      <c r="FAM54" s="8"/>
      <c r="FAN54" s="8"/>
      <c r="FAO54" s="8"/>
      <c r="FAP54" s="8"/>
      <c r="FAQ54" s="8"/>
      <c r="FAR54" s="8"/>
      <c r="FAS54" s="8"/>
      <c r="FAT54" s="8"/>
      <c r="FAU54" s="8"/>
      <c r="FAV54" s="8"/>
      <c r="FAW54" s="8"/>
      <c r="FAX54" s="8"/>
      <c r="FAY54" s="8"/>
      <c r="FAZ54" s="8"/>
      <c r="FBA54" s="8"/>
      <c r="FBB54" s="8"/>
      <c r="FBC54" s="8"/>
      <c r="FBD54" s="8"/>
      <c r="FBE54" s="8"/>
      <c r="FBF54" s="8"/>
      <c r="FBG54" s="8"/>
      <c r="FBH54" s="8"/>
      <c r="FBI54" s="8"/>
      <c r="FBJ54" s="8"/>
      <c r="FBK54" s="8"/>
      <c r="FBL54" s="8"/>
      <c r="FBM54" s="8"/>
      <c r="FBN54" s="8"/>
      <c r="FBO54" s="8"/>
      <c r="FBP54" s="8"/>
      <c r="FBQ54" s="8"/>
      <c r="FBR54" s="8"/>
      <c r="FBS54" s="8"/>
      <c r="FBT54" s="8"/>
      <c r="FBU54" s="8"/>
      <c r="FBV54" s="8"/>
      <c r="FBW54" s="8"/>
      <c r="FBX54" s="8"/>
      <c r="FBY54" s="8"/>
      <c r="FBZ54" s="8"/>
      <c r="FCA54" s="8"/>
      <c r="FCB54" s="8"/>
      <c r="FCC54" s="8"/>
      <c r="FCD54" s="8"/>
      <c r="FCE54" s="8"/>
      <c r="FCF54" s="8"/>
      <c r="FCG54" s="8"/>
      <c r="FCH54" s="8"/>
      <c r="FCI54" s="8"/>
      <c r="FCJ54" s="8"/>
      <c r="FCK54" s="8"/>
      <c r="FCL54" s="8"/>
      <c r="FCM54" s="8"/>
      <c r="FCN54" s="8"/>
      <c r="FCO54" s="8"/>
      <c r="FCP54" s="8"/>
      <c r="FCQ54" s="8"/>
      <c r="FCR54" s="8"/>
      <c r="FCS54" s="8"/>
      <c r="FCT54" s="8"/>
      <c r="FCU54" s="8"/>
      <c r="FCV54" s="8"/>
      <c r="FCW54" s="8"/>
      <c r="FCX54" s="8"/>
      <c r="FCY54" s="8"/>
      <c r="FCZ54" s="8"/>
      <c r="FDA54" s="8"/>
      <c r="FDB54" s="8"/>
      <c r="FDC54" s="8"/>
      <c r="FDD54" s="8"/>
      <c r="FDE54" s="8"/>
      <c r="FDF54" s="8"/>
      <c r="FDG54" s="8"/>
      <c r="FDH54" s="8"/>
      <c r="FDI54" s="8"/>
      <c r="FDJ54" s="8"/>
      <c r="FDK54" s="8"/>
      <c r="FDL54" s="8"/>
      <c r="FDM54" s="8"/>
      <c r="FDN54" s="8"/>
      <c r="FDO54" s="8"/>
      <c r="FDP54" s="8"/>
      <c r="FDQ54" s="8"/>
      <c r="FDR54" s="8"/>
      <c r="FDS54" s="8"/>
      <c r="FDT54" s="8"/>
      <c r="FDU54" s="8"/>
      <c r="FDV54" s="8"/>
      <c r="FDW54" s="8"/>
      <c r="FDX54" s="8"/>
      <c r="FDY54" s="8"/>
      <c r="FDZ54" s="8"/>
      <c r="FEA54" s="8"/>
      <c r="FEB54" s="8"/>
      <c r="FEC54" s="8"/>
      <c r="FED54" s="8"/>
      <c r="FEE54" s="8"/>
      <c r="FEF54" s="8"/>
      <c r="FEG54" s="8"/>
      <c r="FEH54" s="8"/>
      <c r="FEI54" s="8"/>
      <c r="FEJ54" s="8"/>
      <c r="FEK54" s="8"/>
      <c r="FEL54" s="8"/>
      <c r="FEM54" s="8"/>
      <c r="FEN54" s="8"/>
      <c r="FEO54" s="8"/>
      <c r="FEP54" s="8"/>
      <c r="FEQ54" s="8"/>
      <c r="FER54" s="8"/>
      <c r="FES54" s="8"/>
      <c r="FET54" s="8"/>
      <c r="FEU54" s="8"/>
      <c r="FEV54" s="8"/>
      <c r="FEW54" s="8"/>
      <c r="FEX54" s="8"/>
      <c r="FEY54" s="8"/>
      <c r="FEZ54" s="8"/>
      <c r="FFA54" s="8"/>
      <c r="FFB54" s="8"/>
      <c r="FFC54" s="8"/>
      <c r="FFD54" s="8"/>
      <c r="FFE54" s="8"/>
      <c r="FFF54" s="8"/>
      <c r="FFG54" s="8"/>
      <c r="FFH54" s="8"/>
      <c r="FFI54" s="8"/>
      <c r="FFJ54" s="8"/>
      <c r="FFK54" s="8"/>
      <c r="FFL54" s="8"/>
      <c r="FFM54" s="8"/>
      <c r="FFN54" s="8"/>
      <c r="FFO54" s="8"/>
      <c r="FFP54" s="8"/>
      <c r="FFQ54" s="8"/>
      <c r="FFR54" s="8"/>
      <c r="FFS54" s="8"/>
      <c r="FFT54" s="8"/>
      <c r="FFU54" s="8"/>
      <c r="FFV54" s="8"/>
      <c r="FFW54" s="8"/>
      <c r="FFX54" s="8"/>
      <c r="FFY54" s="8"/>
      <c r="FFZ54" s="8"/>
      <c r="FGA54" s="8"/>
      <c r="FGB54" s="8"/>
      <c r="FGC54" s="8"/>
      <c r="FGD54" s="8"/>
      <c r="FGE54" s="8"/>
      <c r="FGF54" s="8"/>
      <c r="FGG54" s="8"/>
      <c r="FGH54" s="8"/>
      <c r="FGI54" s="8"/>
      <c r="FGJ54" s="8"/>
      <c r="FGK54" s="8"/>
      <c r="FGL54" s="8"/>
      <c r="FGM54" s="8"/>
      <c r="FGN54" s="8"/>
      <c r="FGO54" s="8"/>
      <c r="FGP54" s="8"/>
      <c r="FGQ54" s="8"/>
      <c r="FGR54" s="8"/>
      <c r="FGS54" s="8"/>
      <c r="FGT54" s="8"/>
      <c r="FGU54" s="8"/>
      <c r="FGV54" s="8"/>
      <c r="FGW54" s="8"/>
      <c r="FGX54" s="8"/>
      <c r="FGY54" s="8"/>
      <c r="FGZ54" s="8"/>
      <c r="FHA54" s="8"/>
      <c r="FHB54" s="8"/>
      <c r="FHC54" s="8"/>
      <c r="FHD54" s="8"/>
      <c r="FHE54" s="8"/>
      <c r="FHF54" s="8"/>
      <c r="FHG54" s="8"/>
      <c r="FHH54" s="8"/>
      <c r="FHI54" s="8"/>
      <c r="FHJ54" s="8"/>
      <c r="FHK54" s="8"/>
      <c r="FHL54" s="8"/>
      <c r="FHM54" s="8"/>
      <c r="FHN54" s="8"/>
      <c r="FHO54" s="8"/>
      <c r="FHP54" s="8"/>
      <c r="FHQ54" s="8"/>
      <c r="FHR54" s="8"/>
      <c r="FHS54" s="8"/>
      <c r="FHT54" s="8"/>
      <c r="FHU54" s="8"/>
      <c r="FHV54" s="8"/>
      <c r="FHW54" s="8"/>
      <c r="FHX54" s="8"/>
      <c r="FHY54" s="8"/>
      <c r="FHZ54" s="8"/>
      <c r="FIA54" s="8"/>
      <c r="FIB54" s="8"/>
      <c r="FIC54" s="8"/>
      <c r="FID54" s="8"/>
      <c r="FIE54" s="8"/>
      <c r="FIF54" s="8"/>
      <c r="FIG54" s="8"/>
      <c r="FIH54" s="8"/>
      <c r="FII54" s="8"/>
      <c r="FIJ54" s="8"/>
      <c r="FIK54" s="8"/>
      <c r="FIL54" s="8"/>
      <c r="FIM54" s="8"/>
      <c r="FIN54" s="8"/>
      <c r="FIO54" s="8"/>
      <c r="FIP54" s="8"/>
      <c r="FIQ54" s="8"/>
      <c r="FIR54" s="8"/>
      <c r="FIS54" s="8"/>
      <c r="FIT54" s="8"/>
      <c r="FIU54" s="8"/>
      <c r="FIV54" s="8"/>
      <c r="FIW54" s="8"/>
      <c r="FIX54" s="8"/>
      <c r="FIY54" s="8"/>
      <c r="FIZ54" s="8"/>
      <c r="FJA54" s="8"/>
      <c r="FJB54" s="8"/>
      <c r="FJC54" s="8"/>
      <c r="FJD54" s="8"/>
      <c r="FJE54" s="8"/>
      <c r="FJF54" s="8"/>
      <c r="FJG54" s="8"/>
      <c r="FJH54" s="8"/>
      <c r="FJI54" s="8"/>
      <c r="FJJ54" s="8"/>
      <c r="FJK54" s="8"/>
      <c r="FJL54" s="8"/>
      <c r="FJM54" s="8"/>
      <c r="FJN54" s="8"/>
      <c r="FJO54" s="8"/>
      <c r="FJP54" s="8"/>
      <c r="FJQ54" s="8"/>
      <c r="FJR54" s="8"/>
      <c r="FJS54" s="8"/>
      <c r="FJT54" s="8"/>
      <c r="FJU54" s="8"/>
      <c r="FJV54" s="8"/>
      <c r="FJW54" s="8"/>
      <c r="FJX54" s="8"/>
      <c r="FJY54" s="8"/>
      <c r="FJZ54" s="8"/>
      <c r="FKA54" s="8"/>
      <c r="FKB54" s="8"/>
      <c r="FKC54" s="8"/>
      <c r="FKD54" s="8"/>
      <c r="FKE54" s="8"/>
      <c r="FKF54" s="8"/>
      <c r="FKG54" s="8"/>
      <c r="FKH54" s="8"/>
      <c r="FKI54" s="8"/>
      <c r="FKJ54" s="8"/>
      <c r="FKK54" s="8"/>
      <c r="FKL54" s="8"/>
      <c r="FKM54" s="8"/>
      <c r="FKN54" s="8"/>
      <c r="FKO54" s="8"/>
      <c r="FKP54" s="8"/>
      <c r="FKQ54" s="8"/>
      <c r="FKR54" s="8"/>
      <c r="FKS54" s="8"/>
      <c r="FKT54" s="8"/>
      <c r="FKU54" s="8"/>
      <c r="FKV54" s="8"/>
      <c r="FKW54" s="8"/>
      <c r="FKX54" s="8"/>
      <c r="FKY54" s="8"/>
      <c r="FKZ54" s="8"/>
      <c r="FLA54" s="8"/>
      <c r="FLB54" s="8"/>
      <c r="FLC54" s="8"/>
      <c r="FLD54" s="8"/>
      <c r="FLE54" s="8"/>
      <c r="FLF54" s="8"/>
      <c r="FLG54" s="8"/>
      <c r="FLH54" s="8"/>
      <c r="FLI54" s="8"/>
      <c r="FLJ54" s="8"/>
      <c r="FLK54" s="8"/>
      <c r="FLL54" s="8"/>
      <c r="FLM54" s="8"/>
      <c r="FLN54" s="8"/>
      <c r="FLO54" s="8"/>
      <c r="FLP54" s="8"/>
      <c r="FLQ54" s="8"/>
      <c r="FLR54" s="8"/>
      <c r="FLS54" s="8"/>
      <c r="FLT54" s="8"/>
      <c r="FLU54" s="8"/>
      <c r="FLV54" s="8"/>
      <c r="FLW54" s="8"/>
      <c r="FLX54" s="8"/>
      <c r="FLY54" s="8"/>
      <c r="FLZ54" s="8"/>
      <c r="FMA54" s="8"/>
      <c r="FMB54" s="8"/>
      <c r="FMC54" s="8"/>
      <c r="FMD54" s="8"/>
      <c r="FME54" s="8"/>
      <c r="FMF54" s="8"/>
      <c r="FMG54" s="8"/>
      <c r="FMH54" s="8"/>
      <c r="FMI54" s="8"/>
      <c r="FMJ54" s="8"/>
      <c r="FMK54" s="8"/>
      <c r="FML54" s="8"/>
      <c r="FMM54" s="8"/>
      <c r="FMN54" s="8"/>
      <c r="FMO54" s="8"/>
      <c r="FMP54" s="8"/>
      <c r="FMQ54" s="8"/>
      <c r="FMR54" s="8"/>
      <c r="FMS54" s="8"/>
      <c r="FMT54" s="8"/>
      <c r="FMU54" s="8"/>
      <c r="FMV54" s="8"/>
      <c r="FMW54" s="8"/>
      <c r="FMX54" s="8"/>
      <c r="FMY54" s="8"/>
      <c r="FMZ54" s="8"/>
      <c r="FNA54" s="8"/>
      <c r="FNB54" s="8"/>
      <c r="FNC54" s="8"/>
      <c r="FND54" s="8"/>
      <c r="FNE54" s="8"/>
      <c r="FNF54" s="8"/>
      <c r="FNG54" s="8"/>
      <c r="FNH54" s="8"/>
      <c r="FNI54" s="8"/>
      <c r="FNJ54" s="8"/>
      <c r="FNK54" s="8"/>
      <c r="FNL54" s="8"/>
      <c r="FNM54" s="8"/>
      <c r="FNN54" s="8"/>
      <c r="FNO54" s="8"/>
      <c r="FNP54" s="8"/>
      <c r="FNQ54" s="8"/>
      <c r="FNR54" s="8"/>
      <c r="FNS54" s="8"/>
      <c r="FNT54" s="8"/>
      <c r="FNU54" s="8"/>
      <c r="FNV54" s="8"/>
      <c r="FNW54" s="8"/>
      <c r="FNX54" s="8"/>
      <c r="FNY54" s="8"/>
      <c r="FNZ54" s="8"/>
      <c r="FOA54" s="8"/>
      <c r="FOB54" s="8"/>
      <c r="FOC54" s="8"/>
      <c r="FOD54" s="8"/>
      <c r="FOE54" s="8"/>
      <c r="FOF54" s="8"/>
      <c r="FOG54" s="8"/>
      <c r="FOH54" s="8"/>
      <c r="FOI54" s="8"/>
      <c r="FOJ54" s="8"/>
      <c r="FOK54" s="8"/>
      <c r="FOL54" s="8"/>
      <c r="FOM54" s="8"/>
      <c r="FON54" s="8"/>
      <c r="FOO54" s="8"/>
      <c r="FOP54" s="8"/>
      <c r="FOQ54" s="8"/>
      <c r="FOR54" s="8"/>
      <c r="FOS54" s="8"/>
      <c r="FOT54" s="8"/>
      <c r="FOU54" s="8"/>
      <c r="FOV54" s="8"/>
      <c r="FOW54" s="8"/>
      <c r="FOX54" s="8"/>
      <c r="FOY54" s="8"/>
      <c r="FOZ54" s="8"/>
      <c r="FPA54" s="8"/>
      <c r="FPB54" s="8"/>
      <c r="FPC54" s="8"/>
      <c r="FPD54" s="8"/>
      <c r="FPE54" s="8"/>
      <c r="FPF54" s="8"/>
      <c r="FPG54" s="8"/>
      <c r="FPH54" s="8"/>
      <c r="FPI54" s="8"/>
      <c r="FPJ54" s="8"/>
      <c r="FPK54" s="8"/>
      <c r="FPL54" s="8"/>
      <c r="FPM54" s="8"/>
      <c r="FPN54" s="8"/>
      <c r="FPO54" s="8"/>
      <c r="FPP54" s="8"/>
      <c r="FPQ54" s="8"/>
      <c r="FPR54" s="8"/>
      <c r="FPS54" s="8"/>
      <c r="FPT54" s="8"/>
      <c r="FPU54" s="8"/>
      <c r="FPV54" s="8"/>
      <c r="FPW54" s="8"/>
      <c r="FPX54" s="8"/>
      <c r="FPY54" s="8"/>
      <c r="FPZ54" s="8"/>
      <c r="FQA54" s="8"/>
      <c r="FQB54" s="8"/>
      <c r="FQC54" s="8"/>
      <c r="FQD54" s="8"/>
      <c r="FQE54" s="8"/>
      <c r="FQF54" s="8"/>
      <c r="FQG54" s="8"/>
      <c r="FQH54" s="8"/>
      <c r="FQI54" s="8"/>
      <c r="FQJ54" s="8"/>
      <c r="FQK54" s="8"/>
      <c r="FQL54" s="8"/>
      <c r="FQM54" s="8"/>
      <c r="FQN54" s="8"/>
      <c r="FQO54" s="8"/>
      <c r="FQP54" s="8"/>
      <c r="FQQ54" s="8"/>
      <c r="FQR54" s="8"/>
      <c r="FQS54" s="8"/>
      <c r="FQT54" s="8"/>
      <c r="FQU54" s="8"/>
      <c r="FQV54" s="8"/>
      <c r="FQW54" s="8"/>
      <c r="FQX54" s="8"/>
      <c r="FQY54" s="8"/>
      <c r="FQZ54" s="8"/>
      <c r="FRA54" s="8"/>
      <c r="FRB54" s="8"/>
      <c r="FRC54" s="8"/>
      <c r="FRD54" s="8"/>
      <c r="FRE54" s="8"/>
      <c r="FRF54" s="8"/>
      <c r="FRG54" s="8"/>
      <c r="FRH54" s="8"/>
      <c r="FRI54" s="8"/>
      <c r="FRJ54" s="8"/>
      <c r="FRK54" s="8"/>
      <c r="FRL54" s="8"/>
      <c r="FRM54" s="8"/>
      <c r="FRN54" s="8"/>
      <c r="FRO54" s="8"/>
      <c r="FRP54" s="8"/>
      <c r="FRQ54" s="8"/>
      <c r="FRR54" s="8"/>
      <c r="FRS54" s="8"/>
      <c r="FRT54" s="8"/>
      <c r="FRU54" s="8"/>
      <c r="FRV54" s="8"/>
      <c r="FRW54" s="8"/>
      <c r="FRX54" s="8"/>
      <c r="FRY54" s="8"/>
      <c r="FRZ54" s="8"/>
      <c r="FSA54" s="8"/>
      <c r="FSB54" s="8"/>
      <c r="FSC54" s="8"/>
      <c r="FSD54" s="8"/>
      <c r="FSE54" s="8"/>
      <c r="FSF54" s="8"/>
      <c r="FSG54" s="8"/>
      <c r="FSH54" s="8"/>
      <c r="FSI54" s="8"/>
      <c r="FSJ54" s="8"/>
      <c r="FSK54" s="8"/>
      <c r="FSL54" s="8"/>
      <c r="FSM54" s="8"/>
      <c r="FSN54" s="8"/>
      <c r="FSO54" s="8"/>
      <c r="FSP54" s="8"/>
      <c r="FSQ54" s="8"/>
      <c r="FSR54" s="8"/>
      <c r="FSS54" s="8"/>
      <c r="FST54" s="8"/>
      <c r="FSU54" s="8"/>
      <c r="FSV54" s="8"/>
      <c r="FSW54" s="8"/>
      <c r="FSX54" s="8"/>
      <c r="FSY54" s="8"/>
      <c r="FSZ54" s="8"/>
      <c r="FTA54" s="8"/>
      <c r="FTB54" s="8"/>
      <c r="FTC54" s="8"/>
      <c r="FTD54" s="8"/>
      <c r="FTE54" s="8"/>
      <c r="FTF54" s="8"/>
      <c r="FTG54" s="8"/>
      <c r="FTH54" s="8"/>
      <c r="FTI54" s="8"/>
      <c r="FTJ54" s="8"/>
      <c r="FTK54" s="8"/>
      <c r="FTL54" s="8"/>
      <c r="FTM54" s="8"/>
      <c r="FTN54" s="8"/>
      <c r="FTO54" s="8"/>
      <c r="FTP54" s="8"/>
      <c r="FTQ54" s="8"/>
      <c r="FTR54" s="8"/>
      <c r="FTS54" s="8"/>
      <c r="FTT54" s="8"/>
      <c r="FTU54" s="8"/>
      <c r="FTV54" s="8"/>
      <c r="FTW54" s="8"/>
      <c r="FTX54" s="8"/>
      <c r="FTY54" s="8"/>
      <c r="FTZ54" s="8"/>
      <c r="FUA54" s="8"/>
      <c r="FUB54" s="8"/>
      <c r="FUC54" s="8"/>
      <c r="FUD54" s="8"/>
      <c r="FUE54" s="8"/>
      <c r="FUF54" s="8"/>
      <c r="FUG54" s="8"/>
      <c r="FUH54" s="8"/>
      <c r="FUI54" s="8"/>
      <c r="FUJ54" s="8"/>
      <c r="FUK54" s="8"/>
      <c r="FUL54" s="8"/>
      <c r="FUM54" s="8"/>
      <c r="FUN54" s="8"/>
      <c r="FUO54" s="8"/>
      <c r="FUP54" s="8"/>
      <c r="FUQ54" s="8"/>
      <c r="FUR54" s="8"/>
      <c r="FUS54" s="8"/>
      <c r="FUT54" s="8"/>
      <c r="FUU54" s="8"/>
      <c r="FUV54" s="8"/>
      <c r="FUW54" s="8"/>
      <c r="FUX54" s="8"/>
      <c r="FUY54" s="8"/>
      <c r="FUZ54" s="8"/>
      <c r="FVA54" s="8"/>
      <c r="FVB54" s="8"/>
      <c r="FVC54" s="8"/>
      <c r="FVD54" s="8"/>
      <c r="FVE54" s="8"/>
      <c r="FVF54" s="8"/>
      <c r="FVG54" s="8"/>
      <c r="FVH54" s="8"/>
      <c r="FVI54" s="8"/>
      <c r="FVJ54" s="8"/>
      <c r="FVK54" s="8"/>
      <c r="FVL54" s="8"/>
      <c r="FVM54" s="8"/>
      <c r="FVN54" s="8"/>
      <c r="FVO54" s="8"/>
      <c r="FVP54" s="8"/>
      <c r="FVQ54" s="8"/>
      <c r="FVR54" s="8"/>
      <c r="FVS54" s="8"/>
      <c r="FVT54" s="8"/>
      <c r="FVU54" s="8"/>
      <c r="FVV54" s="8"/>
      <c r="FVW54" s="8"/>
      <c r="FVX54" s="8"/>
      <c r="FVY54" s="8"/>
      <c r="FVZ54" s="8"/>
      <c r="FWA54" s="8"/>
      <c r="FWB54" s="8"/>
      <c r="FWC54" s="8"/>
      <c r="FWD54" s="8"/>
      <c r="FWE54" s="8"/>
      <c r="FWF54" s="8"/>
      <c r="FWG54" s="8"/>
      <c r="FWH54" s="8"/>
      <c r="FWI54" s="8"/>
      <c r="FWJ54" s="8"/>
      <c r="FWK54" s="8"/>
      <c r="FWL54" s="8"/>
      <c r="FWM54" s="8"/>
      <c r="FWN54" s="8"/>
      <c r="FWO54" s="8"/>
      <c r="FWP54" s="8"/>
      <c r="FWQ54" s="8"/>
      <c r="FWR54" s="8"/>
      <c r="FWS54" s="8"/>
      <c r="FWT54" s="8"/>
      <c r="FWU54" s="8"/>
      <c r="FWV54" s="8"/>
      <c r="FWW54" s="8"/>
      <c r="FWX54" s="8"/>
      <c r="FWY54" s="8"/>
      <c r="FWZ54" s="8"/>
      <c r="FXA54" s="8"/>
      <c r="FXB54" s="8"/>
      <c r="FXC54" s="8"/>
      <c r="FXD54" s="8"/>
      <c r="FXE54" s="8"/>
      <c r="FXF54" s="8"/>
      <c r="FXG54" s="8"/>
      <c r="FXH54" s="8"/>
      <c r="FXI54" s="8"/>
      <c r="FXJ54" s="8"/>
      <c r="FXK54" s="8"/>
      <c r="FXL54" s="8"/>
      <c r="FXM54" s="8"/>
      <c r="FXN54" s="8"/>
      <c r="FXO54" s="8"/>
      <c r="FXP54" s="8"/>
      <c r="FXQ54" s="8"/>
      <c r="FXR54" s="8"/>
      <c r="FXS54" s="8"/>
      <c r="FXT54" s="8"/>
      <c r="FXU54" s="8"/>
      <c r="FXV54" s="8"/>
      <c r="FXW54" s="8"/>
      <c r="FXX54" s="8"/>
      <c r="FXY54" s="8"/>
      <c r="FXZ54" s="8"/>
      <c r="FYA54" s="8"/>
      <c r="FYB54" s="8"/>
      <c r="FYC54" s="8"/>
      <c r="FYD54" s="8"/>
      <c r="FYE54" s="8"/>
      <c r="FYF54" s="8"/>
      <c r="FYG54" s="8"/>
      <c r="FYH54" s="8"/>
      <c r="FYI54" s="8"/>
      <c r="FYJ54" s="8"/>
      <c r="FYK54" s="8"/>
      <c r="FYL54" s="8"/>
      <c r="FYM54" s="8"/>
      <c r="FYN54" s="8"/>
      <c r="FYO54" s="8"/>
      <c r="FYP54" s="8"/>
      <c r="FYQ54" s="8"/>
      <c r="FYR54" s="8"/>
      <c r="FYS54" s="8"/>
      <c r="FYT54" s="8"/>
      <c r="FYU54" s="8"/>
      <c r="FYV54" s="8"/>
      <c r="FYW54" s="8"/>
      <c r="FYX54" s="8"/>
      <c r="FYY54" s="8"/>
      <c r="FYZ54" s="8"/>
      <c r="FZA54" s="8"/>
      <c r="FZB54" s="8"/>
      <c r="FZC54" s="8"/>
      <c r="FZD54" s="8"/>
      <c r="FZE54" s="8"/>
      <c r="FZF54" s="8"/>
      <c r="FZG54" s="8"/>
      <c r="FZH54" s="8"/>
      <c r="FZI54" s="8"/>
      <c r="FZJ54" s="8"/>
      <c r="FZK54" s="8"/>
      <c r="FZL54" s="8"/>
      <c r="FZM54" s="8"/>
      <c r="FZN54" s="8"/>
      <c r="FZO54" s="8"/>
      <c r="FZP54" s="8"/>
      <c r="FZQ54" s="8"/>
      <c r="FZR54" s="8"/>
      <c r="FZS54" s="8"/>
      <c r="FZT54" s="8"/>
      <c r="FZU54" s="8"/>
      <c r="FZV54" s="8"/>
      <c r="FZW54" s="8"/>
      <c r="FZX54" s="8"/>
      <c r="FZY54" s="8"/>
      <c r="FZZ54" s="8"/>
      <c r="GAA54" s="8"/>
      <c r="GAB54" s="8"/>
      <c r="GAC54" s="8"/>
      <c r="GAD54" s="8"/>
      <c r="GAE54" s="8"/>
      <c r="GAF54" s="8"/>
      <c r="GAG54" s="8"/>
      <c r="GAH54" s="8"/>
      <c r="GAI54" s="8"/>
      <c r="GAJ54" s="8"/>
      <c r="GAK54" s="8"/>
      <c r="GAL54" s="8"/>
      <c r="GAM54" s="8"/>
      <c r="GAN54" s="8"/>
      <c r="GAO54" s="8"/>
      <c r="GAP54" s="8"/>
      <c r="GAQ54" s="8"/>
      <c r="GAR54" s="8"/>
      <c r="GAS54" s="8"/>
      <c r="GAT54" s="8"/>
      <c r="GAU54" s="8"/>
      <c r="GAV54" s="8"/>
      <c r="GAW54" s="8"/>
      <c r="GAX54" s="8"/>
      <c r="GAY54" s="8"/>
      <c r="GAZ54" s="8"/>
      <c r="GBA54" s="8"/>
      <c r="GBB54" s="8"/>
      <c r="GBC54" s="8"/>
      <c r="GBD54" s="8"/>
      <c r="GBE54" s="8"/>
      <c r="GBF54" s="8"/>
      <c r="GBG54" s="8"/>
      <c r="GBH54" s="8"/>
      <c r="GBI54" s="8"/>
      <c r="GBJ54" s="8"/>
      <c r="GBK54" s="8"/>
      <c r="GBL54" s="8"/>
      <c r="GBM54" s="8"/>
      <c r="GBN54" s="8"/>
      <c r="GBO54" s="8"/>
      <c r="GBP54" s="8"/>
      <c r="GBQ54" s="8"/>
      <c r="GBR54" s="8"/>
      <c r="GBS54" s="8"/>
      <c r="GBT54" s="8"/>
      <c r="GBU54" s="8"/>
      <c r="GBV54" s="8"/>
      <c r="GBW54" s="8"/>
      <c r="GBX54" s="8"/>
      <c r="GBY54" s="8"/>
      <c r="GBZ54" s="8"/>
      <c r="GCA54" s="8"/>
      <c r="GCB54" s="8"/>
      <c r="GCC54" s="8"/>
      <c r="GCD54" s="8"/>
      <c r="GCE54" s="8"/>
      <c r="GCF54" s="8"/>
      <c r="GCG54" s="8"/>
      <c r="GCH54" s="8"/>
      <c r="GCI54" s="8"/>
      <c r="GCJ54" s="8"/>
      <c r="GCK54" s="8"/>
      <c r="GCL54" s="8"/>
      <c r="GCM54" s="8"/>
      <c r="GCN54" s="8"/>
      <c r="GCO54" s="8"/>
      <c r="GCP54" s="8"/>
      <c r="GCQ54" s="8"/>
      <c r="GCR54" s="8"/>
      <c r="GCS54" s="8"/>
      <c r="GCT54" s="8"/>
      <c r="GCU54" s="8"/>
      <c r="GCV54" s="8"/>
      <c r="GCW54" s="8"/>
      <c r="GCX54" s="8"/>
      <c r="GCY54" s="8"/>
      <c r="GCZ54" s="8"/>
      <c r="GDA54" s="8"/>
      <c r="GDB54" s="8"/>
      <c r="GDC54" s="8"/>
      <c r="GDD54" s="8"/>
      <c r="GDE54" s="8"/>
      <c r="GDF54" s="8"/>
      <c r="GDG54" s="8"/>
      <c r="GDH54" s="8"/>
      <c r="GDI54" s="8"/>
      <c r="GDJ54" s="8"/>
      <c r="GDK54" s="8"/>
      <c r="GDL54" s="8"/>
      <c r="GDM54" s="8"/>
      <c r="GDN54" s="8"/>
      <c r="GDO54" s="8"/>
      <c r="GDP54" s="8"/>
      <c r="GDQ54" s="8"/>
      <c r="GDR54" s="8"/>
      <c r="GDS54" s="8"/>
      <c r="GDT54" s="8"/>
      <c r="GDU54" s="8"/>
      <c r="GDV54" s="8"/>
      <c r="GDW54" s="8"/>
      <c r="GDX54" s="8"/>
      <c r="GDY54" s="8"/>
      <c r="GDZ54" s="8"/>
      <c r="GEA54" s="8"/>
      <c r="GEB54" s="8"/>
      <c r="GEC54" s="8"/>
      <c r="GED54" s="8"/>
      <c r="GEE54" s="8"/>
      <c r="GEF54" s="8"/>
      <c r="GEG54" s="8"/>
      <c r="GEH54" s="8"/>
      <c r="GEI54" s="8"/>
      <c r="GEJ54" s="8"/>
      <c r="GEK54" s="8"/>
      <c r="GEL54" s="8"/>
      <c r="GEM54" s="8"/>
      <c r="GEN54" s="8"/>
      <c r="GEO54" s="8"/>
      <c r="GEP54" s="8"/>
      <c r="GEQ54" s="8"/>
      <c r="GER54" s="8"/>
      <c r="GES54" s="8"/>
      <c r="GET54" s="8"/>
      <c r="GEU54" s="8"/>
      <c r="GEV54" s="8"/>
      <c r="GEW54" s="8"/>
      <c r="GEX54" s="8"/>
      <c r="GEY54" s="8"/>
      <c r="GEZ54" s="8"/>
      <c r="GFA54" s="8"/>
      <c r="GFB54" s="8"/>
      <c r="GFC54" s="8"/>
      <c r="GFD54" s="8"/>
      <c r="GFE54" s="8"/>
      <c r="GFF54" s="8"/>
      <c r="GFG54" s="8"/>
      <c r="GFH54" s="8"/>
      <c r="GFI54" s="8"/>
      <c r="GFJ54" s="8"/>
      <c r="GFK54" s="8"/>
      <c r="GFL54" s="8"/>
      <c r="GFM54" s="8"/>
      <c r="GFN54" s="8"/>
      <c r="GFO54" s="8"/>
      <c r="GFP54" s="8"/>
      <c r="GFQ54" s="8"/>
      <c r="GFR54" s="8"/>
      <c r="GFS54" s="8"/>
      <c r="GFT54" s="8"/>
      <c r="GFU54" s="8"/>
      <c r="GFV54" s="8"/>
      <c r="GFW54" s="8"/>
      <c r="GFX54" s="8"/>
      <c r="GFY54" s="8"/>
      <c r="GFZ54" s="8"/>
      <c r="GGA54" s="8"/>
      <c r="GGB54" s="8"/>
      <c r="GGC54" s="8"/>
      <c r="GGD54" s="8"/>
      <c r="GGE54" s="8"/>
      <c r="GGF54" s="8"/>
      <c r="GGG54" s="8"/>
      <c r="GGH54" s="8"/>
      <c r="GGI54" s="8"/>
      <c r="GGJ54" s="8"/>
      <c r="GGK54" s="8"/>
      <c r="GGL54" s="8"/>
      <c r="GGM54" s="8"/>
      <c r="GGN54" s="8"/>
      <c r="GGO54" s="8"/>
      <c r="GGP54" s="8"/>
      <c r="GGQ54" s="8"/>
      <c r="GGR54" s="8"/>
      <c r="GGS54" s="8"/>
      <c r="GGT54" s="8"/>
      <c r="GGU54" s="8"/>
      <c r="GGV54" s="8"/>
      <c r="GGW54" s="8"/>
      <c r="GGX54" s="8"/>
      <c r="GGY54" s="8"/>
      <c r="GGZ54" s="8"/>
      <c r="GHA54" s="8"/>
      <c r="GHB54" s="8"/>
      <c r="GHC54" s="8"/>
      <c r="GHD54" s="8"/>
      <c r="GHE54" s="8"/>
      <c r="GHF54" s="8"/>
      <c r="GHG54" s="8"/>
      <c r="GHH54" s="8"/>
      <c r="GHI54" s="8"/>
      <c r="GHJ54" s="8"/>
      <c r="GHK54" s="8"/>
      <c r="GHL54" s="8"/>
      <c r="GHM54" s="8"/>
      <c r="GHN54" s="8"/>
      <c r="GHO54" s="8"/>
      <c r="GHP54" s="8"/>
      <c r="GHQ54" s="8"/>
      <c r="GHR54" s="8"/>
      <c r="GHS54" s="8"/>
      <c r="GHT54" s="8"/>
      <c r="GHU54" s="8"/>
      <c r="GHV54" s="8"/>
      <c r="GHW54" s="8"/>
      <c r="GHX54" s="8"/>
      <c r="GHY54" s="8"/>
      <c r="GHZ54" s="8"/>
      <c r="GIA54" s="8"/>
      <c r="GIB54" s="8"/>
      <c r="GIC54" s="8"/>
      <c r="GID54" s="8"/>
      <c r="GIE54" s="8"/>
      <c r="GIF54" s="8"/>
      <c r="GIG54" s="8"/>
      <c r="GIH54" s="8"/>
      <c r="GII54" s="8"/>
      <c r="GIJ54" s="8"/>
      <c r="GIK54" s="8"/>
      <c r="GIL54" s="8"/>
      <c r="GIM54" s="8"/>
      <c r="GIN54" s="8"/>
      <c r="GIO54" s="8"/>
      <c r="GIP54" s="8"/>
      <c r="GIQ54" s="8"/>
      <c r="GIR54" s="8"/>
      <c r="GIS54" s="8"/>
      <c r="GIT54" s="8"/>
      <c r="GIU54" s="8"/>
      <c r="GIV54" s="8"/>
      <c r="GIW54" s="8"/>
      <c r="GIX54" s="8"/>
      <c r="GIY54" s="8"/>
      <c r="GIZ54" s="8"/>
      <c r="GJA54" s="8"/>
      <c r="GJB54" s="8"/>
      <c r="GJC54" s="8"/>
      <c r="GJD54" s="8"/>
      <c r="GJE54" s="8"/>
      <c r="GJF54" s="8"/>
      <c r="GJG54" s="8"/>
      <c r="GJH54" s="8"/>
      <c r="GJI54" s="8"/>
      <c r="GJJ54" s="8"/>
      <c r="GJK54" s="8"/>
      <c r="GJL54" s="8"/>
      <c r="GJM54" s="8"/>
      <c r="GJN54" s="8"/>
      <c r="GJO54" s="8"/>
      <c r="GJP54" s="8"/>
      <c r="GJQ54" s="8"/>
      <c r="GJR54" s="8"/>
      <c r="GJS54" s="8"/>
      <c r="GJT54" s="8"/>
      <c r="GJU54" s="8"/>
      <c r="GJV54" s="8"/>
      <c r="GJW54" s="8"/>
      <c r="GJX54" s="8"/>
      <c r="GJY54" s="8"/>
      <c r="GJZ54" s="8"/>
      <c r="GKA54" s="8"/>
      <c r="GKB54" s="8"/>
      <c r="GKC54" s="8"/>
      <c r="GKD54" s="8"/>
      <c r="GKE54" s="8"/>
      <c r="GKF54" s="8"/>
      <c r="GKG54" s="8"/>
      <c r="GKH54" s="8"/>
      <c r="GKI54" s="8"/>
      <c r="GKJ54" s="8"/>
      <c r="GKK54" s="8"/>
      <c r="GKL54" s="8"/>
      <c r="GKM54" s="8"/>
      <c r="GKN54" s="8"/>
      <c r="GKO54" s="8"/>
      <c r="GKP54" s="8"/>
      <c r="GKQ54" s="8"/>
      <c r="GKR54" s="8"/>
      <c r="GKS54" s="8"/>
      <c r="GKT54" s="8"/>
      <c r="GKU54" s="8"/>
      <c r="GKV54" s="8"/>
      <c r="GKW54" s="8"/>
      <c r="GKX54" s="8"/>
      <c r="GKY54" s="8"/>
      <c r="GKZ54" s="8"/>
      <c r="GLA54" s="8"/>
      <c r="GLB54" s="8"/>
      <c r="GLC54" s="8"/>
      <c r="GLD54" s="8"/>
      <c r="GLE54" s="8"/>
      <c r="GLF54" s="8"/>
      <c r="GLG54" s="8"/>
      <c r="GLH54" s="8"/>
      <c r="GLI54" s="8"/>
      <c r="GLJ54" s="8"/>
      <c r="GLK54" s="8"/>
      <c r="GLL54" s="8"/>
      <c r="GLM54" s="8"/>
      <c r="GLN54" s="8"/>
      <c r="GLO54" s="8"/>
      <c r="GLP54" s="8"/>
      <c r="GLQ54" s="8"/>
      <c r="GLR54" s="8"/>
      <c r="GLS54" s="8"/>
      <c r="GLT54" s="8"/>
      <c r="GLU54" s="8"/>
      <c r="GLV54" s="8"/>
      <c r="GLW54" s="8"/>
      <c r="GLX54" s="8"/>
      <c r="GLY54" s="8"/>
      <c r="GLZ54" s="8"/>
      <c r="GMA54" s="8"/>
      <c r="GMB54" s="8"/>
      <c r="GMC54" s="8"/>
      <c r="GMD54" s="8"/>
      <c r="GME54" s="8"/>
      <c r="GMF54" s="8"/>
      <c r="GMG54" s="8"/>
      <c r="GMH54" s="8"/>
      <c r="GMI54" s="8"/>
      <c r="GMJ54" s="8"/>
      <c r="GMK54" s="8"/>
      <c r="GML54" s="8"/>
      <c r="GMM54" s="8"/>
      <c r="GMN54" s="8"/>
      <c r="GMO54" s="8"/>
      <c r="GMP54" s="8"/>
      <c r="GMQ54" s="8"/>
      <c r="GMR54" s="8"/>
      <c r="GMS54" s="8"/>
      <c r="GMT54" s="8"/>
      <c r="GMU54" s="8"/>
      <c r="GMV54" s="8"/>
      <c r="GMW54" s="8"/>
      <c r="GMX54" s="8"/>
      <c r="GMY54" s="8"/>
      <c r="GMZ54" s="8"/>
      <c r="GNA54" s="8"/>
      <c r="GNB54" s="8"/>
      <c r="GNC54" s="8"/>
      <c r="GND54" s="8"/>
      <c r="GNE54" s="8"/>
      <c r="GNF54" s="8"/>
      <c r="GNG54" s="8"/>
      <c r="GNH54" s="8"/>
      <c r="GNI54" s="8"/>
      <c r="GNJ54" s="8"/>
      <c r="GNK54" s="8"/>
      <c r="GNL54" s="8"/>
      <c r="GNM54" s="8"/>
      <c r="GNN54" s="8"/>
      <c r="GNO54" s="8"/>
      <c r="GNP54" s="8"/>
      <c r="GNQ54" s="8"/>
      <c r="GNR54" s="8"/>
      <c r="GNS54" s="8"/>
      <c r="GNT54" s="8"/>
      <c r="GNU54" s="8"/>
      <c r="GNV54" s="8"/>
      <c r="GNW54" s="8"/>
      <c r="GNX54" s="8"/>
      <c r="GNY54" s="8"/>
      <c r="GNZ54" s="8"/>
      <c r="GOA54" s="8"/>
      <c r="GOB54" s="8"/>
      <c r="GOC54" s="8"/>
      <c r="GOD54" s="8"/>
      <c r="GOE54" s="8"/>
      <c r="GOF54" s="8"/>
      <c r="GOG54" s="8"/>
      <c r="GOH54" s="8"/>
      <c r="GOI54" s="8"/>
      <c r="GOJ54" s="8"/>
      <c r="GOK54" s="8"/>
      <c r="GOL54" s="8"/>
      <c r="GOM54" s="8"/>
      <c r="GON54" s="8"/>
      <c r="GOO54" s="8"/>
      <c r="GOP54" s="8"/>
      <c r="GOQ54" s="8"/>
      <c r="GOR54" s="8"/>
      <c r="GOS54" s="8"/>
      <c r="GOT54" s="8"/>
      <c r="GOU54" s="8"/>
      <c r="GOV54" s="8"/>
      <c r="GOW54" s="8"/>
      <c r="GOX54" s="8"/>
      <c r="GOY54" s="8"/>
      <c r="GOZ54" s="8"/>
      <c r="GPA54" s="8"/>
      <c r="GPB54" s="8"/>
      <c r="GPC54" s="8"/>
      <c r="GPD54" s="8"/>
      <c r="GPE54" s="8"/>
      <c r="GPF54" s="8"/>
      <c r="GPG54" s="8"/>
      <c r="GPH54" s="8"/>
      <c r="GPI54" s="8"/>
      <c r="GPJ54" s="8"/>
      <c r="GPK54" s="8"/>
      <c r="GPL54" s="8"/>
      <c r="GPM54" s="8"/>
      <c r="GPN54" s="8"/>
      <c r="GPO54" s="8"/>
      <c r="GPP54" s="8"/>
      <c r="GPQ54" s="8"/>
      <c r="GPR54" s="8"/>
      <c r="GPS54" s="8"/>
      <c r="GPT54" s="8"/>
      <c r="GPU54" s="8"/>
      <c r="GPV54" s="8"/>
      <c r="GPW54" s="8"/>
      <c r="GPX54" s="8"/>
      <c r="GPY54" s="8"/>
      <c r="GPZ54" s="8"/>
      <c r="GQA54" s="8"/>
      <c r="GQB54" s="8"/>
      <c r="GQC54" s="8"/>
      <c r="GQD54" s="8"/>
      <c r="GQE54" s="8"/>
      <c r="GQF54" s="8"/>
      <c r="GQG54" s="8"/>
      <c r="GQH54" s="8"/>
      <c r="GQI54" s="8"/>
      <c r="GQJ54" s="8"/>
      <c r="GQK54" s="8"/>
      <c r="GQL54" s="8"/>
      <c r="GQM54" s="8"/>
      <c r="GQN54" s="8"/>
      <c r="GQO54" s="8"/>
      <c r="GQP54" s="8"/>
      <c r="GQQ54" s="8"/>
      <c r="GQR54" s="8"/>
      <c r="GQS54" s="8"/>
      <c r="GQT54" s="8"/>
      <c r="GQU54" s="8"/>
      <c r="GQV54" s="8"/>
      <c r="GQW54" s="8"/>
      <c r="GQX54" s="8"/>
      <c r="GQY54" s="8"/>
      <c r="GQZ54" s="8"/>
      <c r="GRA54" s="8"/>
      <c r="GRB54" s="8"/>
      <c r="GRC54" s="8"/>
      <c r="GRD54" s="8"/>
      <c r="GRE54" s="8"/>
      <c r="GRF54" s="8"/>
      <c r="GRG54" s="8"/>
      <c r="GRH54" s="8"/>
      <c r="GRI54" s="8"/>
      <c r="GRJ54" s="8"/>
      <c r="GRK54" s="8"/>
      <c r="GRL54" s="8"/>
      <c r="GRM54" s="8"/>
      <c r="GRN54" s="8"/>
      <c r="GRO54" s="8"/>
      <c r="GRP54" s="8"/>
      <c r="GRQ54" s="8"/>
      <c r="GRR54" s="8"/>
      <c r="GRS54" s="8"/>
      <c r="GRT54" s="8"/>
      <c r="GRU54" s="8"/>
      <c r="GRV54" s="8"/>
      <c r="GRW54" s="8"/>
      <c r="GRX54" s="8"/>
      <c r="GRY54" s="8"/>
      <c r="GRZ54" s="8"/>
      <c r="GSA54" s="8"/>
      <c r="GSB54" s="8"/>
      <c r="GSC54" s="8"/>
      <c r="GSD54" s="8"/>
      <c r="GSE54" s="8"/>
      <c r="GSF54" s="8"/>
      <c r="GSG54" s="8"/>
      <c r="GSH54" s="8"/>
      <c r="GSI54" s="8"/>
      <c r="GSJ54" s="8"/>
      <c r="GSK54" s="8"/>
      <c r="GSL54" s="8"/>
      <c r="GSM54" s="8"/>
      <c r="GSN54" s="8"/>
      <c r="GSO54" s="8"/>
      <c r="GSP54" s="8"/>
      <c r="GSQ54" s="8"/>
      <c r="GSR54" s="8"/>
      <c r="GSS54" s="8"/>
      <c r="GST54" s="8"/>
      <c r="GSU54" s="8"/>
      <c r="GSV54" s="8"/>
      <c r="GSW54" s="8"/>
      <c r="GSX54" s="8"/>
      <c r="GSY54" s="8"/>
      <c r="GSZ54" s="8"/>
      <c r="GTA54" s="8"/>
      <c r="GTB54" s="8"/>
      <c r="GTC54" s="8"/>
      <c r="GTD54" s="8"/>
      <c r="GTE54" s="8"/>
      <c r="GTF54" s="8"/>
      <c r="GTG54" s="8"/>
      <c r="GTH54" s="8"/>
      <c r="GTI54" s="8"/>
      <c r="GTJ54" s="8"/>
      <c r="GTK54" s="8"/>
      <c r="GTL54" s="8"/>
      <c r="GTM54" s="8"/>
      <c r="GTN54" s="8"/>
      <c r="GTO54" s="8"/>
      <c r="GTP54" s="8"/>
      <c r="GTQ54" s="8"/>
      <c r="GTR54" s="8"/>
      <c r="GTS54" s="8"/>
      <c r="GTT54" s="8"/>
      <c r="GTU54" s="8"/>
      <c r="GTV54" s="8"/>
      <c r="GTW54" s="8"/>
      <c r="GTX54" s="8"/>
      <c r="GTY54" s="8"/>
      <c r="GTZ54" s="8"/>
      <c r="GUA54" s="8"/>
      <c r="GUB54" s="8"/>
      <c r="GUC54" s="8"/>
      <c r="GUD54" s="8"/>
      <c r="GUE54" s="8"/>
      <c r="GUF54" s="8"/>
      <c r="GUG54" s="8"/>
      <c r="GUH54" s="8"/>
      <c r="GUI54" s="8"/>
      <c r="GUJ54" s="8"/>
      <c r="GUK54" s="8"/>
      <c r="GUL54" s="8"/>
      <c r="GUM54" s="8"/>
      <c r="GUN54" s="8"/>
      <c r="GUO54" s="8"/>
      <c r="GUP54" s="8"/>
      <c r="GUQ54" s="8"/>
      <c r="GUR54" s="8"/>
      <c r="GUS54" s="8"/>
      <c r="GUT54" s="8"/>
      <c r="GUU54" s="8"/>
      <c r="GUV54" s="8"/>
      <c r="GUW54" s="8"/>
      <c r="GUX54" s="8"/>
      <c r="GUY54" s="8"/>
      <c r="GUZ54" s="8"/>
      <c r="GVA54" s="8"/>
      <c r="GVB54" s="8"/>
      <c r="GVC54" s="8"/>
      <c r="GVD54" s="8"/>
      <c r="GVE54" s="8"/>
      <c r="GVF54" s="8"/>
      <c r="GVG54" s="8"/>
      <c r="GVH54" s="8"/>
      <c r="GVI54" s="8"/>
      <c r="GVJ54" s="8"/>
      <c r="GVK54" s="8"/>
      <c r="GVL54" s="8"/>
      <c r="GVM54" s="8"/>
      <c r="GVN54" s="8"/>
      <c r="GVO54" s="8"/>
      <c r="GVP54" s="8"/>
      <c r="GVQ54" s="8"/>
      <c r="GVR54" s="8"/>
      <c r="GVS54" s="8"/>
      <c r="GVT54" s="8"/>
      <c r="GVU54" s="8"/>
      <c r="GVV54" s="8"/>
      <c r="GVW54" s="8"/>
      <c r="GVX54" s="8"/>
      <c r="GVY54" s="8"/>
      <c r="GVZ54" s="8"/>
      <c r="GWA54" s="8"/>
      <c r="GWB54" s="8"/>
      <c r="GWC54" s="8"/>
      <c r="GWD54" s="8"/>
      <c r="GWE54" s="8"/>
      <c r="GWF54" s="8"/>
      <c r="GWG54" s="8"/>
      <c r="GWH54" s="8"/>
      <c r="GWI54" s="8"/>
      <c r="GWJ54" s="8"/>
      <c r="GWK54" s="8"/>
      <c r="GWL54" s="8"/>
      <c r="GWM54" s="8"/>
      <c r="GWN54" s="8"/>
      <c r="GWO54" s="8"/>
      <c r="GWP54" s="8"/>
      <c r="GWQ54" s="8"/>
      <c r="GWR54" s="8"/>
      <c r="GWS54" s="8"/>
      <c r="GWT54" s="8"/>
      <c r="GWU54" s="8"/>
      <c r="GWV54" s="8"/>
      <c r="GWW54" s="8"/>
      <c r="GWX54" s="8"/>
      <c r="GWY54" s="8"/>
      <c r="GWZ54" s="8"/>
      <c r="GXA54" s="8"/>
      <c r="GXB54" s="8"/>
      <c r="GXC54" s="8"/>
      <c r="GXD54" s="8"/>
      <c r="GXE54" s="8"/>
      <c r="GXF54" s="8"/>
      <c r="GXG54" s="8"/>
      <c r="GXH54" s="8"/>
      <c r="GXI54" s="8"/>
      <c r="GXJ54" s="8"/>
      <c r="GXK54" s="8"/>
      <c r="GXL54" s="8"/>
      <c r="GXM54" s="8"/>
      <c r="GXN54" s="8"/>
      <c r="GXO54" s="8"/>
      <c r="GXP54" s="8"/>
      <c r="GXQ54" s="8"/>
      <c r="GXR54" s="8"/>
      <c r="GXS54" s="8"/>
      <c r="GXT54" s="8"/>
      <c r="GXU54" s="8"/>
      <c r="GXV54" s="8"/>
      <c r="GXW54" s="8"/>
      <c r="GXX54" s="8"/>
      <c r="GXY54" s="8"/>
      <c r="GXZ54" s="8"/>
      <c r="GYA54" s="8"/>
      <c r="GYB54" s="8"/>
      <c r="GYC54" s="8"/>
      <c r="GYD54" s="8"/>
      <c r="GYE54" s="8"/>
      <c r="GYF54" s="8"/>
      <c r="GYG54" s="8"/>
      <c r="GYH54" s="8"/>
      <c r="GYI54" s="8"/>
      <c r="GYJ54" s="8"/>
      <c r="GYK54" s="8"/>
      <c r="GYL54" s="8"/>
      <c r="GYM54" s="8"/>
      <c r="GYN54" s="8"/>
      <c r="GYO54" s="8"/>
      <c r="GYP54" s="8"/>
      <c r="GYQ54" s="8"/>
      <c r="GYR54" s="8"/>
      <c r="GYS54" s="8"/>
      <c r="GYT54" s="8"/>
      <c r="GYU54" s="8"/>
      <c r="GYV54" s="8"/>
      <c r="GYW54" s="8"/>
      <c r="GYX54" s="8"/>
      <c r="GYY54" s="8"/>
      <c r="GYZ54" s="8"/>
      <c r="GZA54" s="8"/>
      <c r="GZB54" s="8"/>
      <c r="GZC54" s="8"/>
      <c r="GZD54" s="8"/>
      <c r="GZE54" s="8"/>
      <c r="GZF54" s="8"/>
      <c r="GZG54" s="8"/>
      <c r="GZH54" s="8"/>
      <c r="GZI54" s="8"/>
      <c r="GZJ54" s="8"/>
      <c r="GZK54" s="8"/>
      <c r="GZL54" s="8"/>
      <c r="GZM54" s="8"/>
      <c r="GZN54" s="8"/>
      <c r="GZO54" s="8"/>
      <c r="GZP54" s="8"/>
      <c r="GZQ54" s="8"/>
      <c r="GZR54" s="8"/>
      <c r="GZS54" s="8"/>
      <c r="GZT54" s="8"/>
      <c r="GZU54" s="8"/>
      <c r="GZV54" s="8"/>
      <c r="GZW54" s="8"/>
      <c r="GZX54" s="8"/>
      <c r="GZY54" s="8"/>
      <c r="GZZ54" s="8"/>
      <c r="HAA54" s="8"/>
      <c r="HAB54" s="8"/>
      <c r="HAC54" s="8"/>
      <c r="HAD54" s="8"/>
      <c r="HAE54" s="8"/>
      <c r="HAF54" s="8"/>
      <c r="HAG54" s="8"/>
      <c r="HAH54" s="8"/>
      <c r="HAI54" s="8"/>
      <c r="HAJ54" s="8"/>
      <c r="HAK54" s="8"/>
      <c r="HAL54" s="8"/>
      <c r="HAM54" s="8"/>
      <c r="HAN54" s="8"/>
      <c r="HAO54" s="8"/>
      <c r="HAP54" s="8"/>
      <c r="HAQ54" s="8"/>
      <c r="HAR54" s="8"/>
      <c r="HAS54" s="8"/>
      <c r="HAT54" s="8"/>
      <c r="HAU54" s="8"/>
      <c r="HAV54" s="8"/>
      <c r="HAW54" s="8"/>
      <c r="HAX54" s="8"/>
      <c r="HAY54" s="8"/>
      <c r="HAZ54" s="8"/>
      <c r="HBA54" s="8"/>
      <c r="HBB54" s="8"/>
      <c r="HBC54" s="8"/>
      <c r="HBD54" s="8"/>
      <c r="HBE54" s="8"/>
      <c r="HBF54" s="8"/>
      <c r="HBG54" s="8"/>
      <c r="HBH54" s="8"/>
      <c r="HBI54" s="8"/>
      <c r="HBJ54" s="8"/>
      <c r="HBK54" s="8"/>
      <c r="HBL54" s="8"/>
      <c r="HBM54" s="8"/>
      <c r="HBN54" s="8"/>
      <c r="HBO54" s="8"/>
      <c r="HBP54" s="8"/>
      <c r="HBQ54" s="8"/>
      <c r="HBR54" s="8"/>
      <c r="HBS54" s="8"/>
      <c r="HBT54" s="8"/>
      <c r="HBU54" s="8"/>
      <c r="HBV54" s="8"/>
      <c r="HBW54" s="8"/>
      <c r="HBX54" s="8"/>
      <c r="HBY54" s="8"/>
      <c r="HBZ54" s="8"/>
      <c r="HCA54" s="8"/>
      <c r="HCB54" s="8"/>
      <c r="HCC54" s="8"/>
      <c r="HCD54" s="8"/>
      <c r="HCE54" s="8"/>
      <c r="HCF54" s="8"/>
      <c r="HCG54" s="8"/>
      <c r="HCH54" s="8"/>
      <c r="HCI54" s="8"/>
      <c r="HCJ54" s="8"/>
      <c r="HCK54" s="8"/>
      <c r="HCL54" s="8"/>
      <c r="HCM54" s="8"/>
      <c r="HCN54" s="8"/>
      <c r="HCO54" s="8"/>
      <c r="HCP54" s="8"/>
      <c r="HCQ54" s="8"/>
      <c r="HCR54" s="8"/>
      <c r="HCS54" s="8"/>
      <c r="HCT54" s="8"/>
      <c r="HCU54" s="8"/>
      <c r="HCV54" s="8"/>
      <c r="HCW54" s="8"/>
      <c r="HCX54" s="8"/>
      <c r="HCY54" s="8"/>
      <c r="HCZ54" s="8"/>
      <c r="HDA54" s="8"/>
      <c r="HDB54" s="8"/>
      <c r="HDC54" s="8"/>
      <c r="HDD54" s="8"/>
      <c r="HDE54" s="8"/>
      <c r="HDF54" s="8"/>
      <c r="HDG54" s="8"/>
      <c r="HDH54" s="8"/>
      <c r="HDI54" s="8"/>
      <c r="HDJ54" s="8"/>
      <c r="HDK54" s="8"/>
      <c r="HDL54" s="8"/>
      <c r="HDM54" s="8"/>
      <c r="HDN54" s="8"/>
      <c r="HDO54" s="8"/>
      <c r="HDP54" s="8"/>
      <c r="HDQ54" s="8"/>
      <c r="HDR54" s="8"/>
      <c r="HDS54" s="8"/>
      <c r="HDT54" s="8"/>
      <c r="HDU54" s="8"/>
      <c r="HDV54" s="8"/>
      <c r="HDW54" s="8"/>
      <c r="HDX54" s="8"/>
      <c r="HDY54" s="8"/>
      <c r="HDZ54" s="8"/>
      <c r="HEA54" s="8"/>
      <c r="HEB54" s="8"/>
      <c r="HEC54" s="8"/>
      <c r="HED54" s="8"/>
      <c r="HEE54" s="8"/>
      <c r="HEF54" s="8"/>
      <c r="HEG54" s="8"/>
      <c r="HEH54" s="8"/>
      <c r="HEI54" s="8"/>
      <c r="HEJ54" s="8"/>
      <c r="HEK54" s="8"/>
      <c r="HEL54" s="8"/>
      <c r="HEM54" s="8"/>
      <c r="HEN54" s="8"/>
      <c r="HEO54" s="8"/>
      <c r="HEP54" s="8"/>
      <c r="HEQ54" s="8"/>
      <c r="HER54" s="8"/>
      <c r="HES54" s="8"/>
      <c r="HET54" s="8"/>
      <c r="HEU54" s="8"/>
      <c r="HEV54" s="8"/>
      <c r="HEW54" s="8"/>
      <c r="HEX54" s="8"/>
      <c r="HEY54" s="8"/>
      <c r="HEZ54" s="8"/>
      <c r="HFA54" s="8"/>
      <c r="HFB54" s="8"/>
      <c r="HFC54" s="8"/>
      <c r="HFD54" s="8"/>
      <c r="HFE54" s="8"/>
      <c r="HFF54" s="8"/>
      <c r="HFG54" s="8"/>
      <c r="HFH54" s="8"/>
      <c r="HFI54" s="8"/>
      <c r="HFJ54" s="8"/>
      <c r="HFK54" s="8"/>
      <c r="HFL54" s="8"/>
      <c r="HFM54" s="8"/>
      <c r="HFN54" s="8"/>
      <c r="HFO54" s="8"/>
      <c r="HFP54" s="8"/>
      <c r="HFQ54" s="8"/>
      <c r="HFR54" s="8"/>
      <c r="HFS54" s="8"/>
      <c r="HFT54" s="8"/>
      <c r="HFU54" s="8"/>
      <c r="HFV54" s="8"/>
      <c r="HFW54" s="8"/>
      <c r="HFX54" s="8"/>
      <c r="HFY54" s="8"/>
      <c r="HFZ54" s="8"/>
      <c r="HGA54" s="8"/>
      <c r="HGB54" s="8"/>
      <c r="HGC54" s="8"/>
      <c r="HGD54" s="8"/>
      <c r="HGE54" s="8"/>
      <c r="HGF54" s="8"/>
      <c r="HGG54" s="8"/>
      <c r="HGH54" s="8"/>
      <c r="HGI54" s="8"/>
      <c r="HGJ54" s="8"/>
      <c r="HGK54" s="8"/>
      <c r="HGL54" s="8"/>
      <c r="HGM54" s="8"/>
      <c r="HGN54" s="8"/>
      <c r="HGO54" s="8"/>
      <c r="HGP54" s="8"/>
      <c r="HGQ54" s="8"/>
      <c r="HGR54" s="8"/>
      <c r="HGS54" s="8"/>
      <c r="HGT54" s="8"/>
      <c r="HGU54" s="8"/>
      <c r="HGV54" s="8"/>
      <c r="HGW54" s="8"/>
      <c r="HGX54" s="8"/>
      <c r="HGY54" s="8"/>
      <c r="HGZ54" s="8"/>
      <c r="HHA54" s="8"/>
      <c r="HHB54" s="8"/>
      <c r="HHC54" s="8"/>
      <c r="HHD54" s="8"/>
      <c r="HHE54" s="8"/>
      <c r="HHF54" s="8"/>
      <c r="HHG54" s="8"/>
      <c r="HHH54" s="8"/>
      <c r="HHI54" s="8"/>
      <c r="HHJ54" s="8"/>
      <c r="HHK54" s="8"/>
      <c r="HHL54" s="8"/>
      <c r="HHM54" s="8"/>
      <c r="HHN54" s="8"/>
      <c r="HHO54" s="8"/>
      <c r="HHP54" s="8"/>
      <c r="HHQ54" s="8"/>
      <c r="HHR54" s="8"/>
      <c r="HHS54" s="8"/>
      <c r="HHT54" s="8"/>
      <c r="HHU54" s="8"/>
      <c r="HHV54" s="8"/>
      <c r="HHW54" s="8"/>
      <c r="HHX54" s="8"/>
      <c r="HHY54" s="8"/>
      <c r="HHZ54" s="8"/>
      <c r="HIA54" s="8"/>
      <c r="HIB54" s="8"/>
      <c r="HIC54" s="8"/>
      <c r="HID54" s="8"/>
      <c r="HIE54" s="8"/>
      <c r="HIF54" s="8"/>
      <c r="HIG54" s="8"/>
      <c r="HIH54" s="8"/>
      <c r="HII54" s="8"/>
      <c r="HIJ54" s="8"/>
      <c r="HIK54" s="8"/>
      <c r="HIL54" s="8"/>
      <c r="HIM54" s="8"/>
      <c r="HIN54" s="8"/>
      <c r="HIO54" s="8"/>
      <c r="HIP54" s="8"/>
      <c r="HIQ54" s="8"/>
      <c r="HIR54" s="8"/>
      <c r="HIS54" s="8"/>
      <c r="HIT54" s="8"/>
      <c r="HIU54" s="8"/>
      <c r="HIV54" s="8"/>
      <c r="HIW54" s="8"/>
      <c r="HIX54" s="8"/>
      <c r="HIY54" s="8"/>
      <c r="HIZ54" s="8"/>
      <c r="HJA54" s="8"/>
      <c r="HJB54" s="8"/>
      <c r="HJC54" s="8"/>
      <c r="HJD54" s="8"/>
      <c r="HJE54" s="8"/>
      <c r="HJF54" s="8"/>
      <c r="HJG54" s="8"/>
      <c r="HJH54" s="8"/>
      <c r="HJI54" s="8"/>
      <c r="HJJ54" s="8"/>
      <c r="HJK54" s="8"/>
      <c r="HJL54" s="8"/>
      <c r="HJM54" s="8"/>
      <c r="HJN54" s="8"/>
      <c r="HJO54" s="8"/>
      <c r="HJP54" s="8"/>
      <c r="HJQ54" s="8"/>
      <c r="HJR54" s="8"/>
      <c r="HJS54" s="8"/>
      <c r="HJT54" s="8"/>
      <c r="HJU54" s="8"/>
      <c r="HJV54" s="8"/>
      <c r="HJW54" s="8"/>
      <c r="HJX54" s="8"/>
      <c r="HJY54" s="8"/>
      <c r="HJZ54" s="8"/>
      <c r="HKA54" s="8"/>
      <c r="HKB54" s="8"/>
      <c r="HKC54" s="8"/>
      <c r="HKD54" s="8"/>
      <c r="HKE54" s="8"/>
      <c r="HKF54" s="8"/>
      <c r="HKG54" s="8"/>
      <c r="HKH54" s="8"/>
      <c r="HKI54" s="8"/>
      <c r="HKJ54" s="8"/>
      <c r="HKK54" s="8"/>
      <c r="HKL54" s="8"/>
      <c r="HKM54" s="8"/>
      <c r="HKN54" s="8"/>
      <c r="HKO54" s="8"/>
      <c r="HKP54" s="8"/>
      <c r="HKQ54" s="8"/>
      <c r="HKR54" s="8"/>
      <c r="HKS54" s="8"/>
      <c r="HKT54" s="8"/>
      <c r="HKU54" s="8"/>
      <c r="HKV54" s="8"/>
      <c r="HKW54" s="8"/>
      <c r="HKX54" s="8"/>
      <c r="HKY54" s="8"/>
      <c r="HKZ54" s="8"/>
      <c r="HLA54" s="8"/>
      <c r="HLB54" s="8"/>
      <c r="HLC54" s="8"/>
      <c r="HLD54" s="8"/>
      <c r="HLE54" s="8"/>
      <c r="HLF54" s="8"/>
      <c r="HLG54" s="8"/>
      <c r="HLH54" s="8"/>
      <c r="HLI54" s="8"/>
      <c r="HLJ54" s="8"/>
      <c r="HLK54" s="8"/>
      <c r="HLL54" s="8"/>
      <c r="HLM54" s="8"/>
      <c r="HLN54" s="8"/>
      <c r="HLO54" s="8"/>
      <c r="HLP54" s="8"/>
      <c r="HLQ54" s="8"/>
      <c r="HLR54" s="8"/>
      <c r="HLS54" s="8"/>
      <c r="HLT54" s="8"/>
      <c r="HLU54" s="8"/>
      <c r="HLV54" s="8"/>
      <c r="HLW54" s="8"/>
      <c r="HLX54" s="8"/>
      <c r="HLY54" s="8"/>
      <c r="HLZ54" s="8"/>
      <c r="HMA54" s="8"/>
      <c r="HMB54" s="8"/>
      <c r="HMC54" s="8"/>
      <c r="HMD54" s="8"/>
      <c r="HME54" s="8"/>
      <c r="HMF54" s="8"/>
      <c r="HMG54" s="8"/>
      <c r="HMH54" s="8"/>
      <c r="HMI54" s="8"/>
      <c r="HMJ54" s="8"/>
      <c r="HMK54" s="8"/>
      <c r="HML54" s="8"/>
      <c r="HMM54" s="8"/>
      <c r="HMN54" s="8"/>
      <c r="HMO54" s="8"/>
      <c r="HMP54" s="8"/>
      <c r="HMQ54" s="8"/>
      <c r="HMR54" s="8"/>
      <c r="HMS54" s="8"/>
      <c r="HMT54" s="8"/>
      <c r="HMU54" s="8"/>
      <c r="HMV54" s="8"/>
      <c r="HMW54" s="8"/>
      <c r="HMX54" s="8"/>
      <c r="HMY54" s="8"/>
      <c r="HMZ54" s="8"/>
      <c r="HNA54" s="8"/>
      <c r="HNB54" s="8"/>
      <c r="HNC54" s="8"/>
      <c r="HND54" s="8"/>
      <c r="HNE54" s="8"/>
      <c r="HNF54" s="8"/>
      <c r="HNG54" s="8"/>
      <c r="HNH54" s="8"/>
      <c r="HNI54" s="8"/>
      <c r="HNJ54" s="8"/>
      <c r="HNK54" s="8"/>
      <c r="HNL54" s="8"/>
      <c r="HNM54" s="8"/>
      <c r="HNN54" s="8"/>
      <c r="HNO54" s="8"/>
      <c r="HNP54" s="8"/>
      <c r="HNQ54" s="8"/>
      <c r="HNR54" s="8"/>
      <c r="HNS54" s="8"/>
      <c r="HNT54" s="8"/>
      <c r="HNU54" s="8"/>
      <c r="HNV54" s="8"/>
      <c r="HNW54" s="8"/>
      <c r="HNX54" s="8"/>
      <c r="HNY54" s="8"/>
      <c r="HNZ54" s="8"/>
      <c r="HOA54" s="8"/>
      <c r="HOB54" s="8"/>
      <c r="HOC54" s="8"/>
      <c r="HOD54" s="8"/>
      <c r="HOE54" s="8"/>
      <c r="HOF54" s="8"/>
      <c r="HOG54" s="8"/>
      <c r="HOH54" s="8"/>
      <c r="HOI54" s="8"/>
      <c r="HOJ54" s="8"/>
      <c r="HOK54" s="8"/>
      <c r="HOL54" s="8"/>
      <c r="HOM54" s="8"/>
      <c r="HON54" s="8"/>
      <c r="HOO54" s="8"/>
      <c r="HOP54" s="8"/>
      <c r="HOQ54" s="8"/>
      <c r="HOR54" s="8"/>
      <c r="HOS54" s="8"/>
      <c r="HOT54" s="8"/>
      <c r="HOU54" s="8"/>
      <c r="HOV54" s="8"/>
      <c r="HOW54" s="8"/>
      <c r="HOX54" s="8"/>
      <c r="HOY54" s="8"/>
      <c r="HOZ54" s="8"/>
      <c r="HPA54" s="8"/>
      <c r="HPB54" s="8"/>
      <c r="HPC54" s="8"/>
      <c r="HPD54" s="8"/>
      <c r="HPE54" s="8"/>
      <c r="HPF54" s="8"/>
      <c r="HPG54" s="8"/>
      <c r="HPH54" s="8"/>
      <c r="HPI54" s="8"/>
      <c r="HPJ54" s="8"/>
      <c r="HPK54" s="8"/>
      <c r="HPL54" s="8"/>
      <c r="HPM54" s="8"/>
      <c r="HPN54" s="8"/>
      <c r="HPO54" s="8"/>
      <c r="HPP54" s="8"/>
      <c r="HPQ54" s="8"/>
      <c r="HPR54" s="8"/>
      <c r="HPS54" s="8"/>
      <c r="HPT54" s="8"/>
      <c r="HPU54" s="8"/>
      <c r="HPV54" s="8"/>
      <c r="HPW54" s="8"/>
      <c r="HPX54" s="8"/>
      <c r="HPY54" s="8"/>
      <c r="HPZ54" s="8"/>
      <c r="HQA54" s="8"/>
      <c r="HQB54" s="8"/>
      <c r="HQC54" s="8"/>
      <c r="HQD54" s="8"/>
      <c r="HQE54" s="8"/>
      <c r="HQF54" s="8"/>
      <c r="HQG54" s="8"/>
      <c r="HQH54" s="8"/>
      <c r="HQI54" s="8"/>
      <c r="HQJ54" s="8"/>
      <c r="HQK54" s="8"/>
      <c r="HQL54" s="8"/>
      <c r="HQM54" s="8"/>
      <c r="HQN54" s="8"/>
      <c r="HQO54" s="8"/>
      <c r="HQP54" s="8"/>
      <c r="HQQ54" s="8"/>
      <c r="HQR54" s="8"/>
      <c r="HQS54" s="8"/>
      <c r="HQT54" s="8"/>
      <c r="HQU54" s="8"/>
      <c r="HQV54" s="8"/>
      <c r="HQW54" s="8"/>
      <c r="HQX54" s="8"/>
      <c r="HQY54" s="8"/>
      <c r="HQZ54" s="8"/>
      <c r="HRA54" s="8"/>
      <c r="HRB54" s="8"/>
      <c r="HRC54" s="8"/>
      <c r="HRD54" s="8"/>
      <c r="HRE54" s="8"/>
      <c r="HRF54" s="8"/>
      <c r="HRG54" s="8"/>
      <c r="HRH54" s="8"/>
      <c r="HRI54" s="8"/>
      <c r="HRJ54" s="8"/>
      <c r="HRK54" s="8"/>
      <c r="HRL54" s="8"/>
      <c r="HRM54" s="8"/>
      <c r="HRN54" s="8"/>
      <c r="HRO54" s="8"/>
      <c r="HRP54" s="8"/>
      <c r="HRQ54" s="8"/>
      <c r="HRR54" s="8"/>
      <c r="HRS54" s="8"/>
      <c r="HRT54" s="8"/>
      <c r="HRU54" s="8"/>
      <c r="HRV54" s="8"/>
      <c r="HRW54" s="8"/>
      <c r="HRX54" s="8"/>
      <c r="HRY54" s="8"/>
      <c r="HRZ54" s="8"/>
      <c r="HSA54" s="8"/>
      <c r="HSB54" s="8"/>
      <c r="HSC54" s="8"/>
      <c r="HSD54" s="8"/>
      <c r="HSE54" s="8"/>
      <c r="HSF54" s="8"/>
      <c r="HSG54" s="8"/>
      <c r="HSH54" s="8"/>
      <c r="HSI54" s="8"/>
      <c r="HSJ54" s="8"/>
      <c r="HSK54" s="8"/>
      <c r="HSL54" s="8"/>
      <c r="HSM54" s="8"/>
      <c r="HSN54" s="8"/>
      <c r="HSO54" s="8"/>
      <c r="HSP54" s="8"/>
      <c r="HSQ54" s="8"/>
      <c r="HSR54" s="8"/>
      <c r="HSS54" s="8"/>
      <c r="HST54" s="8"/>
      <c r="HSU54" s="8"/>
      <c r="HSV54" s="8"/>
      <c r="HSW54" s="8"/>
      <c r="HSX54" s="8"/>
      <c r="HSY54" s="8"/>
      <c r="HSZ54" s="8"/>
      <c r="HTA54" s="8"/>
      <c r="HTB54" s="8"/>
      <c r="HTC54" s="8"/>
      <c r="HTD54" s="8"/>
      <c r="HTE54" s="8"/>
      <c r="HTF54" s="8"/>
      <c r="HTG54" s="8"/>
      <c r="HTH54" s="8"/>
      <c r="HTI54" s="8"/>
      <c r="HTJ54" s="8"/>
      <c r="HTK54" s="8"/>
      <c r="HTL54" s="8"/>
      <c r="HTM54" s="8"/>
      <c r="HTN54" s="8"/>
      <c r="HTO54" s="8"/>
      <c r="HTP54" s="8"/>
      <c r="HTQ54" s="8"/>
      <c r="HTR54" s="8"/>
      <c r="HTS54" s="8"/>
      <c r="HTT54" s="8"/>
      <c r="HTU54" s="8"/>
      <c r="HTV54" s="8"/>
      <c r="HTW54" s="8"/>
      <c r="HTX54" s="8"/>
      <c r="HTY54" s="8"/>
      <c r="HTZ54" s="8"/>
      <c r="HUA54" s="8"/>
      <c r="HUB54" s="8"/>
      <c r="HUC54" s="8"/>
      <c r="HUD54" s="8"/>
      <c r="HUE54" s="8"/>
      <c r="HUF54" s="8"/>
      <c r="HUG54" s="8"/>
      <c r="HUH54" s="8"/>
      <c r="HUI54" s="8"/>
      <c r="HUJ54" s="8"/>
      <c r="HUK54" s="8"/>
      <c r="HUL54" s="8"/>
      <c r="HUM54" s="8"/>
      <c r="HUN54" s="8"/>
      <c r="HUO54" s="8"/>
      <c r="HUP54" s="8"/>
      <c r="HUQ54" s="8"/>
      <c r="HUR54" s="8"/>
      <c r="HUS54" s="8"/>
      <c r="HUT54" s="8"/>
      <c r="HUU54" s="8"/>
      <c r="HUV54" s="8"/>
      <c r="HUW54" s="8"/>
      <c r="HUX54" s="8"/>
      <c r="HUY54" s="8"/>
      <c r="HUZ54" s="8"/>
      <c r="HVA54" s="8"/>
      <c r="HVB54" s="8"/>
      <c r="HVC54" s="8"/>
      <c r="HVD54" s="8"/>
      <c r="HVE54" s="8"/>
      <c r="HVF54" s="8"/>
      <c r="HVG54" s="8"/>
      <c r="HVH54" s="8"/>
      <c r="HVI54" s="8"/>
      <c r="HVJ54" s="8"/>
      <c r="HVK54" s="8"/>
      <c r="HVL54" s="8"/>
      <c r="HVM54" s="8"/>
      <c r="HVN54" s="8"/>
      <c r="HVO54" s="8"/>
      <c r="HVP54" s="8"/>
      <c r="HVQ54" s="8"/>
      <c r="HVR54" s="8"/>
      <c r="HVS54" s="8"/>
      <c r="HVT54" s="8"/>
      <c r="HVU54" s="8"/>
      <c r="HVV54" s="8"/>
      <c r="HVW54" s="8"/>
      <c r="HVX54" s="8"/>
      <c r="HVY54" s="8"/>
      <c r="HVZ54" s="8"/>
      <c r="HWA54" s="8"/>
      <c r="HWB54" s="8"/>
      <c r="HWC54" s="8"/>
      <c r="HWD54" s="8"/>
      <c r="HWE54" s="8"/>
      <c r="HWF54" s="8"/>
      <c r="HWG54" s="8"/>
      <c r="HWH54" s="8"/>
      <c r="HWI54" s="8"/>
      <c r="HWJ54" s="8"/>
      <c r="HWK54" s="8"/>
      <c r="HWL54" s="8"/>
      <c r="HWM54" s="8"/>
      <c r="HWN54" s="8"/>
      <c r="HWO54" s="8"/>
      <c r="HWP54" s="8"/>
      <c r="HWQ54" s="8"/>
      <c r="HWR54" s="8"/>
      <c r="HWS54" s="8"/>
      <c r="HWT54" s="8"/>
      <c r="HWU54" s="8"/>
      <c r="HWV54" s="8"/>
      <c r="HWW54" s="8"/>
      <c r="HWX54" s="8"/>
      <c r="HWY54" s="8"/>
      <c r="HWZ54" s="8"/>
      <c r="HXA54" s="8"/>
      <c r="HXB54" s="8"/>
      <c r="HXC54" s="8"/>
      <c r="HXD54" s="8"/>
      <c r="HXE54" s="8"/>
      <c r="HXF54" s="8"/>
      <c r="HXG54" s="8"/>
      <c r="HXH54" s="8"/>
      <c r="HXI54" s="8"/>
      <c r="HXJ54" s="8"/>
      <c r="HXK54" s="8"/>
      <c r="HXL54" s="8"/>
      <c r="HXM54" s="8"/>
      <c r="HXN54" s="8"/>
      <c r="HXO54" s="8"/>
      <c r="HXP54" s="8"/>
      <c r="HXQ54" s="8"/>
      <c r="HXR54" s="8"/>
      <c r="HXS54" s="8"/>
      <c r="HXT54" s="8"/>
      <c r="HXU54" s="8"/>
      <c r="HXV54" s="8"/>
      <c r="HXW54" s="8"/>
      <c r="HXX54" s="8"/>
      <c r="HXY54" s="8"/>
      <c r="HXZ54" s="8"/>
      <c r="HYA54" s="8"/>
      <c r="HYB54" s="8"/>
      <c r="HYC54" s="8"/>
      <c r="HYD54" s="8"/>
      <c r="HYE54" s="8"/>
      <c r="HYF54" s="8"/>
      <c r="HYG54" s="8"/>
      <c r="HYH54" s="8"/>
      <c r="HYI54" s="8"/>
      <c r="HYJ54" s="8"/>
      <c r="HYK54" s="8"/>
      <c r="HYL54" s="8"/>
      <c r="HYM54" s="8"/>
      <c r="HYN54" s="8"/>
      <c r="HYO54" s="8"/>
      <c r="HYP54" s="8"/>
      <c r="HYQ54" s="8"/>
      <c r="HYR54" s="8"/>
      <c r="HYS54" s="8"/>
      <c r="HYT54" s="8"/>
      <c r="HYU54" s="8"/>
      <c r="HYV54" s="8"/>
      <c r="HYW54" s="8"/>
      <c r="HYX54" s="8"/>
      <c r="HYY54" s="8"/>
      <c r="HYZ54" s="8"/>
      <c r="HZA54" s="8"/>
      <c r="HZB54" s="8"/>
      <c r="HZC54" s="8"/>
      <c r="HZD54" s="8"/>
      <c r="HZE54" s="8"/>
      <c r="HZF54" s="8"/>
      <c r="HZG54" s="8"/>
      <c r="HZH54" s="8"/>
      <c r="HZI54" s="8"/>
      <c r="HZJ54" s="8"/>
      <c r="HZK54" s="8"/>
      <c r="HZL54" s="8"/>
      <c r="HZM54" s="8"/>
      <c r="HZN54" s="8"/>
      <c r="HZO54" s="8"/>
      <c r="HZP54" s="8"/>
      <c r="HZQ54" s="8"/>
      <c r="HZR54" s="8"/>
      <c r="HZS54" s="8"/>
      <c r="HZT54" s="8"/>
      <c r="HZU54" s="8"/>
      <c r="HZV54" s="8"/>
      <c r="HZW54" s="8"/>
      <c r="HZX54" s="8"/>
      <c r="HZY54" s="8"/>
      <c r="HZZ54" s="8"/>
      <c r="IAA54" s="8"/>
      <c r="IAB54" s="8"/>
      <c r="IAC54" s="8"/>
      <c r="IAD54" s="8"/>
      <c r="IAE54" s="8"/>
      <c r="IAF54" s="8"/>
      <c r="IAG54" s="8"/>
      <c r="IAH54" s="8"/>
      <c r="IAI54" s="8"/>
      <c r="IAJ54" s="8"/>
      <c r="IAK54" s="8"/>
      <c r="IAL54" s="8"/>
      <c r="IAM54" s="8"/>
      <c r="IAN54" s="8"/>
      <c r="IAO54" s="8"/>
      <c r="IAP54" s="8"/>
      <c r="IAQ54" s="8"/>
      <c r="IAR54" s="8"/>
      <c r="IAS54" s="8"/>
      <c r="IAT54" s="8"/>
      <c r="IAU54" s="8"/>
      <c r="IAV54" s="8"/>
      <c r="IAW54" s="8"/>
      <c r="IAX54" s="8"/>
      <c r="IAY54" s="8"/>
      <c r="IAZ54" s="8"/>
      <c r="IBA54" s="8"/>
      <c r="IBB54" s="8"/>
      <c r="IBC54" s="8"/>
      <c r="IBD54" s="8"/>
      <c r="IBE54" s="8"/>
      <c r="IBF54" s="8"/>
      <c r="IBG54" s="8"/>
      <c r="IBH54" s="8"/>
      <c r="IBI54" s="8"/>
      <c r="IBJ54" s="8"/>
      <c r="IBK54" s="8"/>
      <c r="IBL54" s="8"/>
      <c r="IBM54" s="8"/>
      <c r="IBN54" s="8"/>
      <c r="IBO54" s="8"/>
      <c r="IBP54" s="8"/>
      <c r="IBQ54" s="8"/>
      <c r="IBR54" s="8"/>
      <c r="IBS54" s="8"/>
      <c r="IBT54" s="8"/>
      <c r="IBU54" s="8"/>
      <c r="IBV54" s="8"/>
      <c r="IBW54" s="8"/>
      <c r="IBX54" s="8"/>
      <c r="IBY54" s="8"/>
      <c r="IBZ54" s="8"/>
      <c r="ICA54" s="8"/>
      <c r="ICB54" s="8"/>
      <c r="ICC54" s="8"/>
      <c r="ICD54" s="8"/>
      <c r="ICE54" s="8"/>
      <c r="ICF54" s="8"/>
      <c r="ICG54" s="8"/>
      <c r="ICH54" s="8"/>
      <c r="ICI54" s="8"/>
      <c r="ICJ54" s="8"/>
      <c r="ICK54" s="8"/>
      <c r="ICL54" s="8"/>
      <c r="ICM54" s="8"/>
      <c r="ICN54" s="8"/>
      <c r="ICO54" s="8"/>
      <c r="ICP54" s="8"/>
      <c r="ICQ54" s="8"/>
      <c r="ICR54" s="8"/>
      <c r="ICS54" s="8"/>
      <c r="ICT54" s="8"/>
      <c r="ICU54" s="8"/>
      <c r="ICV54" s="8"/>
      <c r="ICW54" s="8"/>
      <c r="ICX54" s="8"/>
      <c r="ICY54" s="8"/>
      <c r="ICZ54" s="8"/>
      <c r="IDA54" s="8"/>
      <c r="IDB54" s="8"/>
      <c r="IDC54" s="8"/>
      <c r="IDD54" s="8"/>
      <c r="IDE54" s="8"/>
      <c r="IDF54" s="8"/>
      <c r="IDG54" s="8"/>
      <c r="IDH54" s="8"/>
      <c r="IDI54" s="8"/>
      <c r="IDJ54" s="8"/>
      <c r="IDK54" s="8"/>
      <c r="IDL54" s="8"/>
      <c r="IDM54" s="8"/>
      <c r="IDN54" s="8"/>
      <c r="IDO54" s="8"/>
      <c r="IDP54" s="8"/>
      <c r="IDQ54" s="8"/>
      <c r="IDR54" s="8"/>
      <c r="IDS54" s="8"/>
      <c r="IDT54" s="8"/>
      <c r="IDU54" s="8"/>
      <c r="IDV54" s="8"/>
      <c r="IDW54" s="8"/>
      <c r="IDX54" s="8"/>
      <c r="IDY54" s="8"/>
      <c r="IDZ54" s="8"/>
      <c r="IEA54" s="8"/>
      <c r="IEB54" s="8"/>
      <c r="IEC54" s="8"/>
      <c r="IED54" s="8"/>
      <c r="IEE54" s="8"/>
      <c r="IEF54" s="8"/>
      <c r="IEG54" s="8"/>
      <c r="IEH54" s="8"/>
      <c r="IEI54" s="8"/>
      <c r="IEJ54" s="8"/>
      <c r="IEK54" s="8"/>
      <c r="IEL54" s="8"/>
      <c r="IEM54" s="8"/>
      <c r="IEN54" s="8"/>
      <c r="IEO54" s="8"/>
      <c r="IEP54" s="8"/>
      <c r="IEQ54" s="8"/>
      <c r="IER54" s="8"/>
      <c r="IES54" s="8"/>
      <c r="IET54" s="8"/>
      <c r="IEU54" s="8"/>
      <c r="IEV54" s="8"/>
      <c r="IEW54" s="8"/>
      <c r="IEX54" s="8"/>
      <c r="IEY54" s="8"/>
      <c r="IEZ54" s="8"/>
      <c r="IFA54" s="8"/>
      <c r="IFB54" s="8"/>
      <c r="IFC54" s="8"/>
      <c r="IFD54" s="8"/>
      <c r="IFE54" s="8"/>
      <c r="IFF54" s="8"/>
      <c r="IFG54" s="8"/>
      <c r="IFH54" s="8"/>
      <c r="IFI54" s="8"/>
      <c r="IFJ54" s="8"/>
      <c r="IFK54" s="8"/>
      <c r="IFL54" s="8"/>
      <c r="IFM54" s="8"/>
      <c r="IFN54" s="8"/>
      <c r="IFO54" s="8"/>
      <c r="IFP54" s="8"/>
      <c r="IFQ54" s="8"/>
      <c r="IFR54" s="8"/>
      <c r="IFS54" s="8"/>
      <c r="IFT54" s="8"/>
      <c r="IFU54" s="8"/>
      <c r="IFV54" s="8"/>
      <c r="IFW54" s="8"/>
      <c r="IFX54" s="8"/>
      <c r="IFY54" s="8"/>
      <c r="IFZ54" s="8"/>
      <c r="IGA54" s="8"/>
      <c r="IGB54" s="8"/>
      <c r="IGC54" s="8"/>
      <c r="IGD54" s="8"/>
      <c r="IGE54" s="8"/>
      <c r="IGF54" s="8"/>
      <c r="IGG54" s="8"/>
      <c r="IGH54" s="8"/>
      <c r="IGI54" s="8"/>
      <c r="IGJ54" s="8"/>
      <c r="IGK54" s="8"/>
      <c r="IGL54" s="8"/>
      <c r="IGM54" s="8"/>
      <c r="IGN54" s="8"/>
      <c r="IGO54" s="8"/>
      <c r="IGP54" s="8"/>
      <c r="IGQ54" s="8"/>
      <c r="IGR54" s="8"/>
      <c r="IGS54" s="8"/>
      <c r="IGT54" s="8"/>
      <c r="IGU54" s="8"/>
      <c r="IGV54" s="8"/>
      <c r="IGW54" s="8"/>
      <c r="IGX54" s="8"/>
      <c r="IGY54" s="8"/>
      <c r="IGZ54" s="8"/>
      <c r="IHA54" s="8"/>
      <c r="IHB54" s="8"/>
      <c r="IHC54" s="8"/>
      <c r="IHD54" s="8"/>
      <c r="IHE54" s="8"/>
      <c r="IHF54" s="8"/>
      <c r="IHG54" s="8"/>
      <c r="IHH54" s="8"/>
      <c r="IHI54" s="8"/>
      <c r="IHJ54" s="8"/>
      <c r="IHK54" s="8"/>
      <c r="IHL54" s="8"/>
      <c r="IHM54" s="8"/>
      <c r="IHN54" s="8"/>
      <c r="IHO54" s="8"/>
      <c r="IHP54" s="8"/>
      <c r="IHQ54" s="8"/>
      <c r="IHR54" s="8"/>
      <c r="IHS54" s="8"/>
      <c r="IHT54" s="8"/>
      <c r="IHU54" s="8"/>
      <c r="IHV54" s="8"/>
      <c r="IHW54" s="8"/>
      <c r="IHX54" s="8"/>
      <c r="IHY54" s="8"/>
      <c r="IHZ54" s="8"/>
      <c r="IIA54" s="8"/>
      <c r="IIB54" s="8"/>
      <c r="IIC54" s="8"/>
      <c r="IID54" s="8"/>
      <c r="IIE54" s="8"/>
      <c r="IIF54" s="8"/>
      <c r="IIG54" s="8"/>
      <c r="IIH54" s="8"/>
      <c r="III54" s="8"/>
      <c r="IIJ54" s="8"/>
      <c r="IIK54" s="8"/>
      <c r="IIL54" s="8"/>
      <c r="IIM54" s="8"/>
      <c r="IIN54" s="8"/>
      <c r="IIO54" s="8"/>
      <c r="IIP54" s="8"/>
      <c r="IIQ54" s="8"/>
      <c r="IIR54" s="8"/>
      <c r="IIS54" s="8"/>
      <c r="IIT54" s="8"/>
      <c r="IIU54" s="8"/>
      <c r="IIV54" s="8"/>
      <c r="IIW54" s="8"/>
      <c r="IIX54" s="8"/>
      <c r="IIY54" s="8"/>
      <c r="IIZ54" s="8"/>
      <c r="IJA54" s="8"/>
      <c r="IJB54" s="8"/>
      <c r="IJC54" s="8"/>
      <c r="IJD54" s="8"/>
      <c r="IJE54" s="8"/>
      <c r="IJF54" s="8"/>
      <c r="IJG54" s="8"/>
      <c r="IJH54" s="8"/>
      <c r="IJI54" s="8"/>
      <c r="IJJ54" s="8"/>
      <c r="IJK54" s="8"/>
      <c r="IJL54" s="8"/>
      <c r="IJM54" s="8"/>
      <c r="IJN54" s="8"/>
      <c r="IJO54" s="8"/>
      <c r="IJP54" s="8"/>
      <c r="IJQ54" s="8"/>
      <c r="IJR54" s="8"/>
      <c r="IJS54" s="8"/>
      <c r="IJT54" s="8"/>
      <c r="IJU54" s="8"/>
      <c r="IJV54" s="8"/>
      <c r="IJW54" s="8"/>
      <c r="IJX54" s="8"/>
      <c r="IJY54" s="8"/>
      <c r="IJZ54" s="8"/>
      <c r="IKA54" s="8"/>
      <c r="IKB54" s="8"/>
      <c r="IKC54" s="8"/>
      <c r="IKD54" s="8"/>
      <c r="IKE54" s="8"/>
      <c r="IKF54" s="8"/>
      <c r="IKG54" s="8"/>
      <c r="IKH54" s="8"/>
      <c r="IKI54" s="8"/>
      <c r="IKJ54" s="8"/>
      <c r="IKK54" s="8"/>
      <c r="IKL54" s="8"/>
      <c r="IKM54" s="8"/>
      <c r="IKN54" s="8"/>
      <c r="IKO54" s="8"/>
      <c r="IKP54" s="8"/>
      <c r="IKQ54" s="8"/>
      <c r="IKR54" s="8"/>
      <c r="IKS54" s="8"/>
      <c r="IKT54" s="8"/>
      <c r="IKU54" s="8"/>
      <c r="IKV54" s="8"/>
      <c r="IKW54" s="8"/>
      <c r="IKX54" s="8"/>
      <c r="IKY54" s="8"/>
      <c r="IKZ54" s="8"/>
      <c r="ILA54" s="8"/>
      <c r="ILB54" s="8"/>
      <c r="ILC54" s="8"/>
      <c r="ILD54" s="8"/>
      <c r="ILE54" s="8"/>
      <c r="ILF54" s="8"/>
      <c r="ILG54" s="8"/>
      <c r="ILH54" s="8"/>
      <c r="ILI54" s="8"/>
      <c r="ILJ54" s="8"/>
      <c r="ILK54" s="8"/>
      <c r="ILL54" s="8"/>
      <c r="ILM54" s="8"/>
      <c r="ILN54" s="8"/>
      <c r="ILO54" s="8"/>
      <c r="ILP54" s="8"/>
      <c r="ILQ54" s="8"/>
      <c r="ILR54" s="8"/>
      <c r="ILS54" s="8"/>
      <c r="ILT54" s="8"/>
      <c r="ILU54" s="8"/>
      <c r="ILV54" s="8"/>
      <c r="ILW54" s="8"/>
      <c r="ILX54" s="8"/>
      <c r="ILY54" s="8"/>
      <c r="ILZ54" s="8"/>
      <c r="IMA54" s="8"/>
      <c r="IMB54" s="8"/>
      <c r="IMC54" s="8"/>
      <c r="IMD54" s="8"/>
      <c r="IME54" s="8"/>
      <c r="IMF54" s="8"/>
      <c r="IMG54" s="8"/>
      <c r="IMH54" s="8"/>
      <c r="IMI54" s="8"/>
      <c r="IMJ54" s="8"/>
      <c r="IMK54" s="8"/>
      <c r="IML54" s="8"/>
      <c r="IMM54" s="8"/>
      <c r="IMN54" s="8"/>
      <c r="IMO54" s="8"/>
      <c r="IMP54" s="8"/>
      <c r="IMQ54" s="8"/>
      <c r="IMR54" s="8"/>
      <c r="IMS54" s="8"/>
      <c r="IMT54" s="8"/>
      <c r="IMU54" s="8"/>
      <c r="IMV54" s="8"/>
      <c r="IMW54" s="8"/>
      <c r="IMX54" s="8"/>
      <c r="IMY54" s="8"/>
      <c r="IMZ54" s="8"/>
      <c r="INA54" s="8"/>
      <c r="INB54" s="8"/>
      <c r="INC54" s="8"/>
      <c r="IND54" s="8"/>
      <c r="INE54" s="8"/>
      <c r="INF54" s="8"/>
      <c r="ING54" s="8"/>
      <c r="INH54" s="8"/>
      <c r="INI54" s="8"/>
      <c r="INJ54" s="8"/>
      <c r="INK54" s="8"/>
      <c r="INL54" s="8"/>
      <c r="INM54" s="8"/>
      <c r="INN54" s="8"/>
      <c r="INO54" s="8"/>
      <c r="INP54" s="8"/>
      <c r="INQ54" s="8"/>
      <c r="INR54" s="8"/>
      <c r="INS54" s="8"/>
      <c r="INT54" s="8"/>
      <c r="INU54" s="8"/>
      <c r="INV54" s="8"/>
      <c r="INW54" s="8"/>
      <c r="INX54" s="8"/>
      <c r="INY54" s="8"/>
      <c r="INZ54" s="8"/>
      <c r="IOA54" s="8"/>
      <c r="IOB54" s="8"/>
      <c r="IOC54" s="8"/>
      <c r="IOD54" s="8"/>
      <c r="IOE54" s="8"/>
      <c r="IOF54" s="8"/>
      <c r="IOG54" s="8"/>
      <c r="IOH54" s="8"/>
      <c r="IOI54" s="8"/>
      <c r="IOJ54" s="8"/>
      <c r="IOK54" s="8"/>
      <c r="IOL54" s="8"/>
      <c r="IOM54" s="8"/>
      <c r="ION54" s="8"/>
      <c r="IOO54" s="8"/>
      <c r="IOP54" s="8"/>
      <c r="IOQ54" s="8"/>
      <c r="IOR54" s="8"/>
      <c r="IOS54" s="8"/>
      <c r="IOT54" s="8"/>
      <c r="IOU54" s="8"/>
      <c r="IOV54" s="8"/>
      <c r="IOW54" s="8"/>
      <c r="IOX54" s="8"/>
      <c r="IOY54" s="8"/>
      <c r="IOZ54" s="8"/>
      <c r="IPA54" s="8"/>
      <c r="IPB54" s="8"/>
      <c r="IPC54" s="8"/>
      <c r="IPD54" s="8"/>
      <c r="IPE54" s="8"/>
      <c r="IPF54" s="8"/>
      <c r="IPG54" s="8"/>
      <c r="IPH54" s="8"/>
      <c r="IPI54" s="8"/>
      <c r="IPJ54" s="8"/>
      <c r="IPK54" s="8"/>
      <c r="IPL54" s="8"/>
      <c r="IPM54" s="8"/>
      <c r="IPN54" s="8"/>
      <c r="IPO54" s="8"/>
      <c r="IPP54" s="8"/>
      <c r="IPQ54" s="8"/>
      <c r="IPR54" s="8"/>
      <c r="IPS54" s="8"/>
      <c r="IPT54" s="8"/>
      <c r="IPU54" s="8"/>
      <c r="IPV54" s="8"/>
      <c r="IPW54" s="8"/>
      <c r="IPX54" s="8"/>
      <c r="IPY54" s="8"/>
      <c r="IPZ54" s="8"/>
      <c r="IQA54" s="8"/>
      <c r="IQB54" s="8"/>
      <c r="IQC54" s="8"/>
      <c r="IQD54" s="8"/>
      <c r="IQE54" s="8"/>
      <c r="IQF54" s="8"/>
      <c r="IQG54" s="8"/>
      <c r="IQH54" s="8"/>
      <c r="IQI54" s="8"/>
      <c r="IQJ54" s="8"/>
      <c r="IQK54" s="8"/>
      <c r="IQL54" s="8"/>
      <c r="IQM54" s="8"/>
      <c r="IQN54" s="8"/>
      <c r="IQO54" s="8"/>
      <c r="IQP54" s="8"/>
      <c r="IQQ54" s="8"/>
      <c r="IQR54" s="8"/>
      <c r="IQS54" s="8"/>
      <c r="IQT54" s="8"/>
      <c r="IQU54" s="8"/>
      <c r="IQV54" s="8"/>
      <c r="IQW54" s="8"/>
      <c r="IQX54" s="8"/>
      <c r="IQY54" s="8"/>
      <c r="IQZ54" s="8"/>
      <c r="IRA54" s="8"/>
      <c r="IRB54" s="8"/>
      <c r="IRC54" s="8"/>
      <c r="IRD54" s="8"/>
      <c r="IRE54" s="8"/>
      <c r="IRF54" s="8"/>
      <c r="IRG54" s="8"/>
      <c r="IRH54" s="8"/>
      <c r="IRI54" s="8"/>
      <c r="IRJ54" s="8"/>
      <c r="IRK54" s="8"/>
      <c r="IRL54" s="8"/>
      <c r="IRM54" s="8"/>
      <c r="IRN54" s="8"/>
      <c r="IRO54" s="8"/>
      <c r="IRP54" s="8"/>
      <c r="IRQ54" s="8"/>
      <c r="IRR54" s="8"/>
      <c r="IRS54" s="8"/>
      <c r="IRT54" s="8"/>
      <c r="IRU54" s="8"/>
      <c r="IRV54" s="8"/>
      <c r="IRW54" s="8"/>
      <c r="IRX54" s="8"/>
      <c r="IRY54" s="8"/>
      <c r="IRZ54" s="8"/>
      <c r="ISA54" s="8"/>
      <c r="ISB54" s="8"/>
      <c r="ISC54" s="8"/>
      <c r="ISD54" s="8"/>
      <c r="ISE54" s="8"/>
      <c r="ISF54" s="8"/>
      <c r="ISG54" s="8"/>
      <c r="ISH54" s="8"/>
      <c r="ISI54" s="8"/>
      <c r="ISJ54" s="8"/>
      <c r="ISK54" s="8"/>
      <c r="ISL54" s="8"/>
      <c r="ISM54" s="8"/>
      <c r="ISN54" s="8"/>
      <c r="ISO54" s="8"/>
      <c r="ISP54" s="8"/>
      <c r="ISQ54" s="8"/>
      <c r="ISR54" s="8"/>
      <c r="ISS54" s="8"/>
      <c r="IST54" s="8"/>
      <c r="ISU54" s="8"/>
      <c r="ISV54" s="8"/>
      <c r="ISW54" s="8"/>
      <c r="ISX54" s="8"/>
      <c r="ISY54" s="8"/>
      <c r="ISZ54" s="8"/>
      <c r="ITA54" s="8"/>
      <c r="ITB54" s="8"/>
      <c r="ITC54" s="8"/>
      <c r="ITD54" s="8"/>
      <c r="ITE54" s="8"/>
      <c r="ITF54" s="8"/>
      <c r="ITG54" s="8"/>
      <c r="ITH54" s="8"/>
      <c r="ITI54" s="8"/>
      <c r="ITJ54" s="8"/>
      <c r="ITK54" s="8"/>
      <c r="ITL54" s="8"/>
      <c r="ITM54" s="8"/>
      <c r="ITN54" s="8"/>
      <c r="ITO54" s="8"/>
      <c r="ITP54" s="8"/>
      <c r="ITQ54" s="8"/>
      <c r="ITR54" s="8"/>
      <c r="ITS54" s="8"/>
      <c r="ITT54" s="8"/>
      <c r="ITU54" s="8"/>
      <c r="ITV54" s="8"/>
      <c r="ITW54" s="8"/>
      <c r="ITX54" s="8"/>
      <c r="ITY54" s="8"/>
      <c r="ITZ54" s="8"/>
      <c r="IUA54" s="8"/>
      <c r="IUB54" s="8"/>
      <c r="IUC54" s="8"/>
      <c r="IUD54" s="8"/>
      <c r="IUE54" s="8"/>
      <c r="IUF54" s="8"/>
      <c r="IUG54" s="8"/>
      <c r="IUH54" s="8"/>
      <c r="IUI54" s="8"/>
      <c r="IUJ54" s="8"/>
      <c r="IUK54" s="8"/>
      <c r="IUL54" s="8"/>
      <c r="IUM54" s="8"/>
      <c r="IUN54" s="8"/>
      <c r="IUO54" s="8"/>
      <c r="IUP54" s="8"/>
      <c r="IUQ54" s="8"/>
      <c r="IUR54" s="8"/>
      <c r="IUS54" s="8"/>
      <c r="IUT54" s="8"/>
      <c r="IUU54" s="8"/>
      <c r="IUV54" s="8"/>
      <c r="IUW54" s="8"/>
      <c r="IUX54" s="8"/>
      <c r="IUY54" s="8"/>
      <c r="IUZ54" s="8"/>
      <c r="IVA54" s="8"/>
      <c r="IVB54" s="8"/>
      <c r="IVC54" s="8"/>
      <c r="IVD54" s="8"/>
      <c r="IVE54" s="8"/>
      <c r="IVF54" s="8"/>
      <c r="IVG54" s="8"/>
      <c r="IVH54" s="8"/>
      <c r="IVI54" s="8"/>
      <c r="IVJ54" s="8"/>
      <c r="IVK54" s="8"/>
      <c r="IVL54" s="8"/>
      <c r="IVM54" s="8"/>
      <c r="IVN54" s="8"/>
      <c r="IVO54" s="8"/>
      <c r="IVP54" s="8"/>
      <c r="IVQ54" s="8"/>
      <c r="IVR54" s="8"/>
      <c r="IVS54" s="8"/>
      <c r="IVT54" s="8"/>
      <c r="IVU54" s="8"/>
      <c r="IVV54" s="8"/>
      <c r="IVW54" s="8"/>
      <c r="IVX54" s="8"/>
      <c r="IVY54" s="8"/>
      <c r="IVZ54" s="8"/>
      <c r="IWA54" s="8"/>
      <c r="IWB54" s="8"/>
      <c r="IWC54" s="8"/>
      <c r="IWD54" s="8"/>
      <c r="IWE54" s="8"/>
      <c r="IWF54" s="8"/>
      <c r="IWG54" s="8"/>
      <c r="IWH54" s="8"/>
      <c r="IWI54" s="8"/>
      <c r="IWJ54" s="8"/>
      <c r="IWK54" s="8"/>
      <c r="IWL54" s="8"/>
      <c r="IWM54" s="8"/>
      <c r="IWN54" s="8"/>
      <c r="IWO54" s="8"/>
      <c r="IWP54" s="8"/>
      <c r="IWQ54" s="8"/>
      <c r="IWR54" s="8"/>
      <c r="IWS54" s="8"/>
      <c r="IWT54" s="8"/>
      <c r="IWU54" s="8"/>
      <c r="IWV54" s="8"/>
      <c r="IWW54" s="8"/>
      <c r="IWX54" s="8"/>
      <c r="IWY54" s="8"/>
      <c r="IWZ54" s="8"/>
      <c r="IXA54" s="8"/>
      <c r="IXB54" s="8"/>
      <c r="IXC54" s="8"/>
      <c r="IXD54" s="8"/>
      <c r="IXE54" s="8"/>
      <c r="IXF54" s="8"/>
      <c r="IXG54" s="8"/>
      <c r="IXH54" s="8"/>
      <c r="IXI54" s="8"/>
      <c r="IXJ54" s="8"/>
      <c r="IXK54" s="8"/>
      <c r="IXL54" s="8"/>
      <c r="IXM54" s="8"/>
      <c r="IXN54" s="8"/>
      <c r="IXO54" s="8"/>
      <c r="IXP54" s="8"/>
      <c r="IXQ54" s="8"/>
      <c r="IXR54" s="8"/>
      <c r="IXS54" s="8"/>
      <c r="IXT54" s="8"/>
      <c r="IXU54" s="8"/>
      <c r="IXV54" s="8"/>
      <c r="IXW54" s="8"/>
      <c r="IXX54" s="8"/>
      <c r="IXY54" s="8"/>
      <c r="IXZ54" s="8"/>
      <c r="IYA54" s="8"/>
      <c r="IYB54" s="8"/>
      <c r="IYC54" s="8"/>
      <c r="IYD54" s="8"/>
      <c r="IYE54" s="8"/>
      <c r="IYF54" s="8"/>
      <c r="IYG54" s="8"/>
      <c r="IYH54" s="8"/>
      <c r="IYI54" s="8"/>
      <c r="IYJ54" s="8"/>
      <c r="IYK54" s="8"/>
      <c r="IYL54" s="8"/>
      <c r="IYM54" s="8"/>
      <c r="IYN54" s="8"/>
      <c r="IYO54" s="8"/>
      <c r="IYP54" s="8"/>
      <c r="IYQ54" s="8"/>
      <c r="IYR54" s="8"/>
      <c r="IYS54" s="8"/>
      <c r="IYT54" s="8"/>
      <c r="IYU54" s="8"/>
      <c r="IYV54" s="8"/>
      <c r="IYW54" s="8"/>
      <c r="IYX54" s="8"/>
      <c r="IYY54" s="8"/>
      <c r="IYZ54" s="8"/>
      <c r="IZA54" s="8"/>
      <c r="IZB54" s="8"/>
      <c r="IZC54" s="8"/>
      <c r="IZD54" s="8"/>
      <c r="IZE54" s="8"/>
      <c r="IZF54" s="8"/>
      <c r="IZG54" s="8"/>
      <c r="IZH54" s="8"/>
      <c r="IZI54" s="8"/>
      <c r="IZJ54" s="8"/>
      <c r="IZK54" s="8"/>
      <c r="IZL54" s="8"/>
      <c r="IZM54" s="8"/>
      <c r="IZN54" s="8"/>
      <c r="IZO54" s="8"/>
      <c r="IZP54" s="8"/>
      <c r="IZQ54" s="8"/>
      <c r="IZR54" s="8"/>
      <c r="IZS54" s="8"/>
      <c r="IZT54" s="8"/>
      <c r="IZU54" s="8"/>
      <c r="IZV54" s="8"/>
      <c r="IZW54" s="8"/>
      <c r="IZX54" s="8"/>
      <c r="IZY54" s="8"/>
      <c r="IZZ54" s="8"/>
      <c r="JAA54" s="8"/>
      <c r="JAB54" s="8"/>
      <c r="JAC54" s="8"/>
      <c r="JAD54" s="8"/>
      <c r="JAE54" s="8"/>
      <c r="JAF54" s="8"/>
      <c r="JAG54" s="8"/>
      <c r="JAH54" s="8"/>
      <c r="JAI54" s="8"/>
      <c r="JAJ54" s="8"/>
      <c r="JAK54" s="8"/>
      <c r="JAL54" s="8"/>
      <c r="JAM54" s="8"/>
      <c r="JAN54" s="8"/>
      <c r="JAO54" s="8"/>
      <c r="JAP54" s="8"/>
      <c r="JAQ54" s="8"/>
      <c r="JAR54" s="8"/>
      <c r="JAS54" s="8"/>
      <c r="JAT54" s="8"/>
      <c r="JAU54" s="8"/>
      <c r="JAV54" s="8"/>
      <c r="JAW54" s="8"/>
      <c r="JAX54" s="8"/>
      <c r="JAY54" s="8"/>
      <c r="JAZ54" s="8"/>
      <c r="JBA54" s="8"/>
      <c r="JBB54" s="8"/>
      <c r="JBC54" s="8"/>
      <c r="JBD54" s="8"/>
      <c r="JBE54" s="8"/>
      <c r="JBF54" s="8"/>
      <c r="JBG54" s="8"/>
      <c r="JBH54" s="8"/>
      <c r="JBI54" s="8"/>
      <c r="JBJ54" s="8"/>
      <c r="JBK54" s="8"/>
      <c r="JBL54" s="8"/>
      <c r="JBM54" s="8"/>
      <c r="JBN54" s="8"/>
      <c r="JBO54" s="8"/>
      <c r="JBP54" s="8"/>
      <c r="JBQ54" s="8"/>
      <c r="JBR54" s="8"/>
      <c r="JBS54" s="8"/>
      <c r="JBT54" s="8"/>
      <c r="JBU54" s="8"/>
      <c r="JBV54" s="8"/>
      <c r="JBW54" s="8"/>
      <c r="JBX54" s="8"/>
      <c r="JBY54" s="8"/>
      <c r="JBZ54" s="8"/>
      <c r="JCA54" s="8"/>
      <c r="JCB54" s="8"/>
      <c r="JCC54" s="8"/>
      <c r="JCD54" s="8"/>
      <c r="JCE54" s="8"/>
      <c r="JCF54" s="8"/>
      <c r="JCG54" s="8"/>
      <c r="JCH54" s="8"/>
      <c r="JCI54" s="8"/>
      <c r="JCJ54" s="8"/>
      <c r="JCK54" s="8"/>
      <c r="JCL54" s="8"/>
      <c r="JCM54" s="8"/>
      <c r="JCN54" s="8"/>
      <c r="JCO54" s="8"/>
      <c r="JCP54" s="8"/>
      <c r="JCQ54" s="8"/>
      <c r="JCR54" s="8"/>
      <c r="JCS54" s="8"/>
      <c r="JCT54" s="8"/>
      <c r="JCU54" s="8"/>
      <c r="JCV54" s="8"/>
      <c r="JCW54" s="8"/>
      <c r="JCX54" s="8"/>
      <c r="JCY54" s="8"/>
      <c r="JCZ54" s="8"/>
      <c r="JDA54" s="8"/>
      <c r="JDB54" s="8"/>
      <c r="JDC54" s="8"/>
      <c r="JDD54" s="8"/>
      <c r="JDE54" s="8"/>
      <c r="JDF54" s="8"/>
      <c r="JDG54" s="8"/>
      <c r="JDH54" s="8"/>
      <c r="JDI54" s="8"/>
      <c r="JDJ54" s="8"/>
      <c r="JDK54" s="8"/>
      <c r="JDL54" s="8"/>
      <c r="JDM54" s="8"/>
      <c r="JDN54" s="8"/>
      <c r="JDO54" s="8"/>
      <c r="JDP54" s="8"/>
      <c r="JDQ54" s="8"/>
      <c r="JDR54" s="8"/>
      <c r="JDS54" s="8"/>
      <c r="JDT54" s="8"/>
      <c r="JDU54" s="8"/>
      <c r="JDV54" s="8"/>
      <c r="JDW54" s="8"/>
      <c r="JDX54" s="8"/>
      <c r="JDY54" s="8"/>
      <c r="JDZ54" s="8"/>
      <c r="JEA54" s="8"/>
      <c r="JEB54" s="8"/>
      <c r="JEC54" s="8"/>
      <c r="JED54" s="8"/>
      <c r="JEE54" s="8"/>
      <c r="JEF54" s="8"/>
      <c r="JEG54" s="8"/>
      <c r="JEH54" s="8"/>
      <c r="JEI54" s="8"/>
      <c r="JEJ54" s="8"/>
      <c r="JEK54" s="8"/>
      <c r="JEL54" s="8"/>
      <c r="JEM54" s="8"/>
      <c r="JEN54" s="8"/>
      <c r="JEO54" s="8"/>
      <c r="JEP54" s="8"/>
      <c r="JEQ54" s="8"/>
      <c r="JER54" s="8"/>
      <c r="JES54" s="8"/>
      <c r="JET54" s="8"/>
      <c r="JEU54" s="8"/>
      <c r="JEV54" s="8"/>
      <c r="JEW54" s="8"/>
      <c r="JEX54" s="8"/>
      <c r="JEY54" s="8"/>
      <c r="JEZ54" s="8"/>
      <c r="JFA54" s="8"/>
      <c r="JFB54" s="8"/>
      <c r="JFC54" s="8"/>
      <c r="JFD54" s="8"/>
      <c r="JFE54" s="8"/>
      <c r="JFF54" s="8"/>
      <c r="JFG54" s="8"/>
      <c r="JFH54" s="8"/>
      <c r="JFI54" s="8"/>
      <c r="JFJ54" s="8"/>
      <c r="JFK54" s="8"/>
      <c r="JFL54" s="8"/>
      <c r="JFM54" s="8"/>
      <c r="JFN54" s="8"/>
      <c r="JFO54" s="8"/>
      <c r="JFP54" s="8"/>
      <c r="JFQ54" s="8"/>
      <c r="JFR54" s="8"/>
      <c r="JFS54" s="8"/>
      <c r="JFT54" s="8"/>
      <c r="JFU54" s="8"/>
      <c r="JFV54" s="8"/>
      <c r="JFW54" s="8"/>
      <c r="JFX54" s="8"/>
      <c r="JFY54" s="8"/>
      <c r="JFZ54" s="8"/>
      <c r="JGA54" s="8"/>
      <c r="JGB54" s="8"/>
      <c r="JGC54" s="8"/>
      <c r="JGD54" s="8"/>
      <c r="JGE54" s="8"/>
      <c r="JGF54" s="8"/>
      <c r="JGG54" s="8"/>
      <c r="JGH54" s="8"/>
      <c r="JGI54" s="8"/>
      <c r="JGJ54" s="8"/>
      <c r="JGK54" s="8"/>
      <c r="JGL54" s="8"/>
      <c r="JGM54" s="8"/>
      <c r="JGN54" s="8"/>
      <c r="JGO54" s="8"/>
      <c r="JGP54" s="8"/>
      <c r="JGQ54" s="8"/>
      <c r="JGR54" s="8"/>
      <c r="JGS54" s="8"/>
      <c r="JGT54" s="8"/>
      <c r="JGU54" s="8"/>
      <c r="JGV54" s="8"/>
      <c r="JGW54" s="8"/>
      <c r="JGX54" s="8"/>
      <c r="JGY54" s="8"/>
      <c r="JGZ54" s="8"/>
      <c r="JHA54" s="8"/>
      <c r="JHB54" s="8"/>
      <c r="JHC54" s="8"/>
      <c r="JHD54" s="8"/>
      <c r="JHE54" s="8"/>
      <c r="JHF54" s="8"/>
      <c r="JHG54" s="8"/>
      <c r="JHH54" s="8"/>
      <c r="JHI54" s="8"/>
      <c r="JHJ54" s="8"/>
      <c r="JHK54" s="8"/>
      <c r="JHL54" s="8"/>
      <c r="JHM54" s="8"/>
      <c r="JHN54" s="8"/>
      <c r="JHO54" s="8"/>
      <c r="JHP54" s="8"/>
      <c r="JHQ54" s="8"/>
      <c r="JHR54" s="8"/>
      <c r="JHS54" s="8"/>
      <c r="JHT54" s="8"/>
      <c r="JHU54" s="8"/>
      <c r="JHV54" s="8"/>
      <c r="JHW54" s="8"/>
      <c r="JHX54" s="8"/>
      <c r="JHY54" s="8"/>
      <c r="JHZ54" s="8"/>
      <c r="JIA54" s="8"/>
      <c r="JIB54" s="8"/>
      <c r="JIC54" s="8"/>
      <c r="JID54" s="8"/>
      <c r="JIE54" s="8"/>
      <c r="JIF54" s="8"/>
      <c r="JIG54" s="8"/>
      <c r="JIH54" s="8"/>
      <c r="JII54" s="8"/>
      <c r="JIJ54" s="8"/>
      <c r="JIK54" s="8"/>
      <c r="JIL54" s="8"/>
      <c r="JIM54" s="8"/>
      <c r="JIN54" s="8"/>
      <c r="JIO54" s="8"/>
      <c r="JIP54" s="8"/>
      <c r="JIQ54" s="8"/>
      <c r="JIR54" s="8"/>
      <c r="JIS54" s="8"/>
      <c r="JIT54" s="8"/>
      <c r="JIU54" s="8"/>
      <c r="JIV54" s="8"/>
      <c r="JIW54" s="8"/>
      <c r="JIX54" s="8"/>
      <c r="JIY54" s="8"/>
      <c r="JIZ54" s="8"/>
      <c r="JJA54" s="8"/>
      <c r="JJB54" s="8"/>
      <c r="JJC54" s="8"/>
      <c r="JJD54" s="8"/>
      <c r="JJE54" s="8"/>
      <c r="JJF54" s="8"/>
      <c r="JJG54" s="8"/>
      <c r="JJH54" s="8"/>
      <c r="JJI54" s="8"/>
      <c r="JJJ54" s="8"/>
      <c r="JJK54" s="8"/>
      <c r="JJL54" s="8"/>
      <c r="JJM54" s="8"/>
      <c r="JJN54" s="8"/>
      <c r="JJO54" s="8"/>
      <c r="JJP54" s="8"/>
      <c r="JJQ54" s="8"/>
      <c r="JJR54" s="8"/>
      <c r="JJS54" s="8"/>
      <c r="JJT54" s="8"/>
      <c r="JJU54" s="8"/>
      <c r="JJV54" s="8"/>
      <c r="JJW54" s="8"/>
      <c r="JJX54" s="8"/>
      <c r="JJY54" s="8"/>
      <c r="JJZ54" s="8"/>
      <c r="JKA54" s="8"/>
      <c r="JKB54" s="8"/>
      <c r="JKC54" s="8"/>
      <c r="JKD54" s="8"/>
      <c r="JKE54" s="8"/>
      <c r="JKF54" s="8"/>
      <c r="JKG54" s="8"/>
      <c r="JKH54" s="8"/>
      <c r="JKI54" s="8"/>
      <c r="JKJ54" s="8"/>
      <c r="JKK54" s="8"/>
      <c r="JKL54" s="8"/>
      <c r="JKM54" s="8"/>
      <c r="JKN54" s="8"/>
      <c r="JKO54" s="8"/>
      <c r="JKP54" s="8"/>
      <c r="JKQ54" s="8"/>
      <c r="JKR54" s="8"/>
      <c r="JKS54" s="8"/>
      <c r="JKT54" s="8"/>
      <c r="JKU54" s="8"/>
      <c r="JKV54" s="8"/>
      <c r="JKW54" s="8"/>
      <c r="JKX54" s="8"/>
      <c r="JKY54" s="8"/>
      <c r="JKZ54" s="8"/>
      <c r="JLA54" s="8"/>
      <c r="JLB54" s="8"/>
      <c r="JLC54" s="8"/>
      <c r="JLD54" s="8"/>
      <c r="JLE54" s="8"/>
      <c r="JLF54" s="8"/>
      <c r="JLG54" s="8"/>
      <c r="JLH54" s="8"/>
      <c r="JLI54" s="8"/>
      <c r="JLJ54" s="8"/>
      <c r="JLK54" s="8"/>
      <c r="JLL54" s="8"/>
      <c r="JLM54" s="8"/>
      <c r="JLN54" s="8"/>
      <c r="JLO54" s="8"/>
      <c r="JLP54" s="8"/>
      <c r="JLQ54" s="8"/>
      <c r="JLR54" s="8"/>
      <c r="JLS54" s="8"/>
      <c r="JLT54" s="8"/>
      <c r="JLU54" s="8"/>
      <c r="JLV54" s="8"/>
      <c r="JLW54" s="8"/>
      <c r="JLX54" s="8"/>
      <c r="JLY54" s="8"/>
      <c r="JLZ54" s="8"/>
      <c r="JMA54" s="8"/>
      <c r="JMB54" s="8"/>
      <c r="JMC54" s="8"/>
      <c r="JMD54" s="8"/>
      <c r="JME54" s="8"/>
      <c r="JMF54" s="8"/>
      <c r="JMG54" s="8"/>
      <c r="JMH54" s="8"/>
      <c r="JMI54" s="8"/>
      <c r="JMJ54" s="8"/>
      <c r="JMK54" s="8"/>
      <c r="JML54" s="8"/>
      <c r="JMM54" s="8"/>
      <c r="JMN54" s="8"/>
      <c r="JMO54" s="8"/>
      <c r="JMP54" s="8"/>
      <c r="JMQ54" s="8"/>
      <c r="JMR54" s="8"/>
      <c r="JMS54" s="8"/>
      <c r="JMT54" s="8"/>
      <c r="JMU54" s="8"/>
      <c r="JMV54" s="8"/>
      <c r="JMW54" s="8"/>
      <c r="JMX54" s="8"/>
      <c r="JMY54" s="8"/>
      <c r="JMZ54" s="8"/>
      <c r="JNA54" s="8"/>
      <c r="JNB54" s="8"/>
      <c r="JNC54" s="8"/>
      <c r="JND54" s="8"/>
      <c r="JNE54" s="8"/>
      <c r="JNF54" s="8"/>
      <c r="JNG54" s="8"/>
      <c r="JNH54" s="8"/>
      <c r="JNI54" s="8"/>
      <c r="JNJ54" s="8"/>
      <c r="JNK54" s="8"/>
      <c r="JNL54" s="8"/>
      <c r="JNM54" s="8"/>
      <c r="JNN54" s="8"/>
      <c r="JNO54" s="8"/>
      <c r="JNP54" s="8"/>
      <c r="JNQ54" s="8"/>
      <c r="JNR54" s="8"/>
      <c r="JNS54" s="8"/>
      <c r="JNT54" s="8"/>
      <c r="JNU54" s="8"/>
      <c r="JNV54" s="8"/>
      <c r="JNW54" s="8"/>
      <c r="JNX54" s="8"/>
      <c r="JNY54" s="8"/>
      <c r="JNZ54" s="8"/>
      <c r="JOA54" s="8"/>
      <c r="JOB54" s="8"/>
      <c r="JOC54" s="8"/>
      <c r="JOD54" s="8"/>
      <c r="JOE54" s="8"/>
      <c r="JOF54" s="8"/>
      <c r="JOG54" s="8"/>
      <c r="JOH54" s="8"/>
      <c r="JOI54" s="8"/>
      <c r="JOJ54" s="8"/>
      <c r="JOK54" s="8"/>
      <c r="JOL54" s="8"/>
      <c r="JOM54" s="8"/>
      <c r="JON54" s="8"/>
      <c r="JOO54" s="8"/>
      <c r="JOP54" s="8"/>
      <c r="JOQ54" s="8"/>
      <c r="JOR54" s="8"/>
      <c r="JOS54" s="8"/>
      <c r="JOT54" s="8"/>
      <c r="JOU54" s="8"/>
      <c r="JOV54" s="8"/>
      <c r="JOW54" s="8"/>
      <c r="JOX54" s="8"/>
      <c r="JOY54" s="8"/>
      <c r="JOZ54" s="8"/>
      <c r="JPA54" s="8"/>
      <c r="JPB54" s="8"/>
      <c r="JPC54" s="8"/>
      <c r="JPD54" s="8"/>
      <c r="JPE54" s="8"/>
      <c r="JPF54" s="8"/>
      <c r="JPG54" s="8"/>
      <c r="JPH54" s="8"/>
      <c r="JPI54" s="8"/>
      <c r="JPJ54" s="8"/>
      <c r="JPK54" s="8"/>
      <c r="JPL54" s="8"/>
      <c r="JPM54" s="8"/>
      <c r="JPN54" s="8"/>
      <c r="JPO54" s="8"/>
      <c r="JPP54" s="8"/>
      <c r="JPQ54" s="8"/>
      <c r="JPR54" s="8"/>
      <c r="JPS54" s="8"/>
      <c r="JPT54" s="8"/>
      <c r="JPU54" s="8"/>
      <c r="JPV54" s="8"/>
      <c r="JPW54" s="8"/>
      <c r="JPX54" s="8"/>
      <c r="JPY54" s="8"/>
      <c r="JPZ54" s="8"/>
      <c r="JQA54" s="8"/>
      <c r="JQB54" s="8"/>
      <c r="JQC54" s="8"/>
      <c r="JQD54" s="8"/>
      <c r="JQE54" s="8"/>
      <c r="JQF54" s="8"/>
      <c r="JQG54" s="8"/>
      <c r="JQH54" s="8"/>
      <c r="JQI54" s="8"/>
      <c r="JQJ54" s="8"/>
      <c r="JQK54" s="8"/>
      <c r="JQL54" s="8"/>
      <c r="JQM54" s="8"/>
      <c r="JQN54" s="8"/>
      <c r="JQO54" s="8"/>
      <c r="JQP54" s="8"/>
      <c r="JQQ54" s="8"/>
      <c r="JQR54" s="8"/>
      <c r="JQS54" s="8"/>
      <c r="JQT54" s="8"/>
      <c r="JQU54" s="8"/>
      <c r="JQV54" s="8"/>
      <c r="JQW54" s="8"/>
      <c r="JQX54" s="8"/>
      <c r="JQY54" s="8"/>
      <c r="JQZ54" s="8"/>
      <c r="JRA54" s="8"/>
      <c r="JRB54" s="8"/>
      <c r="JRC54" s="8"/>
      <c r="JRD54" s="8"/>
      <c r="JRE54" s="8"/>
      <c r="JRF54" s="8"/>
      <c r="JRG54" s="8"/>
      <c r="JRH54" s="8"/>
      <c r="JRI54" s="8"/>
      <c r="JRJ54" s="8"/>
      <c r="JRK54" s="8"/>
      <c r="JRL54" s="8"/>
      <c r="JRM54" s="8"/>
      <c r="JRN54" s="8"/>
      <c r="JRO54" s="8"/>
      <c r="JRP54" s="8"/>
      <c r="JRQ54" s="8"/>
      <c r="JRR54" s="8"/>
      <c r="JRS54" s="8"/>
      <c r="JRT54" s="8"/>
      <c r="JRU54" s="8"/>
      <c r="JRV54" s="8"/>
      <c r="JRW54" s="8"/>
      <c r="JRX54" s="8"/>
      <c r="JRY54" s="8"/>
      <c r="JRZ54" s="8"/>
      <c r="JSA54" s="8"/>
      <c r="JSB54" s="8"/>
      <c r="JSC54" s="8"/>
      <c r="JSD54" s="8"/>
      <c r="JSE54" s="8"/>
      <c r="JSF54" s="8"/>
      <c r="JSG54" s="8"/>
      <c r="JSH54" s="8"/>
      <c r="JSI54" s="8"/>
      <c r="JSJ54" s="8"/>
      <c r="JSK54" s="8"/>
      <c r="JSL54" s="8"/>
      <c r="JSM54" s="8"/>
      <c r="JSN54" s="8"/>
      <c r="JSO54" s="8"/>
      <c r="JSP54" s="8"/>
      <c r="JSQ54" s="8"/>
      <c r="JSR54" s="8"/>
      <c r="JSS54" s="8"/>
      <c r="JST54" s="8"/>
      <c r="JSU54" s="8"/>
      <c r="JSV54" s="8"/>
      <c r="JSW54" s="8"/>
      <c r="JSX54" s="8"/>
      <c r="JSY54" s="8"/>
      <c r="JSZ54" s="8"/>
      <c r="JTA54" s="8"/>
      <c r="JTB54" s="8"/>
      <c r="JTC54" s="8"/>
      <c r="JTD54" s="8"/>
      <c r="JTE54" s="8"/>
      <c r="JTF54" s="8"/>
      <c r="JTG54" s="8"/>
      <c r="JTH54" s="8"/>
      <c r="JTI54" s="8"/>
      <c r="JTJ54" s="8"/>
      <c r="JTK54" s="8"/>
      <c r="JTL54" s="8"/>
      <c r="JTM54" s="8"/>
      <c r="JTN54" s="8"/>
      <c r="JTO54" s="8"/>
      <c r="JTP54" s="8"/>
      <c r="JTQ54" s="8"/>
      <c r="JTR54" s="8"/>
      <c r="JTS54" s="8"/>
      <c r="JTT54" s="8"/>
      <c r="JTU54" s="8"/>
      <c r="JTV54" s="8"/>
      <c r="JTW54" s="8"/>
      <c r="JTX54" s="8"/>
      <c r="JTY54" s="8"/>
      <c r="JTZ54" s="8"/>
      <c r="JUA54" s="8"/>
      <c r="JUB54" s="8"/>
      <c r="JUC54" s="8"/>
      <c r="JUD54" s="8"/>
      <c r="JUE54" s="8"/>
      <c r="JUF54" s="8"/>
      <c r="JUG54" s="8"/>
      <c r="JUH54" s="8"/>
      <c r="JUI54" s="8"/>
      <c r="JUJ54" s="8"/>
      <c r="JUK54" s="8"/>
      <c r="JUL54" s="8"/>
      <c r="JUM54" s="8"/>
      <c r="JUN54" s="8"/>
      <c r="JUO54" s="8"/>
      <c r="JUP54" s="8"/>
      <c r="JUQ54" s="8"/>
      <c r="JUR54" s="8"/>
      <c r="JUS54" s="8"/>
      <c r="JUT54" s="8"/>
      <c r="JUU54" s="8"/>
      <c r="JUV54" s="8"/>
      <c r="JUW54" s="8"/>
      <c r="JUX54" s="8"/>
      <c r="JUY54" s="8"/>
      <c r="JUZ54" s="8"/>
      <c r="JVA54" s="8"/>
      <c r="JVB54" s="8"/>
      <c r="JVC54" s="8"/>
      <c r="JVD54" s="8"/>
      <c r="JVE54" s="8"/>
      <c r="JVF54" s="8"/>
      <c r="JVG54" s="8"/>
      <c r="JVH54" s="8"/>
      <c r="JVI54" s="8"/>
      <c r="JVJ54" s="8"/>
      <c r="JVK54" s="8"/>
      <c r="JVL54" s="8"/>
      <c r="JVM54" s="8"/>
      <c r="JVN54" s="8"/>
      <c r="JVO54" s="8"/>
      <c r="JVP54" s="8"/>
      <c r="JVQ54" s="8"/>
      <c r="JVR54" s="8"/>
      <c r="JVS54" s="8"/>
      <c r="JVT54" s="8"/>
      <c r="JVU54" s="8"/>
      <c r="JVV54" s="8"/>
      <c r="JVW54" s="8"/>
      <c r="JVX54" s="8"/>
      <c r="JVY54" s="8"/>
      <c r="JVZ54" s="8"/>
      <c r="JWA54" s="8"/>
      <c r="JWB54" s="8"/>
      <c r="JWC54" s="8"/>
      <c r="JWD54" s="8"/>
      <c r="JWE54" s="8"/>
      <c r="JWF54" s="8"/>
      <c r="JWG54" s="8"/>
      <c r="JWH54" s="8"/>
      <c r="JWI54" s="8"/>
      <c r="JWJ54" s="8"/>
      <c r="JWK54" s="8"/>
      <c r="JWL54" s="8"/>
      <c r="JWM54" s="8"/>
      <c r="JWN54" s="8"/>
      <c r="JWO54" s="8"/>
      <c r="JWP54" s="8"/>
      <c r="JWQ54" s="8"/>
      <c r="JWR54" s="8"/>
      <c r="JWS54" s="8"/>
      <c r="JWT54" s="8"/>
      <c r="JWU54" s="8"/>
      <c r="JWV54" s="8"/>
      <c r="JWW54" s="8"/>
      <c r="JWX54" s="8"/>
      <c r="JWY54" s="8"/>
      <c r="JWZ54" s="8"/>
      <c r="JXA54" s="8"/>
      <c r="JXB54" s="8"/>
      <c r="JXC54" s="8"/>
      <c r="JXD54" s="8"/>
      <c r="JXE54" s="8"/>
      <c r="JXF54" s="8"/>
      <c r="JXG54" s="8"/>
      <c r="JXH54" s="8"/>
      <c r="JXI54" s="8"/>
      <c r="JXJ54" s="8"/>
      <c r="JXK54" s="8"/>
      <c r="JXL54" s="8"/>
      <c r="JXM54" s="8"/>
      <c r="JXN54" s="8"/>
      <c r="JXO54" s="8"/>
      <c r="JXP54" s="8"/>
      <c r="JXQ54" s="8"/>
      <c r="JXR54" s="8"/>
      <c r="JXS54" s="8"/>
      <c r="JXT54" s="8"/>
      <c r="JXU54" s="8"/>
      <c r="JXV54" s="8"/>
      <c r="JXW54" s="8"/>
      <c r="JXX54" s="8"/>
      <c r="JXY54" s="8"/>
      <c r="JXZ54" s="8"/>
      <c r="JYA54" s="8"/>
      <c r="JYB54" s="8"/>
      <c r="JYC54" s="8"/>
      <c r="JYD54" s="8"/>
      <c r="JYE54" s="8"/>
      <c r="JYF54" s="8"/>
      <c r="JYG54" s="8"/>
      <c r="JYH54" s="8"/>
      <c r="JYI54" s="8"/>
      <c r="JYJ54" s="8"/>
      <c r="JYK54" s="8"/>
      <c r="JYL54" s="8"/>
      <c r="JYM54" s="8"/>
      <c r="JYN54" s="8"/>
      <c r="JYO54" s="8"/>
      <c r="JYP54" s="8"/>
      <c r="JYQ54" s="8"/>
      <c r="JYR54" s="8"/>
      <c r="JYS54" s="8"/>
      <c r="JYT54" s="8"/>
      <c r="JYU54" s="8"/>
      <c r="JYV54" s="8"/>
      <c r="JYW54" s="8"/>
      <c r="JYX54" s="8"/>
      <c r="JYY54" s="8"/>
      <c r="JYZ54" s="8"/>
      <c r="JZA54" s="8"/>
      <c r="JZB54" s="8"/>
      <c r="JZC54" s="8"/>
      <c r="JZD54" s="8"/>
      <c r="JZE54" s="8"/>
      <c r="JZF54" s="8"/>
      <c r="JZG54" s="8"/>
      <c r="JZH54" s="8"/>
      <c r="JZI54" s="8"/>
      <c r="JZJ54" s="8"/>
      <c r="JZK54" s="8"/>
      <c r="JZL54" s="8"/>
      <c r="JZM54" s="8"/>
      <c r="JZN54" s="8"/>
      <c r="JZO54" s="8"/>
      <c r="JZP54" s="8"/>
      <c r="JZQ54" s="8"/>
      <c r="JZR54" s="8"/>
      <c r="JZS54" s="8"/>
      <c r="JZT54" s="8"/>
      <c r="JZU54" s="8"/>
      <c r="JZV54" s="8"/>
      <c r="JZW54" s="8"/>
      <c r="JZX54" s="8"/>
      <c r="JZY54" s="8"/>
      <c r="JZZ54" s="8"/>
      <c r="KAA54" s="8"/>
      <c r="KAB54" s="8"/>
      <c r="KAC54" s="8"/>
      <c r="KAD54" s="8"/>
      <c r="KAE54" s="8"/>
      <c r="KAF54" s="8"/>
      <c r="KAG54" s="8"/>
      <c r="KAH54" s="8"/>
      <c r="KAI54" s="8"/>
      <c r="KAJ54" s="8"/>
      <c r="KAK54" s="8"/>
      <c r="KAL54" s="8"/>
      <c r="KAM54" s="8"/>
      <c r="KAN54" s="8"/>
      <c r="KAO54" s="8"/>
      <c r="KAP54" s="8"/>
      <c r="KAQ54" s="8"/>
      <c r="KAR54" s="8"/>
      <c r="KAS54" s="8"/>
      <c r="KAT54" s="8"/>
      <c r="KAU54" s="8"/>
      <c r="KAV54" s="8"/>
      <c r="KAW54" s="8"/>
      <c r="KAX54" s="8"/>
      <c r="KAY54" s="8"/>
      <c r="KAZ54" s="8"/>
      <c r="KBA54" s="8"/>
      <c r="KBB54" s="8"/>
      <c r="KBC54" s="8"/>
      <c r="KBD54" s="8"/>
      <c r="KBE54" s="8"/>
      <c r="KBF54" s="8"/>
      <c r="KBG54" s="8"/>
      <c r="KBH54" s="8"/>
      <c r="KBI54" s="8"/>
      <c r="KBJ54" s="8"/>
      <c r="KBK54" s="8"/>
      <c r="KBL54" s="8"/>
      <c r="KBM54" s="8"/>
      <c r="KBN54" s="8"/>
      <c r="KBO54" s="8"/>
      <c r="KBP54" s="8"/>
      <c r="KBQ54" s="8"/>
      <c r="KBR54" s="8"/>
      <c r="KBS54" s="8"/>
      <c r="KBT54" s="8"/>
      <c r="KBU54" s="8"/>
      <c r="KBV54" s="8"/>
      <c r="KBW54" s="8"/>
      <c r="KBX54" s="8"/>
      <c r="KBY54" s="8"/>
      <c r="KBZ54" s="8"/>
      <c r="KCA54" s="8"/>
      <c r="KCB54" s="8"/>
      <c r="KCC54" s="8"/>
      <c r="KCD54" s="8"/>
      <c r="KCE54" s="8"/>
      <c r="KCF54" s="8"/>
      <c r="KCG54" s="8"/>
      <c r="KCH54" s="8"/>
      <c r="KCI54" s="8"/>
      <c r="KCJ54" s="8"/>
      <c r="KCK54" s="8"/>
      <c r="KCL54" s="8"/>
      <c r="KCM54" s="8"/>
      <c r="KCN54" s="8"/>
      <c r="KCO54" s="8"/>
      <c r="KCP54" s="8"/>
      <c r="KCQ54" s="8"/>
      <c r="KCR54" s="8"/>
      <c r="KCS54" s="8"/>
      <c r="KCT54" s="8"/>
      <c r="KCU54" s="8"/>
      <c r="KCV54" s="8"/>
      <c r="KCW54" s="8"/>
      <c r="KCX54" s="8"/>
      <c r="KCY54" s="8"/>
      <c r="KCZ54" s="8"/>
      <c r="KDA54" s="8"/>
      <c r="KDB54" s="8"/>
      <c r="KDC54" s="8"/>
      <c r="KDD54" s="8"/>
      <c r="KDE54" s="8"/>
      <c r="KDF54" s="8"/>
      <c r="KDG54" s="8"/>
      <c r="KDH54" s="8"/>
      <c r="KDI54" s="8"/>
      <c r="KDJ54" s="8"/>
      <c r="KDK54" s="8"/>
      <c r="KDL54" s="8"/>
      <c r="KDM54" s="8"/>
      <c r="KDN54" s="8"/>
      <c r="KDO54" s="8"/>
      <c r="KDP54" s="8"/>
      <c r="KDQ54" s="8"/>
      <c r="KDR54" s="8"/>
      <c r="KDS54" s="8"/>
      <c r="KDT54" s="8"/>
      <c r="KDU54" s="8"/>
      <c r="KDV54" s="8"/>
      <c r="KDW54" s="8"/>
      <c r="KDX54" s="8"/>
      <c r="KDY54" s="8"/>
      <c r="KDZ54" s="8"/>
      <c r="KEA54" s="8"/>
      <c r="KEB54" s="8"/>
      <c r="KEC54" s="8"/>
      <c r="KED54" s="8"/>
      <c r="KEE54" s="8"/>
      <c r="KEF54" s="8"/>
      <c r="KEG54" s="8"/>
      <c r="KEH54" s="8"/>
      <c r="KEI54" s="8"/>
      <c r="KEJ54" s="8"/>
      <c r="KEK54" s="8"/>
      <c r="KEL54" s="8"/>
      <c r="KEM54" s="8"/>
      <c r="KEN54" s="8"/>
      <c r="KEO54" s="8"/>
      <c r="KEP54" s="8"/>
      <c r="KEQ54" s="8"/>
      <c r="KER54" s="8"/>
      <c r="KES54" s="8"/>
      <c r="KET54" s="8"/>
      <c r="KEU54" s="8"/>
      <c r="KEV54" s="8"/>
      <c r="KEW54" s="8"/>
      <c r="KEX54" s="8"/>
      <c r="KEY54" s="8"/>
      <c r="KEZ54" s="8"/>
      <c r="KFA54" s="8"/>
      <c r="KFB54" s="8"/>
      <c r="KFC54" s="8"/>
      <c r="KFD54" s="8"/>
      <c r="KFE54" s="8"/>
      <c r="KFF54" s="8"/>
      <c r="KFG54" s="8"/>
      <c r="KFH54" s="8"/>
      <c r="KFI54" s="8"/>
      <c r="KFJ54" s="8"/>
      <c r="KFK54" s="8"/>
      <c r="KFL54" s="8"/>
      <c r="KFM54" s="8"/>
      <c r="KFN54" s="8"/>
      <c r="KFO54" s="8"/>
      <c r="KFP54" s="8"/>
      <c r="KFQ54" s="8"/>
      <c r="KFR54" s="8"/>
      <c r="KFS54" s="8"/>
      <c r="KFT54" s="8"/>
      <c r="KFU54" s="8"/>
      <c r="KFV54" s="8"/>
      <c r="KFW54" s="8"/>
      <c r="KFX54" s="8"/>
      <c r="KFY54" s="8"/>
      <c r="KFZ54" s="8"/>
      <c r="KGA54" s="8"/>
      <c r="KGB54" s="8"/>
      <c r="KGC54" s="8"/>
      <c r="KGD54" s="8"/>
      <c r="KGE54" s="8"/>
      <c r="KGF54" s="8"/>
      <c r="KGG54" s="8"/>
      <c r="KGH54" s="8"/>
      <c r="KGI54" s="8"/>
      <c r="KGJ54" s="8"/>
      <c r="KGK54" s="8"/>
      <c r="KGL54" s="8"/>
      <c r="KGM54" s="8"/>
      <c r="KGN54" s="8"/>
      <c r="KGO54" s="8"/>
      <c r="KGP54" s="8"/>
      <c r="KGQ54" s="8"/>
      <c r="KGR54" s="8"/>
      <c r="KGS54" s="8"/>
      <c r="KGT54" s="8"/>
      <c r="KGU54" s="8"/>
      <c r="KGV54" s="8"/>
      <c r="KGW54" s="8"/>
      <c r="KGX54" s="8"/>
      <c r="KGY54" s="8"/>
      <c r="KGZ54" s="8"/>
      <c r="KHA54" s="8"/>
      <c r="KHB54" s="8"/>
      <c r="KHC54" s="8"/>
      <c r="KHD54" s="8"/>
      <c r="KHE54" s="8"/>
      <c r="KHF54" s="8"/>
      <c r="KHG54" s="8"/>
      <c r="KHH54" s="8"/>
      <c r="KHI54" s="8"/>
      <c r="KHJ54" s="8"/>
      <c r="KHK54" s="8"/>
      <c r="KHL54" s="8"/>
      <c r="KHM54" s="8"/>
      <c r="KHN54" s="8"/>
      <c r="KHO54" s="8"/>
      <c r="KHP54" s="8"/>
      <c r="KHQ54" s="8"/>
      <c r="KHR54" s="8"/>
      <c r="KHS54" s="8"/>
      <c r="KHT54" s="8"/>
      <c r="KHU54" s="8"/>
      <c r="KHV54" s="8"/>
      <c r="KHW54" s="8"/>
      <c r="KHX54" s="8"/>
      <c r="KHY54" s="8"/>
      <c r="KHZ54" s="8"/>
      <c r="KIA54" s="8"/>
      <c r="KIB54" s="8"/>
      <c r="KIC54" s="8"/>
      <c r="KID54" s="8"/>
      <c r="KIE54" s="8"/>
      <c r="KIF54" s="8"/>
      <c r="KIG54" s="8"/>
      <c r="KIH54" s="8"/>
      <c r="KII54" s="8"/>
      <c r="KIJ54" s="8"/>
      <c r="KIK54" s="8"/>
      <c r="KIL54" s="8"/>
      <c r="KIM54" s="8"/>
      <c r="KIN54" s="8"/>
      <c r="KIO54" s="8"/>
      <c r="KIP54" s="8"/>
      <c r="KIQ54" s="8"/>
      <c r="KIR54" s="8"/>
      <c r="KIS54" s="8"/>
      <c r="KIT54" s="8"/>
      <c r="KIU54" s="8"/>
      <c r="KIV54" s="8"/>
      <c r="KIW54" s="8"/>
      <c r="KIX54" s="8"/>
      <c r="KIY54" s="8"/>
      <c r="KIZ54" s="8"/>
      <c r="KJA54" s="8"/>
      <c r="KJB54" s="8"/>
      <c r="KJC54" s="8"/>
      <c r="KJD54" s="8"/>
      <c r="KJE54" s="8"/>
      <c r="KJF54" s="8"/>
      <c r="KJG54" s="8"/>
      <c r="KJH54" s="8"/>
      <c r="KJI54" s="8"/>
      <c r="KJJ54" s="8"/>
      <c r="KJK54" s="8"/>
      <c r="KJL54" s="8"/>
      <c r="KJM54" s="8"/>
      <c r="KJN54" s="8"/>
      <c r="KJO54" s="8"/>
      <c r="KJP54" s="8"/>
      <c r="KJQ54" s="8"/>
      <c r="KJR54" s="8"/>
      <c r="KJS54" s="8"/>
      <c r="KJT54" s="8"/>
      <c r="KJU54" s="8"/>
      <c r="KJV54" s="8"/>
      <c r="KJW54" s="8"/>
      <c r="KJX54" s="8"/>
      <c r="KJY54" s="8"/>
      <c r="KJZ54" s="8"/>
      <c r="KKA54" s="8"/>
      <c r="KKB54" s="8"/>
      <c r="KKC54" s="8"/>
      <c r="KKD54" s="8"/>
      <c r="KKE54" s="8"/>
      <c r="KKF54" s="8"/>
      <c r="KKG54" s="8"/>
      <c r="KKH54" s="8"/>
      <c r="KKI54" s="8"/>
      <c r="KKJ54" s="8"/>
      <c r="KKK54" s="8"/>
      <c r="KKL54" s="8"/>
      <c r="KKM54" s="8"/>
      <c r="KKN54" s="8"/>
      <c r="KKO54" s="8"/>
      <c r="KKP54" s="8"/>
      <c r="KKQ54" s="8"/>
      <c r="KKR54" s="8"/>
      <c r="KKS54" s="8"/>
      <c r="KKT54" s="8"/>
      <c r="KKU54" s="8"/>
      <c r="KKV54" s="8"/>
      <c r="KKW54" s="8"/>
      <c r="KKX54" s="8"/>
      <c r="KKY54" s="8"/>
      <c r="KKZ54" s="8"/>
      <c r="KLA54" s="8"/>
      <c r="KLB54" s="8"/>
      <c r="KLC54" s="8"/>
      <c r="KLD54" s="8"/>
      <c r="KLE54" s="8"/>
      <c r="KLF54" s="8"/>
      <c r="KLG54" s="8"/>
      <c r="KLH54" s="8"/>
      <c r="KLI54" s="8"/>
      <c r="KLJ54" s="8"/>
      <c r="KLK54" s="8"/>
      <c r="KLL54" s="8"/>
      <c r="KLM54" s="8"/>
      <c r="KLN54" s="8"/>
      <c r="KLO54" s="8"/>
      <c r="KLP54" s="8"/>
      <c r="KLQ54" s="8"/>
      <c r="KLR54" s="8"/>
      <c r="KLS54" s="8"/>
      <c r="KLT54" s="8"/>
      <c r="KLU54" s="8"/>
      <c r="KLV54" s="8"/>
      <c r="KLW54" s="8"/>
      <c r="KLX54" s="8"/>
      <c r="KLY54" s="8"/>
      <c r="KLZ54" s="8"/>
      <c r="KMA54" s="8"/>
      <c r="KMB54" s="8"/>
      <c r="KMC54" s="8"/>
      <c r="KMD54" s="8"/>
      <c r="KME54" s="8"/>
      <c r="KMF54" s="8"/>
      <c r="KMG54" s="8"/>
      <c r="KMH54" s="8"/>
      <c r="KMI54" s="8"/>
      <c r="KMJ54" s="8"/>
      <c r="KMK54" s="8"/>
      <c r="KML54" s="8"/>
      <c r="KMM54" s="8"/>
      <c r="KMN54" s="8"/>
      <c r="KMO54" s="8"/>
      <c r="KMP54" s="8"/>
      <c r="KMQ54" s="8"/>
      <c r="KMR54" s="8"/>
      <c r="KMS54" s="8"/>
      <c r="KMT54" s="8"/>
      <c r="KMU54" s="8"/>
      <c r="KMV54" s="8"/>
      <c r="KMW54" s="8"/>
      <c r="KMX54" s="8"/>
      <c r="KMY54" s="8"/>
      <c r="KMZ54" s="8"/>
      <c r="KNA54" s="8"/>
      <c r="KNB54" s="8"/>
      <c r="KNC54" s="8"/>
      <c r="KND54" s="8"/>
      <c r="KNE54" s="8"/>
      <c r="KNF54" s="8"/>
      <c r="KNG54" s="8"/>
      <c r="KNH54" s="8"/>
      <c r="KNI54" s="8"/>
      <c r="KNJ54" s="8"/>
      <c r="KNK54" s="8"/>
      <c r="KNL54" s="8"/>
      <c r="KNM54" s="8"/>
      <c r="KNN54" s="8"/>
      <c r="KNO54" s="8"/>
      <c r="KNP54" s="8"/>
      <c r="KNQ54" s="8"/>
      <c r="KNR54" s="8"/>
      <c r="KNS54" s="8"/>
      <c r="KNT54" s="8"/>
      <c r="KNU54" s="8"/>
      <c r="KNV54" s="8"/>
      <c r="KNW54" s="8"/>
      <c r="KNX54" s="8"/>
      <c r="KNY54" s="8"/>
      <c r="KNZ54" s="8"/>
      <c r="KOA54" s="8"/>
      <c r="KOB54" s="8"/>
      <c r="KOC54" s="8"/>
      <c r="KOD54" s="8"/>
      <c r="KOE54" s="8"/>
      <c r="KOF54" s="8"/>
      <c r="KOG54" s="8"/>
      <c r="KOH54" s="8"/>
      <c r="KOI54" s="8"/>
      <c r="KOJ54" s="8"/>
      <c r="KOK54" s="8"/>
      <c r="KOL54" s="8"/>
      <c r="KOM54" s="8"/>
      <c r="KON54" s="8"/>
      <c r="KOO54" s="8"/>
      <c r="KOP54" s="8"/>
      <c r="KOQ54" s="8"/>
      <c r="KOR54" s="8"/>
      <c r="KOS54" s="8"/>
      <c r="KOT54" s="8"/>
      <c r="KOU54" s="8"/>
      <c r="KOV54" s="8"/>
      <c r="KOW54" s="8"/>
      <c r="KOX54" s="8"/>
      <c r="KOY54" s="8"/>
      <c r="KOZ54" s="8"/>
      <c r="KPA54" s="8"/>
      <c r="KPB54" s="8"/>
      <c r="KPC54" s="8"/>
      <c r="KPD54" s="8"/>
      <c r="KPE54" s="8"/>
      <c r="KPF54" s="8"/>
      <c r="KPG54" s="8"/>
      <c r="KPH54" s="8"/>
      <c r="KPI54" s="8"/>
      <c r="KPJ54" s="8"/>
      <c r="KPK54" s="8"/>
      <c r="KPL54" s="8"/>
      <c r="KPM54" s="8"/>
      <c r="KPN54" s="8"/>
      <c r="KPO54" s="8"/>
      <c r="KPP54" s="8"/>
      <c r="KPQ54" s="8"/>
      <c r="KPR54" s="8"/>
      <c r="KPS54" s="8"/>
      <c r="KPT54" s="8"/>
      <c r="KPU54" s="8"/>
      <c r="KPV54" s="8"/>
      <c r="KPW54" s="8"/>
      <c r="KPX54" s="8"/>
      <c r="KPY54" s="8"/>
      <c r="KPZ54" s="8"/>
      <c r="KQA54" s="8"/>
      <c r="KQB54" s="8"/>
      <c r="KQC54" s="8"/>
      <c r="KQD54" s="8"/>
      <c r="KQE54" s="8"/>
      <c r="KQF54" s="8"/>
      <c r="KQG54" s="8"/>
      <c r="KQH54" s="8"/>
      <c r="KQI54" s="8"/>
      <c r="KQJ54" s="8"/>
      <c r="KQK54" s="8"/>
      <c r="KQL54" s="8"/>
      <c r="KQM54" s="8"/>
      <c r="KQN54" s="8"/>
      <c r="KQO54" s="8"/>
      <c r="KQP54" s="8"/>
      <c r="KQQ54" s="8"/>
      <c r="KQR54" s="8"/>
      <c r="KQS54" s="8"/>
      <c r="KQT54" s="8"/>
      <c r="KQU54" s="8"/>
      <c r="KQV54" s="8"/>
      <c r="KQW54" s="8"/>
      <c r="KQX54" s="8"/>
      <c r="KQY54" s="8"/>
      <c r="KQZ54" s="8"/>
      <c r="KRA54" s="8"/>
      <c r="KRB54" s="8"/>
      <c r="KRC54" s="8"/>
      <c r="KRD54" s="8"/>
      <c r="KRE54" s="8"/>
      <c r="KRF54" s="8"/>
      <c r="KRG54" s="8"/>
      <c r="KRH54" s="8"/>
      <c r="KRI54" s="8"/>
      <c r="KRJ54" s="8"/>
      <c r="KRK54" s="8"/>
      <c r="KRL54" s="8"/>
      <c r="KRM54" s="8"/>
      <c r="KRN54" s="8"/>
      <c r="KRO54" s="8"/>
      <c r="KRP54" s="8"/>
      <c r="KRQ54" s="8"/>
      <c r="KRR54" s="8"/>
      <c r="KRS54" s="8"/>
      <c r="KRT54" s="8"/>
      <c r="KRU54" s="8"/>
      <c r="KRV54" s="8"/>
      <c r="KRW54" s="8"/>
      <c r="KRX54" s="8"/>
      <c r="KRY54" s="8"/>
      <c r="KRZ54" s="8"/>
      <c r="KSA54" s="8"/>
      <c r="KSB54" s="8"/>
      <c r="KSC54" s="8"/>
      <c r="KSD54" s="8"/>
      <c r="KSE54" s="8"/>
      <c r="KSF54" s="8"/>
      <c r="KSG54" s="8"/>
      <c r="KSH54" s="8"/>
      <c r="KSI54" s="8"/>
      <c r="KSJ54" s="8"/>
      <c r="KSK54" s="8"/>
      <c r="KSL54" s="8"/>
      <c r="KSM54" s="8"/>
      <c r="KSN54" s="8"/>
      <c r="KSO54" s="8"/>
      <c r="KSP54" s="8"/>
      <c r="KSQ54" s="8"/>
      <c r="KSR54" s="8"/>
      <c r="KSS54" s="8"/>
      <c r="KST54" s="8"/>
      <c r="KSU54" s="8"/>
      <c r="KSV54" s="8"/>
      <c r="KSW54" s="8"/>
      <c r="KSX54" s="8"/>
      <c r="KSY54" s="8"/>
      <c r="KSZ54" s="8"/>
      <c r="KTA54" s="8"/>
      <c r="KTB54" s="8"/>
      <c r="KTC54" s="8"/>
      <c r="KTD54" s="8"/>
      <c r="KTE54" s="8"/>
      <c r="KTF54" s="8"/>
      <c r="KTG54" s="8"/>
      <c r="KTH54" s="8"/>
      <c r="KTI54" s="8"/>
      <c r="KTJ54" s="8"/>
      <c r="KTK54" s="8"/>
      <c r="KTL54" s="8"/>
      <c r="KTM54" s="8"/>
      <c r="KTN54" s="8"/>
      <c r="KTO54" s="8"/>
      <c r="KTP54" s="8"/>
      <c r="KTQ54" s="8"/>
      <c r="KTR54" s="8"/>
      <c r="KTS54" s="8"/>
      <c r="KTT54" s="8"/>
      <c r="KTU54" s="8"/>
      <c r="KTV54" s="8"/>
      <c r="KTW54" s="8"/>
      <c r="KTX54" s="8"/>
      <c r="KTY54" s="8"/>
      <c r="KTZ54" s="8"/>
      <c r="KUA54" s="8"/>
      <c r="KUB54" s="8"/>
      <c r="KUC54" s="8"/>
      <c r="KUD54" s="8"/>
      <c r="KUE54" s="8"/>
      <c r="KUF54" s="8"/>
      <c r="KUG54" s="8"/>
      <c r="KUH54" s="8"/>
      <c r="KUI54" s="8"/>
      <c r="KUJ54" s="8"/>
      <c r="KUK54" s="8"/>
      <c r="KUL54" s="8"/>
      <c r="KUM54" s="8"/>
      <c r="KUN54" s="8"/>
      <c r="KUO54" s="8"/>
      <c r="KUP54" s="8"/>
      <c r="KUQ54" s="8"/>
      <c r="KUR54" s="8"/>
      <c r="KUS54" s="8"/>
      <c r="KUT54" s="8"/>
      <c r="KUU54" s="8"/>
      <c r="KUV54" s="8"/>
      <c r="KUW54" s="8"/>
      <c r="KUX54" s="8"/>
      <c r="KUY54" s="8"/>
      <c r="KUZ54" s="8"/>
      <c r="KVA54" s="8"/>
      <c r="KVB54" s="8"/>
      <c r="KVC54" s="8"/>
      <c r="KVD54" s="8"/>
      <c r="KVE54" s="8"/>
      <c r="KVF54" s="8"/>
      <c r="KVG54" s="8"/>
      <c r="KVH54" s="8"/>
      <c r="KVI54" s="8"/>
      <c r="KVJ54" s="8"/>
      <c r="KVK54" s="8"/>
      <c r="KVL54" s="8"/>
      <c r="KVM54" s="8"/>
      <c r="KVN54" s="8"/>
      <c r="KVO54" s="8"/>
      <c r="KVP54" s="8"/>
      <c r="KVQ54" s="8"/>
      <c r="KVR54" s="8"/>
      <c r="KVS54" s="8"/>
      <c r="KVT54" s="8"/>
      <c r="KVU54" s="8"/>
      <c r="KVV54" s="8"/>
      <c r="KVW54" s="8"/>
      <c r="KVX54" s="8"/>
      <c r="KVY54" s="8"/>
      <c r="KVZ54" s="8"/>
      <c r="KWA54" s="8"/>
      <c r="KWB54" s="8"/>
      <c r="KWC54" s="8"/>
      <c r="KWD54" s="8"/>
      <c r="KWE54" s="8"/>
      <c r="KWF54" s="8"/>
      <c r="KWG54" s="8"/>
      <c r="KWH54" s="8"/>
      <c r="KWI54" s="8"/>
      <c r="KWJ54" s="8"/>
      <c r="KWK54" s="8"/>
      <c r="KWL54" s="8"/>
      <c r="KWM54" s="8"/>
      <c r="KWN54" s="8"/>
      <c r="KWO54" s="8"/>
      <c r="KWP54" s="8"/>
      <c r="KWQ54" s="8"/>
      <c r="KWR54" s="8"/>
      <c r="KWS54" s="8"/>
      <c r="KWT54" s="8"/>
      <c r="KWU54" s="8"/>
      <c r="KWV54" s="8"/>
      <c r="KWW54" s="8"/>
      <c r="KWX54" s="8"/>
      <c r="KWY54" s="8"/>
      <c r="KWZ54" s="8"/>
      <c r="KXA54" s="8"/>
      <c r="KXB54" s="8"/>
      <c r="KXC54" s="8"/>
      <c r="KXD54" s="8"/>
      <c r="KXE54" s="8"/>
      <c r="KXF54" s="8"/>
      <c r="KXG54" s="8"/>
      <c r="KXH54" s="8"/>
      <c r="KXI54" s="8"/>
      <c r="KXJ54" s="8"/>
      <c r="KXK54" s="8"/>
      <c r="KXL54" s="8"/>
      <c r="KXM54" s="8"/>
      <c r="KXN54" s="8"/>
      <c r="KXO54" s="8"/>
      <c r="KXP54" s="8"/>
      <c r="KXQ54" s="8"/>
      <c r="KXR54" s="8"/>
      <c r="KXS54" s="8"/>
      <c r="KXT54" s="8"/>
      <c r="KXU54" s="8"/>
      <c r="KXV54" s="8"/>
      <c r="KXW54" s="8"/>
      <c r="KXX54" s="8"/>
      <c r="KXY54" s="8"/>
      <c r="KXZ54" s="8"/>
      <c r="KYA54" s="8"/>
      <c r="KYB54" s="8"/>
      <c r="KYC54" s="8"/>
      <c r="KYD54" s="8"/>
      <c r="KYE54" s="8"/>
      <c r="KYF54" s="8"/>
      <c r="KYG54" s="8"/>
      <c r="KYH54" s="8"/>
      <c r="KYI54" s="8"/>
      <c r="KYJ54" s="8"/>
      <c r="KYK54" s="8"/>
      <c r="KYL54" s="8"/>
      <c r="KYM54" s="8"/>
      <c r="KYN54" s="8"/>
      <c r="KYO54" s="8"/>
      <c r="KYP54" s="8"/>
      <c r="KYQ54" s="8"/>
      <c r="KYR54" s="8"/>
      <c r="KYS54" s="8"/>
      <c r="KYT54" s="8"/>
      <c r="KYU54" s="8"/>
      <c r="KYV54" s="8"/>
      <c r="KYW54" s="8"/>
      <c r="KYX54" s="8"/>
      <c r="KYY54" s="8"/>
      <c r="KYZ54" s="8"/>
      <c r="KZA54" s="8"/>
      <c r="KZB54" s="8"/>
      <c r="KZC54" s="8"/>
      <c r="KZD54" s="8"/>
      <c r="KZE54" s="8"/>
      <c r="KZF54" s="8"/>
      <c r="KZG54" s="8"/>
      <c r="KZH54" s="8"/>
      <c r="KZI54" s="8"/>
      <c r="KZJ54" s="8"/>
      <c r="KZK54" s="8"/>
      <c r="KZL54" s="8"/>
      <c r="KZM54" s="8"/>
      <c r="KZN54" s="8"/>
      <c r="KZO54" s="8"/>
      <c r="KZP54" s="8"/>
      <c r="KZQ54" s="8"/>
      <c r="KZR54" s="8"/>
      <c r="KZS54" s="8"/>
      <c r="KZT54" s="8"/>
      <c r="KZU54" s="8"/>
      <c r="KZV54" s="8"/>
      <c r="KZW54" s="8"/>
      <c r="KZX54" s="8"/>
      <c r="KZY54" s="8"/>
      <c r="KZZ54" s="8"/>
      <c r="LAA54" s="8"/>
      <c r="LAB54" s="8"/>
      <c r="LAC54" s="8"/>
      <c r="LAD54" s="8"/>
      <c r="LAE54" s="8"/>
      <c r="LAF54" s="8"/>
      <c r="LAG54" s="8"/>
      <c r="LAH54" s="8"/>
      <c r="LAI54" s="8"/>
      <c r="LAJ54" s="8"/>
      <c r="LAK54" s="8"/>
      <c r="LAL54" s="8"/>
      <c r="LAM54" s="8"/>
      <c r="LAN54" s="8"/>
      <c r="LAO54" s="8"/>
      <c r="LAP54" s="8"/>
      <c r="LAQ54" s="8"/>
      <c r="LAR54" s="8"/>
      <c r="LAS54" s="8"/>
      <c r="LAT54" s="8"/>
      <c r="LAU54" s="8"/>
      <c r="LAV54" s="8"/>
      <c r="LAW54" s="8"/>
      <c r="LAX54" s="8"/>
      <c r="LAY54" s="8"/>
      <c r="LAZ54" s="8"/>
      <c r="LBA54" s="8"/>
      <c r="LBB54" s="8"/>
      <c r="LBC54" s="8"/>
      <c r="LBD54" s="8"/>
      <c r="LBE54" s="8"/>
      <c r="LBF54" s="8"/>
      <c r="LBG54" s="8"/>
      <c r="LBH54" s="8"/>
      <c r="LBI54" s="8"/>
      <c r="LBJ54" s="8"/>
      <c r="LBK54" s="8"/>
      <c r="LBL54" s="8"/>
      <c r="LBM54" s="8"/>
      <c r="LBN54" s="8"/>
      <c r="LBO54" s="8"/>
      <c r="LBP54" s="8"/>
      <c r="LBQ54" s="8"/>
      <c r="LBR54" s="8"/>
      <c r="LBS54" s="8"/>
      <c r="LBT54" s="8"/>
      <c r="LBU54" s="8"/>
      <c r="LBV54" s="8"/>
      <c r="LBW54" s="8"/>
      <c r="LBX54" s="8"/>
      <c r="LBY54" s="8"/>
      <c r="LBZ54" s="8"/>
      <c r="LCA54" s="8"/>
      <c r="LCB54" s="8"/>
      <c r="LCC54" s="8"/>
      <c r="LCD54" s="8"/>
      <c r="LCE54" s="8"/>
      <c r="LCF54" s="8"/>
      <c r="LCG54" s="8"/>
      <c r="LCH54" s="8"/>
      <c r="LCI54" s="8"/>
      <c r="LCJ54" s="8"/>
      <c r="LCK54" s="8"/>
      <c r="LCL54" s="8"/>
      <c r="LCM54" s="8"/>
      <c r="LCN54" s="8"/>
      <c r="LCO54" s="8"/>
      <c r="LCP54" s="8"/>
      <c r="LCQ54" s="8"/>
      <c r="LCR54" s="8"/>
      <c r="LCS54" s="8"/>
      <c r="LCT54" s="8"/>
      <c r="LCU54" s="8"/>
      <c r="LCV54" s="8"/>
      <c r="LCW54" s="8"/>
      <c r="LCX54" s="8"/>
      <c r="LCY54" s="8"/>
      <c r="LCZ54" s="8"/>
      <c r="LDA54" s="8"/>
      <c r="LDB54" s="8"/>
      <c r="LDC54" s="8"/>
      <c r="LDD54" s="8"/>
      <c r="LDE54" s="8"/>
      <c r="LDF54" s="8"/>
      <c r="LDG54" s="8"/>
      <c r="LDH54" s="8"/>
      <c r="LDI54" s="8"/>
      <c r="LDJ54" s="8"/>
      <c r="LDK54" s="8"/>
      <c r="LDL54" s="8"/>
      <c r="LDM54" s="8"/>
      <c r="LDN54" s="8"/>
      <c r="LDO54" s="8"/>
      <c r="LDP54" s="8"/>
      <c r="LDQ54" s="8"/>
      <c r="LDR54" s="8"/>
      <c r="LDS54" s="8"/>
      <c r="LDT54" s="8"/>
      <c r="LDU54" s="8"/>
      <c r="LDV54" s="8"/>
      <c r="LDW54" s="8"/>
      <c r="LDX54" s="8"/>
      <c r="LDY54" s="8"/>
      <c r="LDZ54" s="8"/>
      <c r="LEA54" s="8"/>
      <c r="LEB54" s="8"/>
      <c r="LEC54" s="8"/>
      <c r="LED54" s="8"/>
      <c r="LEE54" s="8"/>
      <c r="LEF54" s="8"/>
      <c r="LEG54" s="8"/>
      <c r="LEH54" s="8"/>
      <c r="LEI54" s="8"/>
      <c r="LEJ54" s="8"/>
      <c r="LEK54" s="8"/>
      <c r="LEL54" s="8"/>
      <c r="LEM54" s="8"/>
      <c r="LEN54" s="8"/>
      <c r="LEO54" s="8"/>
      <c r="LEP54" s="8"/>
      <c r="LEQ54" s="8"/>
      <c r="LER54" s="8"/>
      <c r="LES54" s="8"/>
      <c r="LET54" s="8"/>
      <c r="LEU54" s="8"/>
      <c r="LEV54" s="8"/>
      <c r="LEW54" s="8"/>
      <c r="LEX54" s="8"/>
      <c r="LEY54" s="8"/>
      <c r="LEZ54" s="8"/>
      <c r="LFA54" s="8"/>
      <c r="LFB54" s="8"/>
      <c r="LFC54" s="8"/>
      <c r="LFD54" s="8"/>
      <c r="LFE54" s="8"/>
      <c r="LFF54" s="8"/>
      <c r="LFG54" s="8"/>
      <c r="LFH54" s="8"/>
      <c r="LFI54" s="8"/>
      <c r="LFJ54" s="8"/>
      <c r="LFK54" s="8"/>
      <c r="LFL54" s="8"/>
      <c r="LFM54" s="8"/>
      <c r="LFN54" s="8"/>
      <c r="LFO54" s="8"/>
      <c r="LFP54" s="8"/>
      <c r="LFQ54" s="8"/>
      <c r="LFR54" s="8"/>
      <c r="LFS54" s="8"/>
      <c r="LFT54" s="8"/>
      <c r="LFU54" s="8"/>
      <c r="LFV54" s="8"/>
      <c r="LFW54" s="8"/>
      <c r="LFX54" s="8"/>
      <c r="LFY54" s="8"/>
      <c r="LFZ54" s="8"/>
      <c r="LGA54" s="8"/>
      <c r="LGB54" s="8"/>
      <c r="LGC54" s="8"/>
      <c r="LGD54" s="8"/>
      <c r="LGE54" s="8"/>
      <c r="LGF54" s="8"/>
      <c r="LGG54" s="8"/>
      <c r="LGH54" s="8"/>
      <c r="LGI54" s="8"/>
      <c r="LGJ54" s="8"/>
      <c r="LGK54" s="8"/>
      <c r="LGL54" s="8"/>
      <c r="LGM54" s="8"/>
      <c r="LGN54" s="8"/>
      <c r="LGO54" s="8"/>
      <c r="LGP54" s="8"/>
      <c r="LGQ54" s="8"/>
      <c r="LGR54" s="8"/>
      <c r="LGS54" s="8"/>
      <c r="LGT54" s="8"/>
      <c r="LGU54" s="8"/>
      <c r="LGV54" s="8"/>
      <c r="LGW54" s="8"/>
      <c r="LGX54" s="8"/>
      <c r="LGY54" s="8"/>
      <c r="LGZ54" s="8"/>
      <c r="LHA54" s="8"/>
      <c r="LHB54" s="8"/>
      <c r="LHC54" s="8"/>
      <c r="LHD54" s="8"/>
      <c r="LHE54" s="8"/>
      <c r="LHF54" s="8"/>
      <c r="LHG54" s="8"/>
      <c r="LHH54" s="8"/>
      <c r="LHI54" s="8"/>
      <c r="LHJ54" s="8"/>
      <c r="LHK54" s="8"/>
      <c r="LHL54" s="8"/>
      <c r="LHM54" s="8"/>
      <c r="LHN54" s="8"/>
      <c r="LHO54" s="8"/>
      <c r="LHP54" s="8"/>
      <c r="LHQ54" s="8"/>
      <c r="LHR54" s="8"/>
      <c r="LHS54" s="8"/>
      <c r="LHT54" s="8"/>
      <c r="LHU54" s="8"/>
      <c r="LHV54" s="8"/>
      <c r="LHW54" s="8"/>
      <c r="LHX54" s="8"/>
      <c r="LHY54" s="8"/>
      <c r="LHZ54" s="8"/>
      <c r="LIA54" s="8"/>
      <c r="LIB54" s="8"/>
      <c r="LIC54" s="8"/>
      <c r="LID54" s="8"/>
      <c r="LIE54" s="8"/>
      <c r="LIF54" s="8"/>
      <c r="LIG54" s="8"/>
      <c r="LIH54" s="8"/>
      <c r="LII54" s="8"/>
      <c r="LIJ54" s="8"/>
      <c r="LIK54" s="8"/>
      <c r="LIL54" s="8"/>
      <c r="LIM54" s="8"/>
      <c r="LIN54" s="8"/>
      <c r="LIO54" s="8"/>
      <c r="LIP54" s="8"/>
      <c r="LIQ54" s="8"/>
      <c r="LIR54" s="8"/>
      <c r="LIS54" s="8"/>
      <c r="LIT54" s="8"/>
      <c r="LIU54" s="8"/>
      <c r="LIV54" s="8"/>
      <c r="LIW54" s="8"/>
      <c r="LIX54" s="8"/>
      <c r="LIY54" s="8"/>
      <c r="LIZ54" s="8"/>
      <c r="LJA54" s="8"/>
      <c r="LJB54" s="8"/>
      <c r="LJC54" s="8"/>
      <c r="LJD54" s="8"/>
      <c r="LJE54" s="8"/>
      <c r="LJF54" s="8"/>
      <c r="LJG54" s="8"/>
      <c r="LJH54" s="8"/>
      <c r="LJI54" s="8"/>
      <c r="LJJ54" s="8"/>
      <c r="LJK54" s="8"/>
      <c r="LJL54" s="8"/>
      <c r="LJM54" s="8"/>
      <c r="LJN54" s="8"/>
      <c r="LJO54" s="8"/>
      <c r="LJP54" s="8"/>
      <c r="LJQ54" s="8"/>
      <c r="LJR54" s="8"/>
      <c r="LJS54" s="8"/>
      <c r="LJT54" s="8"/>
      <c r="LJU54" s="8"/>
      <c r="LJV54" s="8"/>
      <c r="LJW54" s="8"/>
      <c r="LJX54" s="8"/>
      <c r="LJY54" s="8"/>
      <c r="LJZ54" s="8"/>
      <c r="LKA54" s="8"/>
      <c r="LKB54" s="8"/>
      <c r="LKC54" s="8"/>
      <c r="LKD54" s="8"/>
      <c r="LKE54" s="8"/>
      <c r="LKF54" s="8"/>
      <c r="LKG54" s="8"/>
      <c r="LKH54" s="8"/>
      <c r="LKI54" s="8"/>
      <c r="LKJ54" s="8"/>
      <c r="LKK54" s="8"/>
      <c r="LKL54" s="8"/>
      <c r="LKM54" s="8"/>
      <c r="LKN54" s="8"/>
      <c r="LKO54" s="8"/>
      <c r="LKP54" s="8"/>
      <c r="LKQ54" s="8"/>
      <c r="LKR54" s="8"/>
      <c r="LKS54" s="8"/>
      <c r="LKT54" s="8"/>
      <c r="LKU54" s="8"/>
      <c r="LKV54" s="8"/>
      <c r="LKW54" s="8"/>
      <c r="LKX54" s="8"/>
      <c r="LKY54" s="8"/>
      <c r="LKZ54" s="8"/>
      <c r="LLA54" s="8"/>
      <c r="LLB54" s="8"/>
      <c r="LLC54" s="8"/>
      <c r="LLD54" s="8"/>
      <c r="LLE54" s="8"/>
      <c r="LLF54" s="8"/>
      <c r="LLG54" s="8"/>
      <c r="LLH54" s="8"/>
      <c r="LLI54" s="8"/>
      <c r="LLJ54" s="8"/>
      <c r="LLK54" s="8"/>
      <c r="LLL54" s="8"/>
      <c r="LLM54" s="8"/>
      <c r="LLN54" s="8"/>
      <c r="LLO54" s="8"/>
      <c r="LLP54" s="8"/>
      <c r="LLQ54" s="8"/>
      <c r="LLR54" s="8"/>
      <c r="LLS54" s="8"/>
      <c r="LLT54" s="8"/>
      <c r="LLU54" s="8"/>
      <c r="LLV54" s="8"/>
      <c r="LLW54" s="8"/>
      <c r="LLX54" s="8"/>
      <c r="LLY54" s="8"/>
      <c r="LLZ54" s="8"/>
      <c r="LMA54" s="8"/>
      <c r="LMB54" s="8"/>
      <c r="LMC54" s="8"/>
      <c r="LMD54" s="8"/>
      <c r="LME54" s="8"/>
      <c r="LMF54" s="8"/>
      <c r="LMG54" s="8"/>
      <c r="LMH54" s="8"/>
      <c r="LMI54" s="8"/>
      <c r="LMJ54" s="8"/>
      <c r="LMK54" s="8"/>
      <c r="LML54" s="8"/>
      <c r="LMM54" s="8"/>
      <c r="LMN54" s="8"/>
      <c r="LMO54" s="8"/>
      <c r="LMP54" s="8"/>
      <c r="LMQ54" s="8"/>
      <c r="LMR54" s="8"/>
      <c r="LMS54" s="8"/>
      <c r="LMT54" s="8"/>
      <c r="LMU54" s="8"/>
      <c r="LMV54" s="8"/>
      <c r="LMW54" s="8"/>
      <c r="LMX54" s="8"/>
      <c r="LMY54" s="8"/>
      <c r="LMZ54" s="8"/>
      <c r="LNA54" s="8"/>
      <c r="LNB54" s="8"/>
      <c r="LNC54" s="8"/>
      <c r="LND54" s="8"/>
      <c r="LNE54" s="8"/>
      <c r="LNF54" s="8"/>
      <c r="LNG54" s="8"/>
      <c r="LNH54" s="8"/>
      <c r="LNI54" s="8"/>
      <c r="LNJ54" s="8"/>
      <c r="LNK54" s="8"/>
      <c r="LNL54" s="8"/>
      <c r="LNM54" s="8"/>
      <c r="LNN54" s="8"/>
      <c r="LNO54" s="8"/>
      <c r="LNP54" s="8"/>
      <c r="LNQ54" s="8"/>
      <c r="LNR54" s="8"/>
      <c r="LNS54" s="8"/>
      <c r="LNT54" s="8"/>
      <c r="LNU54" s="8"/>
      <c r="LNV54" s="8"/>
      <c r="LNW54" s="8"/>
      <c r="LNX54" s="8"/>
      <c r="LNY54" s="8"/>
      <c r="LNZ54" s="8"/>
      <c r="LOA54" s="8"/>
      <c r="LOB54" s="8"/>
      <c r="LOC54" s="8"/>
      <c r="LOD54" s="8"/>
      <c r="LOE54" s="8"/>
      <c r="LOF54" s="8"/>
      <c r="LOG54" s="8"/>
      <c r="LOH54" s="8"/>
      <c r="LOI54" s="8"/>
      <c r="LOJ54" s="8"/>
      <c r="LOK54" s="8"/>
      <c r="LOL54" s="8"/>
      <c r="LOM54" s="8"/>
      <c r="LON54" s="8"/>
      <c r="LOO54" s="8"/>
      <c r="LOP54" s="8"/>
      <c r="LOQ54" s="8"/>
      <c r="LOR54" s="8"/>
      <c r="LOS54" s="8"/>
      <c r="LOT54" s="8"/>
      <c r="LOU54" s="8"/>
      <c r="LOV54" s="8"/>
      <c r="LOW54" s="8"/>
      <c r="LOX54" s="8"/>
      <c r="LOY54" s="8"/>
      <c r="LOZ54" s="8"/>
      <c r="LPA54" s="8"/>
      <c r="LPB54" s="8"/>
      <c r="LPC54" s="8"/>
      <c r="LPD54" s="8"/>
      <c r="LPE54" s="8"/>
      <c r="LPF54" s="8"/>
      <c r="LPG54" s="8"/>
      <c r="LPH54" s="8"/>
      <c r="LPI54" s="8"/>
      <c r="LPJ54" s="8"/>
      <c r="LPK54" s="8"/>
      <c r="LPL54" s="8"/>
      <c r="LPM54" s="8"/>
      <c r="LPN54" s="8"/>
      <c r="LPO54" s="8"/>
      <c r="LPP54" s="8"/>
      <c r="LPQ54" s="8"/>
      <c r="LPR54" s="8"/>
      <c r="LPS54" s="8"/>
      <c r="LPT54" s="8"/>
      <c r="LPU54" s="8"/>
      <c r="LPV54" s="8"/>
      <c r="LPW54" s="8"/>
      <c r="LPX54" s="8"/>
      <c r="LPY54" s="8"/>
      <c r="LPZ54" s="8"/>
      <c r="LQA54" s="8"/>
      <c r="LQB54" s="8"/>
      <c r="LQC54" s="8"/>
      <c r="LQD54" s="8"/>
      <c r="LQE54" s="8"/>
      <c r="LQF54" s="8"/>
      <c r="LQG54" s="8"/>
      <c r="LQH54" s="8"/>
      <c r="LQI54" s="8"/>
      <c r="LQJ54" s="8"/>
      <c r="LQK54" s="8"/>
      <c r="LQL54" s="8"/>
      <c r="LQM54" s="8"/>
      <c r="LQN54" s="8"/>
      <c r="LQO54" s="8"/>
      <c r="LQP54" s="8"/>
      <c r="LQQ54" s="8"/>
      <c r="LQR54" s="8"/>
      <c r="LQS54" s="8"/>
      <c r="LQT54" s="8"/>
      <c r="LQU54" s="8"/>
      <c r="LQV54" s="8"/>
      <c r="LQW54" s="8"/>
      <c r="LQX54" s="8"/>
      <c r="LQY54" s="8"/>
      <c r="LQZ54" s="8"/>
      <c r="LRA54" s="8"/>
      <c r="LRB54" s="8"/>
      <c r="LRC54" s="8"/>
      <c r="LRD54" s="8"/>
      <c r="LRE54" s="8"/>
      <c r="LRF54" s="8"/>
      <c r="LRG54" s="8"/>
      <c r="LRH54" s="8"/>
      <c r="LRI54" s="8"/>
      <c r="LRJ54" s="8"/>
      <c r="LRK54" s="8"/>
      <c r="LRL54" s="8"/>
      <c r="LRM54" s="8"/>
      <c r="LRN54" s="8"/>
      <c r="LRO54" s="8"/>
      <c r="LRP54" s="8"/>
      <c r="LRQ54" s="8"/>
      <c r="LRR54" s="8"/>
      <c r="LRS54" s="8"/>
      <c r="LRT54" s="8"/>
      <c r="LRU54" s="8"/>
      <c r="LRV54" s="8"/>
      <c r="LRW54" s="8"/>
      <c r="LRX54" s="8"/>
      <c r="LRY54" s="8"/>
      <c r="LRZ54" s="8"/>
      <c r="LSA54" s="8"/>
      <c r="LSB54" s="8"/>
      <c r="LSC54" s="8"/>
      <c r="LSD54" s="8"/>
      <c r="LSE54" s="8"/>
      <c r="LSF54" s="8"/>
      <c r="LSG54" s="8"/>
      <c r="LSH54" s="8"/>
      <c r="LSI54" s="8"/>
      <c r="LSJ54" s="8"/>
      <c r="LSK54" s="8"/>
      <c r="LSL54" s="8"/>
      <c r="LSM54" s="8"/>
      <c r="LSN54" s="8"/>
      <c r="LSO54" s="8"/>
      <c r="LSP54" s="8"/>
      <c r="LSQ54" s="8"/>
      <c r="LSR54" s="8"/>
      <c r="LSS54" s="8"/>
      <c r="LST54" s="8"/>
      <c r="LSU54" s="8"/>
      <c r="LSV54" s="8"/>
      <c r="LSW54" s="8"/>
      <c r="LSX54" s="8"/>
      <c r="LSY54" s="8"/>
      <c r="LSZ54" s="8"/>
      <c r="LTA54" s="8"/>
      <c r="LTB54" s="8"/>
      <c r="LTC54" s="8"/>
      <c r="LTD54" s="8"/>
      <c r="LTE54" s="8"/>
      <c r="LTF54" s="8"/>
      <c r="LTG54" s="8"/>
      <c r="LTH54" s="8"/>
      <c r="LTI54" s="8"/>
      <c r="LTJ54" s="8"/>
      <c r="LTK54" s="8"/>
      <c r="LTL54" s="8"/>
      <c r="LTM54" s="8"/>
      <c r="LTN54" s="8"/>
      <c r="LTO54" s="8"/>
      <c r="LTP54" s="8"/>
      <c r="LTQ54" s="8"/>
      <c r="LTR54" s="8"/>
      <c r="LTS54" s="8"/>
      <c r="LTT54" s="8"/>
      <c r="LTU54" s="8"/>
      <c r="LTV54" s="8"/>
      <c r="LTW54" s="8"/>
      <c r="LTX54" s="8"/>
      <c r="LTY54" s="8"/>
      <c r="LTZ54" s="8"/>
      <c r="LUA54" s="8"/>
      <c r="LUB54" s="8"/>
      <c r="LUC54" s="8"/>
      <c r="LUD54" s="8"/>
      <c r="LUE54" s="8"/>
      <c r="LUF54" s="8"/>
      <c r="LUG54" s="8"/>
      <c r="LUH54" s="8"/>
      <c r="LUI54" s="8"/>
      <c r="LUJ54" s="8"/>
      <c r="LUK54" s="8"/>
      <c r="LUL54" s="8"/>
      <c r="LUM54" s="8"/>
      <c r="LUN54" s="8"/>
      <c r="LUO54" s="8"/>
      <c r="LUP54" s="8"/>
      <c r="LUQ54" s="8"/>
      <c r="LUR54" s="8"/>
      <c r="LUS54" s="8"/>
      <c r="LUT54" s="8"/>
      <c r="LUU54" s="8"/>
      <c r="LUV54" s="8"/>
      <c r="LUW54" s="8"/>
      <c r="LUX54" s="8"/>
      <c r="LUY54" s="8"/>
      <c r="LUZ54" s="8"/>
      <c r="LVA54" s="8"/>
      <c r="LVB54" s="8"/>
      <c r="LVC54" s="8"/>
      <c r="LVD54" s="8"/>
      <c r="LVE54" s="8"/>
      <c r="LVF54" s="8"/>
      <c r="LVG54" s="8"/>
      <c r="LVH54" s="8"/>
      <c r="LVI54" s="8"/>
      <c r="LVJ54" s="8"/>
      <c r="LVK54" s="8"/>
      <c r="LVL54" s="8"/>
      <c r="LVM54" s="8"/>
      <c r="LVN54" s="8"/>
      <c r="LVO54" s="8"/>
      <c r="LVP54" s="8"/>
      <c r="LVQ54" s="8"/>
      <c r="LVR54" s="8"/>
      <c r="LVS54" s="8"/>
      <c r="LVT54" s="8"/>
      <c r="LVU54" s="8"/>
      <c r="LVV54" s="8"/>
      <c r="LVW54" s="8"/>
      <c r="LVX54" s="8"/>
      <c r="LVY54" s="8"/>
      <c r="LVZ54" s="8"/>
      <c r="LWA54" s="8"/>
      <c r="LWB54" s="8"/>
      <c r="LWC54" s="8"/>
      <c r="LWD54" s="8"/>
      <c r="LWE54" s="8"/>
      <c r="LWF54" s="8"/>
      <c r="LWG54" s="8"/>
      <c r="LWH54" s="8"/>
      <c r="LWI54" s="8"/>
      <c r="LWJ54" s="8"/>
      <c r="LWK54" s="8"/>
      <c r="LWL54" s="8"/>
      <c r="LWM54" s="8"/>
      <c r="LWN54" s="8"/>
      <c r="LWO54" s="8"/>
      <c r="LWP54" s="8"/>
      <c r="LWQ54" s="8"/>
      <c r="LWR54" s="8"/>
      <c r="LWS54" s="8"/>
      <c r="LWT54" s="8"/>
      <c r="LWU54" s="8"/>
      <c r="LWV54" s="8"/>
      <c r="LWW54" s="8"/>
      <c r="LWX54" s="8"/>
      <c r="LWY54" s="8"/>
      <c r="LWZ54" s="8"/>
      <c r="LXA54" s="8"/>
      <c r="LXB54" s="8"/>
      <c r="LXC54" s="8"/>
      <c r="LXD54" s="8"/>
      <c r="LXE54" s="8"/>
      <c r="LXF54" s="8"/>
      <c r="LXG54" s="8"/>
      <c r="LXH54" s="8"/>
      <c r="LXI54" s="8"/>
      <c r="LXJ54" s="8"/>
      <c r="LXK54" s="8"/>
      <c r="LXL54" s="8"/>
      <c r="LXM54" s="8"/>
      <c r="LXN54" s="8"/>
      <c r="LXO54" s="8"/>
      <c r="LXP54" s="8"/>
      <c r="LXQ54" s="8"/>
      <c r="LXR54" s="8"/>
      <c r="LXS54" s="8"/>
      <c r="LXT54" s="8"/>
      <c r="LXU54" s="8"/>
      <c r="LXV54" s="8"/>
      <c r="LXW54" s="8"/>
      <c r="LXX54" s="8"/>
      <c r="LXY54" s="8"/>
      <c r="LXZ54" s="8"/>
      <c r="LYA54" s="8"/>
      <c r="LYB54" s="8"/>
      <c r="LYC54" s="8"/>
      <c r="LYD54" s="8"/>
      <c r="LYE54" s="8"/>
      <c r="LYF54" s="8"/>
      <c r="LYG54" s="8"/>
      <c r="LYH54" s="8"/>
      <c r="LYI54" s="8"/>
      <c r="LYJ54" s="8"/>
      <c r="LYK54" s="8"/>
      <c r="LYL54" s="8"/>
      <c r="LYM54" s="8"/>
      <c r="LYN54" s="8"/>
      <c r="LYO54" s="8"/>
      <c r="LYP54" s="8"/>
      <c r="LYQ54" s="8"/>
      <c r="LYR54" s="8"/>
      <c r="LYS54" s="8"/>
      <c r="LYT54" s="8"/>
      <c r="LYU54" s="8"/>
      <c r="LYV54" s="8"/>
      <c r="LYW54" s="8"/>
      <c r="LYX54" s="8"/>
      <c r="LYY54" s="8"/>
      <c r="LYZ54" s="8"/>
      <c r="LZA54" s="8"/>
      <c r="LZB54" s="8"/>
      <c r="LZC54" s="8"/>
      <c r="LZD54" s="8"/>
      <c r="LZE54" s="8"/>
      <c r="LZF54" s="8"/>
      <c r="LZG54" s="8"/>
      <c r="LZH54" s="8"/>
      <c r="LZI54" s="8"/>
      <c r="LZJ54" s="8"/>
      <c r="LZK54" s="8"/>
      <c r="LZL54" s="8"/>
      <c r="LZM54" s="8"/>
      <c r="LZN54" s="8"/>
      <c r="LZO54" s="8"/>
      <c r="LZP54" s="8"/>
      <c r="LZQ54" s="8"/>
      <c r="LZR54" s="8"/>
      <c r="LZS54" s="8"/>
      <c r="LZT54" s="8"/>
      <c r="LZU54" s="8"/>
      <c r="LZV54" s="8"/>
      <c r="LZW54" s="8"/>
      <c r="LZX54" s="8"/>
      <c r="LZY54" s="8"/>
      <c r="LZZ54" s="8"/>
      <c r="MAA54" s="8"/>
      <c r="MAB54" s="8"/>
      <c r="MAC54" s="8"/>
      <c r="MAD54" s="8"/>
      <c r="MAE54" s="8"/>
      <c r="MAF54" s="8"/>
      <c r="MAG54" s="8"/>
      <c r="MAH54" s="8"/>
      <c r="MAI54" s="8"/>
      <c r="MAJ54" s="8"/>
      <c r="MAK54" s="8"/>
      <c r="MAL54" s="8"/>
      <c r="MAM54" s="8"/>
      <c r="MAN54" s="8"/>
      <c r="MAO54" s="8"/>
      <c r="MAP54" s="8"/>
      <c r="MAQ54" s="8"/>
      <c r="MAR54" s="8"/>
      <c r="MAS54" s="8"/>
      <c r="MAT54" s="8"/>
      <c r="MAU54" s="8"/>
      <c r="MAV54" s="8"/>
      <c r="MAW54" s="8"/>
      <c r="MAX54" s="8"/>
      <c r="MAY54" s="8"/>
      <c r="MAZ54" s="8"/>
      <c r="MBA54" s="8"/>
      <c r="MBB54" s="8"/>
      <c r="MBC54" s="8"/>
      <c r="MBD54" s="8"/>
      <c r="MBE54" s="8"/>
      <c r="MBF54" s="8"/>
      <c r="MBG54" s="8"/>
      <c r="MBH54" s="8"/>
      <c r="MBI54" s="8"/>
      <c r="MBJ54" s="8"/>
      <c r="MBK54" s="8"/>
      <c r="MBL54" s="8"/>
      <c r="MBM54" s="8"/>
      <c r="MBN54" s="8"/>
      <c r="MBO54" s="8"/>
      <c r="MBP54" s="8"/>
      <c r="MBQ54" s="8"/>
      <c r="MBR54" s="8"/>
      <c r="MBS54" s="8"/>
      <c r="MBT54" s="8"/>
      <c r="MBU54" s="8"/>
      <c r="MBV54" s="8"/>
      <c r="MBW54" s="8"/>
      <c r="MBX54" s="8"/>
      <c r="MBY54" s="8"/>
      <c r="MBZ54" s="8"/>
      <c r="MCA54" s="8"/>
      <c r="MCB54" s="8"/>
      <c r="MCC54" s="8"/>
      <c r="MCD54" s="8"/>
      <c r="MCE54" s="8"/>
      <c r="MCF54" s="8"/>
      <c r="MCG54" s="8"/>
      <c r="MCH54" s="8"/>
      <c r="MCI54" s="8"/>
      <c r="MCJ54" s="8"/>
      <c r="MCK54" s="8"/>
      <c r="MCL54" s="8"/>
      <c r="MCM54" s="8"/>
      <c r="MCN54" s="8"/>
      <c r="MCO54" s="8"/>
      <c r="MCP54" s="8"/>
      <c r="MCQ54" s="8"/>
      <c r="MCR54" s="8"/>
      <c r="MCS54" s="8"/>
      <c r="MCT54" s="8"/>
      <c r="MCU54" s="8"/>
      <c r="MCV54" s="8"/>
      <c r="MCW54" s="8"/>
      <c r="MCX54" s="8"/>
      <c r="MCY54" s="8"/>
      <c r="MCZ54" s="8"/>
      <c r="MDA54" s="8"/>
      <c r="MDB54" s="8"/>
      <c r="MDC54" s="8"/>
      <c r="MDD54" s="8"/>
      <c r="MDE54" s="8"/>
      <c r="MDF54" s="8"/>
      <c r="MDG54" s="8"/>
      <c r="MDH54" s="8"/>
      <c r="MDI54" s="8"/>
      <c r="MDJ54" s="8"/>
      <c r="MDK54" s="8"/>
      <c r="MDL54" s="8"/>
      <c r="MDM54" s="8"/>
      <c r="MDN54" s="8"/>
      <c r="MDO54" s="8"/>
      <c r="MDP54" s="8"/>
      <c r="MDQ54" s="8"/>
      <c r="MDR54" s="8"/>
      <c r="MDS54" s="8"/>
      <c r="MDT54" s="8"/>
      <c r="MDU54" s="8"/>
      <c r="MDV54" s="8"/>
      <c r="MDW54" s="8"/>
      <c r="MDX54" s="8"/>
      <c r="MDY54" s="8"/>
      <c r="MDZ54" s="8"/>
      <c r="MEA54" s="8"/>
      <c r="MEB54" s="8"/>
      <c r="MEC54" s="8"/>
      <c r="MED54" s="8"/>
      <c r="MEE54" s="8"/>
      <c r="MEF54" s="8"/>
      <c r="MEG54" s="8"/>
      <c r="MEH54" s="8"/>
      <c r="MEI54" s="8"/>
      <c r="MEJ54" s="8"/>
      <c r="MEK54" s="8"/>
      <c r="MEL54" s="8"/>
      <c r="MEM54" s="8"/>
      <c r="MEN54" s="8"/>
      <c r="MEO54" s="8"/>
      <c r="MEP54" s="8"/>
      <c r="MEQ54" s="8"/>
      <c r="MER54" s="8"/>
      <c r="MES54" s="8"/>
      <c r="MET54" s="8"/>
      <c r="MEU54" s="8"/>
      <c r="MEV54" s="8"/>
      <c r="MEW54" s="8"/>
      <c r="MEX54" s="8"/>
      <c r="MEY54" s="8"/>
      <c r="MEZ54" s="8"/>
      <c r="MFA54" s="8"/>
      <c r="MFB54" s="8"/>
      <c r="MFC54" s="8"/>
      <c r="MFD54" s="8"/>
      <c r="MFE54" s="8"/>
      <c r="MFF54" s="8"/>
      <c r="MFG54" s="8"/>
      <c r="MFH54" s="8"/>
      <c r="MFI54" s="8"/>
      <c r="MFJ54" s="8"/>
      <c r="MFK54" s="8"/>
      <c r="MFL54" s="8"/>
      <c r="MFM54" s="8"/>
      <c r="MFN54" s="8"/>
      <c r="MFO54" s="8"/>
      <c r="MFP54" s="8"/>
      <c r="MFQ54" s="8"/>
      <c r="MFR54" s="8"/>
      <c r="MFS54" s="8"/>
      <c r="MFT54" s="8"/>
      <c r="MFU54" s="8"/>
      <c r="MFV54" s="8"/>
      <c r="MFW54" s="8"/>
      <c r="MFX54" s="8"/>
      <c r="MFY54" s="8"/>
      <c r="MFZ54" s="8"/>
      <c r="MGA54" s="8"/>
      <c r="MGB54" s="8"/>
      <c r="MGC54" s="8"/>
      <c r="MGD54" s="8"/>
      <c r="MGE54" s="8"/>
      <c r="MGF54" s="8"/>
      <c r="MGG54" s="8"/>
      <c r="MGH54" s="8"/>
      <c r="MGI54" s="8"/>
      <c r="MGJ54" s="8"/>
      <c r="MGK54" s="8"/>
      <c r="MGL54" s="8"/>
      <c r="MGM54" s="8"/>
      <c r="MGN54" s="8"/>
      <c r="MGO54" s="8"/>
      <c r="MGP54" s="8"/>
      <c r="MGQ54" s="8"/>
      <c r="MGR54" s="8"/>
      <c r="MGS54" s="8"/>
      <c r="MGT54" s="8"/>
      <c r="MGU54" s="8"/>
      <c r="MGV54" s="8"/>
      <c r="MGW54" s="8"/>
      <c r="MGX54" s="8"/>
      <c r="MGY54" s="8"/>
      <c r="MGZ54" s="8"/>
      <c r="MHA54" s="8"/>
      <c r="MHB54" s="8"/>
      <c r="MHC54" s="8"/>
      <c r="MHD54" s="8"/>
      <c r="MHE54" s="8"/>
      <c r="MHF54" s="8"/>
      <c r="MHG54" s="8"/>
      <c r="MHH54" s="8"/>
      <c r="MHI54" s="8"/>
      <c r="MHJ54" s="8"/>
      <c r="MHK54" s="8"/>
      <c r="MHL54" s="8"/>
      <c r="MHM54" s="8"/>
      <c r="MHN54" s="8"/>
      <c r="MHO54" s="8"/>
      <c r="MHP54" s="8"/>
      <c r="MHQ54" s="8"/>
      <c r="MHR54" s="8"/>
      <c r="MHS54" s="8"/>
      <c r="MHT54" s="8"/>
      <c r="MHU54" s="8"/>
      <c r="MHV54" s="8"/>
      <c r="MHW54" s="8"/>
      <c r="MHX54" s="8"/>
      <c r="MHY54" s="8"/>
      <c r="MHZ54" s="8"/>
      <c r="MIA54" s="8"/>
      <c r="MIB54" s="8"/>
      <c r="MIC54" s="8"/>
      <c r="MID54" s="8"/>
      <c r="MIE54" s="8"/>
      <c r="MIF54" s="8"/>
      <c r="MIG54" s="8"/>
      <c r="MIH54" s="8"/>
      <c r="MII54" s="8"/>
      <c r="MIJ54" s="8"/>
      <c r="MIK54" s="8"/>
      <c r="MIL54" s="8"/>
      <c r="MIM54" s="8"/>
      <c r="MIN54" s="8"/>
      <c r="MIO54" s="8"/>
      <c r="MIP54" s="8"/>
      <c r="MIQ54" s="8"/>
      <c r="MIR54" s="8"/>
      <c r="MIS54" s="8"/>
      <c r="MIT54" s="8"/>
      <c r="MIU54" s="8"/>
      <c r="MIV54" s="8"/>
      <c r="MIW54" s="8"/>
      <c r="MIX54" s="8"/>
      <c r="MIY54" s="8"/>
      <c r="MIZ54" s="8"/>
      <c r="MJA54" s="8"/>
      <c r="MJB54" s="8"/>
      <c r="MJC54" s="8"/>
      <c r="MJD54" s="8"/>
      <c r="MJE54" s="8"/>
      <c r="MJF54" s="8"/>
      <c r="MJG54" s="8"/>
      <c r="MJH54" s="8"/>
      <c r="MJI54" s="8"/>
      <c r="MJJ54" s="8"/>
      <c r="MJK54" s="8"/>
      <c r="MJL54" s="8"/>
      <c r="MJM54" s="8"/>
      <c r="MJN54" s="8"/>
      <c r="MJO54" s="8"/>
      <c r="MJP54" s="8"/>
      <c r="MJQ54" s="8"/>
      <c r="MJR54" s="8"/>
      <c r="MJS54" s="8"/>
      <c r="MJT54" s="8"/>
      <c r="MJU54" s="8"/>
      <c r="MJV54" s="8"/>
      <c r="MJW54" s="8"/>
      <c r="MJX54" s="8"/>
      <c r="MJY54" s="8"/>
      <c r="MJZ54" s="8"/>
      <c r="MKA54" s="8"/>
      <c r="MKB54" s="8"/>
      <c r="MKC54" s="8"/>
      <c r="MKD54" s="8"/>
      <c r="MKE54" s="8"/>
      <c r="MKF54" s="8"/>
      <c r="MKG54" s="8"/>
      <c r="MKH54" s="8"/>
      <c r="MKI54" s="8"/>
      <c r="MKJ54" s="8"/>
      <c r="MKK54" s="8"/>
      <c r="MKL54" s="8"/>
      <c r="MKM54" s="8"/>
      <c r="MKN54" s="8"/>
      <c r="MKO54" s="8"/>
      <c r="MKP54" s="8"/>
      <c r="MKQ54" s="8"/>
      <c r="MKR54" s="8"/>
      <c r="MKS54" s="8"/>
      <c r="MKT54" s="8"/>
      <c r="MKU54" s="8"/>
      <c r="MKV54" s="8"/>
      <c r="MKW54" s="8"/>
      <c r="MKX54" s="8"/>
      <c r="MKY54" s="8"/>
      <c r="MKZ54" s="8"/>
      <c r="MLA54" s="8"/>
      <c r="MLB54" s="8"/>
      <c r="MLC54" s="8"/>
      <c r="MLD54" s="8"/>
      <c r="MLE54" s="8"/>
      <c r="MLF54" s="8"/>
      <c r="MLG54" s="8"/>
      <c r="MLH54" s="8"/>
      <c r="MLI54" s="8"/>
      <c r="MLJ54" s="8"/>
      <c r="MLK54" s="8"/>
      <c r="MLL54" s="8"/>
      <c r="MLM54" s="8"/>
      <c r="MLN54" s="8"/>
      <c r="MLO54" s="8"/>
      <c r="MLP54" s="8"/>
      <c r="MLQ54" s="8"/>
      <c r="MLR54" s="8"/>
      <c r="MLS54" s="8"/>
      <c r="MLT54" s="8"/>
      <c r="MLU54" s="8"/>
      <c r="MLV54" s="8"/>
      <c r="MLW54" s="8"/>
      <c r="MLX54" s="8"/>
      <c r="MLY54" s="8"/>
      <c r="MLZ54" s="8"/>
      <c r="MMA54" s="8"/>
      <c r="MMB54" s="8"/>
      <c r="MMC54" s="8"/>
      <c r="MMD54" s="8"/>
      <c r="MME54" s="8"/>
      <c r="MMF54" s="8"/>
      <c r="MMG54" s="8"/>
      <c r="MMH54" s="8"/>
      <c r="MMI54" s="8"/>
      <c r="MMJ54" s="8"/>
      <c r="MMK54" s="8"/>
      <c r="MML54" s="8"/>
      <c r="MMM54" s="8"/>
      <c r="MMN54" s="8"/>
      <c r="MMO54" s="8"/>
      <c r="MMP54" s="8"/>
      <c r="MMQ54" s="8"/>
      <c r="MMR54" s="8"/>
      <c r="MMS54" s="8"/>
      <c r="MMT54" s="8"/>
      <c r="MMU54" s="8"/>
      <c r="MMV54" s="8"/>
      <c r="MMW54" s="8"/>
      <c r="MMX54" s="8"/>
      <c r="MMY54" s="8"/>
      <c r="MMZ54" s="8"/>
      <c r="MNA54" s="8"/>
      <c r="MNB54" s="8"/>
      <c r="MNC54" s="8"/>
      <c r="MND54" s="8"/>
      <c r="MNE54" s="8"/>
      <c r="MNF54" s="8"/>
      <c r="MNG54" s="8"/>
      <c r="MNH54" s="8"/>
      <c r="MNI54" s="8"/>
      <c r="MNJ54" s="8"/>
      <c r="MNK54" s="8"/>
      <c r="MNL54" s="8"/>
      <c r="MNM54" s="8"/>
      <c r="MNN54" s="8"/>
      <c r="MNO54" s="8"/>
      <c r="MNP54" s="8"/>
      <c r="MNQ54" s="8"/>
      <c r="MNR54" s="8"/>
      <c r="MNS54" s="8"/>
      <c r="MNT54" s="8"/>
      <c r="MNU54" s="8"/>
      <c r="MNV54" s="8"/>
      <c r="MNW54" s="8"/>
      <c r="MNX54" s="8"/>
      <c r="MNY54" s="8"/>
      <c r="MNZ54" s="8"/>
      <c r="MOA54" s="8"/>
      <c r="MOB54" s="8"/>
      <c r="MOC54" s="8"/>
      <c r="MOD54" s="8"/>
      <c r="MOE54" s="8"/>
      <c r="MOF54" s="8"/>
      <c r="MOG54" s="8"/>
      <c r="MOH54" s="8"/>
      <c r="MOI54" s="8"/>
      <c r="MOJ54" s="8"/>
      <c r="MOK54" s="8"/>
      <c r="MOL54" s="8"/>
      <c r="MOM54" s="8"/>
      <c r="MON54" s="8"/>
      <c r="MOO54" s="8"/>
      <c r="MOP54" s="8"/>
      <c r="MOQ54" s="8"/>
      <c r="MOR54" s="8"/>
      <c r="MOS54" s="8"/>
      <c r="MOT54" s="8"/>
      <c r="MOU54" s="8"/>
      <c r="MOV54" s="8"/>
      <c r="MOW54" s="8"/>
      <c r="MOX54" s="8"/>
      <c r="MOY54" s="8"/>
      <c r="MOZ54" s="8"/>
      <c r="MPA54" s="8"/>
      <c r="MPB54" s="8"/>
      <c r="MPC54" s="8"/>
      <c r="MPD54" s="8"/>
      <c r="MPE54" s="8"/>
      <c r="MPF54" s="8"/>
      <c r="MPG54" s="8"/>
      <c r="MPH54" s="8"/>
      <c r="MPI54" s="8"/>
      <c r="MPJ54" s="8"/>
      <c r="MPK54" s="8"/>
      <c r="MPL54" s="8"/>
      <c r="MPM54" s="8"/>
      <c r="MPN54" s="8"/>
      <c r="MPO54" s="8"/>
      <c r="MPP54" s="8"/>
      <c r="MPQ54" s="8"/>
      <c r="MPR54" s="8"/>
      <c r="MPS54" s="8"/>
      <c r="MPT54" s="8"/>
      <c r="MPU54" s="8"/>
      <c r="MPV54" s="8"/>
      <c r="MPW54" s="8"/>
      <c r="MPX54" s="8"/>
      <c r="MPY54" s="8"/>
      <c r="MPZ54" s="8"/>
      <c r="MQA54" s="8"/>
      <c r="MQB54" s="8"/>
      <c r="MQC54" s="8"/>
      <c r="MQD54" s="8"/>
      <c r="MQE54" s="8"/>
      <c r="MQF54" s="8"/>
      <c r="MQG54" s="8"/>
      <c r="MQH54" s="8"/>
      <c r="MQI54" s="8"/>
      <c r="MQJ54" s="8"/>
      <c r="MQK54" s="8"/>
      <c r="MQL54" s="8"/>
      <c r="MQM54" s="8"/>
      <c r="MQN54" s="8"/>
      <c r="MQO54" s="8"/>
      <c r="MQP54" s="8"/>
      <c r="MQQ54" s="8"/>
      <c r="MQR54" s="8"/>
      <c r="MQS54" s="8"/>
      <c r="MQT54" s="8"/>
      <c r="MQU54" s="8"/>
      <c r="MQV54" s="8"/>
      <c r="MQW54" s="8"/>
      <c r="MQX54" s="8"/>
      <c r="MQY54" s="8"/>
      <c r="MQZ54" s="8"/>
      <c r="MRA54" s="8"/>
      <c r="MRB54" s="8"/>
      <c r="MRC54" s="8"/>
      <c r="MRD54" s="8"/>
      <c r="MRE54" s="8"/>
      <c r="MRF54" s="8"/>
      <c r="MRG54" s="8"/>
      <c r="MRH54" s="8"/>
      <c r="MRI54" s="8"/>
      <c r="MRJ54" s="8"/>
      <c r="MRK54" s="8"/>
      <c r="MRL54" s="8"/>
      <c r="MRM54" s="8"/>
      <c r="MRN54" s="8"/>
      <c r="MRO54" s="8"/>
      <c r="MRP54" s="8"/>
      <c r="MRQ54" s="8"/>
      <c r="MRR54" s="8"/>
      <c r="MRS54" s="8"/>
      <c r="MRT54" s="8"/>
      <c r="MRU54" s="8"/>
      <c r="MRV54" s="8"/>
      <c r="MRW54" s="8"/>
      <c r="MRX54" s="8"/>
      <c r="MRY54" s="8"/>
      <c r="MRZ54" s="8"/>
      <c r="MSA54" s="8"/>
      <c r="MSB54" s="8"/>
      <c r="MSC54" s="8"/>
      <c r="MSD54" s="8"/>
      <c r="MSE54" s="8"/>
      <c r="MSF54" s="8"/>
      <c r="MSG54" s="8"/>
      <c r="MSH54" s="8"/>
      <c r="MSI54" s="8"/>
      <c r="MSJ54" s="8"/>
      <c r="MSK54" s="8"/>
      <c r="MSL54" s="8"/>
      <c r="MSM54" s="8"/>
      <c r="MSN54" s="8"/>
      <c r="MSO54" s="8"/>
      <c r="MSP54" s="8"/>
      <c r="MSQ54" s="8"/>
      <c r="MSR54" s="8"/>
      <c r="MSS54" s="8"/>
      <c r="MST54" s="8"/>
      <c r="MSU54" s="8"/>
      <c r="MSV54" s="8"/>
      <c r="MSW54" s="8"/>
      <c r="MSX54" s="8"/>
      <c r="MSY54" s="8"/>
      <c r="MSZ54" s="8"/>
      <c r="MTA54" s="8"/>
      <c r="MTB54" s="8"/>
      <c r="MTC54" s="8"/>
      <c r="MTD54" s="8"/>
      <c r="MTE54" s="8"/>
      <c r="MTF54" s="8"/>
      <c r="MTG54" s="8"/>
      <c r="MTH54" s="8"/>
      <c r="MTI54" s="8"/>
      <c r="MTJ54" s="8"/>
      <c r="MTK54" s="8"/>
      <c r="MTL54" s="8"/>
      <c r="MTM54" s="8"/>
      <c r="MTN54" s="8"/>
      <c r="MTO54" s="8"/>
      <c r="MTP54" s="8"/>
      <c r="MTQ54" s="8"/>
      <c r="MTR54" s="8"/>
      <c r="MTS54" s="8"/>
      <c r="MTT54" s="8"/>
      <c r="MTU54" s="8"/>
      <c r="MTV54" s="8"/>
      <c r="MTW54" s="8"/>
      <c r="MTX54" s="8"/>
      <c r="MTY54" s="8"/>
      <c r="MTZ54" s="8"/>
      <c r="MUA54" s="8"/>
      <c r="MUB54" s="8"/>
      <c r="MUC54" s="8"/>
      <c r="MUD54" s="8"/>
      <c r="MUE54" s="8"/>
      <c r="MUF54" s="8"/>
      <c r="MUG54" s="8"/>
      <c r="MUH54" s="8"/>
      <c r="MUI54" s="8"/>
      <c r="MUJ54" s="8"/>
      <c r="MUK54" s="8"/>
      <c r="MUL54" s="8"/>
      <c r="MUM54" s="8"/>
      <c r="MUN54" s="8"/>
      <c r="MUO54" s="8"/>
      <c r="MUP54" s="8"/>
      <c r="MUQ54" s="8"/>
      <c r="MUR54" s="8"/>
      <c r="MUS54" s="8"/>
      <c r="MUT54" s="8"/>
      <c r="MUU54" s="8"/>
      <c r="MUV54" s="8"/>
      <c r="MUW54" s="8"/>
      <c r="MUX54" s="8"/>
      <c r="MUY54" s="8"/>
      <c r="MUZ54" s="8"/>
      <c r="MVA54" s="8"/>
      <c r="MVB54" s="8"/>
      <c r="MVC54" s="8"/>
      <c r="MVD54" s="8"/>
      <c r="MVE54" s="8"/>
      <c r="MVF54" s="8"/>
      <c r="MVG54" s="8"/>
      <c r="MVH54" s="8"/>
      <c r="MVI54" s="8"/>
      <c r="MVJ54" s="8"/>
      <c r="MVK54" s="8"/>
      <c r="MVL54" s="8"/>
      <c r="MVM54" s="8"/>
      <c r="MVN54" s="8"/>
      <c r="MVO54" s="8"/>
      <c r="MVP54" s="8"/>
      <c r="MVQ54" s="8"/>
      <c r="MVR54" s="8"/>
      <c r="MVS54" s="8"/>
      <c r="MVT54" s="8"/>
      <c r="MVU54" s="8"/>
      <c r="MVV54" s="8"/>
      <c r="MVW54" s="8"/>
      <c r="MVX54" s="8"/>
      <c r="MVY54" s="8"/>
      <c r="MVZ54" s="8"/>
      <c r="MWA54" s="8"/>
      <c r="MWB54" s="8"/>
      <c r="MWC54" s="8"/>
      <c r="MWD54" s="8"/>
      <c r="MWE54" s="8"/>
      <c r="MWF54" s="8"/>
      <c r="MWG54" s="8"/>
      <c r="MWH54" s="8"/>
      <c r="MWI54" s="8"/>
      <c r="MWJ54" s="8"/>
      <c r="MWK54" s="8"/>
      <c r="MWL54" s="8"/>
      <c r="MWM54" s="8"/>
      <c r="MWN54" s="8"/>
      <c r="MWO54" s="8"/>
      <c r="MWP54" s="8"/>
      <c r="MWQ54" s="8"/>
      <c r="MWR54" s="8"/>
      <c r="MWS54" s="8"/>
      <c r="MWT54" s="8"/>
      <c r="MWU54" s="8"/>
      <c r="MWV54" s="8"/>
      <c r="MWW54" s="8"/>
      <c r="MWX54" s="8"/>
      <c r="MWY54" s="8"/>
      <c r="MWZ54" s="8"/>
      <c r="MXA54" s="8"/>
      <c r="MXB54" s="8"/>
      <c r="MXC54" s="8"/>
      <c r="MXD54" s="8"/>
      <c r="MXE54" s="8"/>
      <c r="MXF54" s="8"/>
      <c r="MXG54" s="8"/>
      <c r="MXH54" s="8"/>
      <c r="MXI54" s="8"/>
      <c r="MXJ54" s="8"/>
      <c r="MXK54" s="8"/>
      <c r="MXL54" s="8"/>
      <c r="MXM54" s="8"/>
      <c r="MXN54" s="8"/>
      <c r="MXO54" s="8"/>
      <c r="MXP54" s="8"/>
      <c r="MXQ54" s="8"/>
      <c r="MXR54" s="8"/>
      <c r="MXS54" s="8"/>
      <c r="MXT54" s="8"/>
      <c r="MXU54" s="8"/>
      <c r="MXV54" s="8"/>
      <c r="MXW54" s="8"/>
      <c r="MXX54" s="8"/>
      <c r="MXY54" s="8"/>
      <c r="MXZ54" s="8"/>
      <c r="MYA54" s="8"/>
      <c r="MYB54" s="8"/>
      <c r="MYC54" s="8"/>
      <c r="MYD54" s="8"/>
      <c r="MYE54" s="8"/>
      <c r="MYF54" s="8"/>
      <c r="MYG54" s="8"/>
      <c r="MYH54" s="8"/>
      <c r="MYI54" s="8"/>
      <c r="MYJ54" s="8"/>
      <c r="MYK54" s="8"/>
      <c r="MYL54" s="8"/>
      <c r="MYM54" s="8"/>
      <c r="MYN54" s="8"/>
      <c r="MYO54" s="8"/>
      <c r="MYP54" s="8"/>
      <c r="MYQ54" s="8"/>
      <c r="MYR54" s="8"/>
      <c r="MYS54" s="8"/>
      <c r="MYT54" s="8"/>
      <c r="MYU54" s="8"/>
      <c r="MYV54" s="8"/>
      <c r="MYW54" s="8"/>
      <c r="MYX54" s="8"/>
      <c r="MYY54" s="8"/>
      <c r="MYZ54" s="8"/>
      <c r="MZA54" s="8"/>
      <c r="MZB54" s="8"/>
      <c r="MZC54" s="8"/>
      <c r="MZD54" s="8"/>
      <c r="MZE54" s="8"/>
      <c r="MZF54" s="8"/>
      <c r="MZG54" s="8"/>
      <c r="MZH54" s="8"/>
      <c r="MZI54" s="8"/>
      <c r="MZJ54" s="8"/>
      <c r="MZK54" s="8"/>
      <c r="MZL54" s="8"/>
      <c r="MZM54" s="8"/>
      <c r="MZN54" s="8"/>
      <c r="MZO54" s="8"/>
      <c r="MZP54" s="8"/>
      <c r="MZQ54" s="8"/>
      <c r="MZR54" s="8"/>
      <c r="MZS54" s="8"/>
      <c r="MZT54" s="8"/>
      <c r="MZU54" s="8"/>
      <c r="MZV54" s="8"/>
      <c r="MZW54" s="8"/>
      <c r="MZX54" s="8"/>
      <c r="MZY54" s="8"/>
      <c r="MZZ54" s="8"/>
      <c r="NAA54" s="8"/>
      <c r="NAB54" s="8"/>
      <c r="NAC54" s="8"/>
      <c r="NAD54" s="8"/>
      <c r="NAE54" s="8"/>
      <c r="NAF54" s="8"/>
      <c r="NAG54" s="8"/>
      <c r="NAH54" s="8"/>
      <c r="NAI54" s="8"/>
      <c r="NAJ54" s="8"/>
      <c r="NAK54" s="8"/>
      <c r="NAL54" s="8"/>
      <c r="NAM54" s="8"/>
      <c r="NAN54" s="8"/>
      <c r="NAO54" s="8"/>
      <c r="NAP54" s="8"/>
      <c r="NAQ54" s="8"/>
      <c r="NAR54" s="8"/>
      <c r="NAS54" s="8"/>
      <c r="NAT54" s="8"/>
      <c r="NAU54" s="8"/>
      <c r="NAV54" s="8"/>
      <c r="NAW54" s="8"/>
      <c r="NAX54" s="8"/>
      <c r="NAY54" s="8"/>
      <c r="NAZ54" s="8"/>
      <c r="NBA54" s="8"/>
      <c r="NBB54" s="8"/>
      <c r="NBC54" s="8"/>
      <c r="NBD54" s="8"/>
      <c r="NBE54" s="8"/>
      <c r="NBF54" s="8"/>
      <c r="NBG54" s="8"/>
      <c r="NBH54" s="8"/>
      <c r="NBI54" s="8"/>
      <c r="NBJ54" s="8"/>
      <c r="NBK54" s="8"/>
      <c r="NBL54" s="8"/>
      <c r="NBM54" s="8"/>
      <c r="NBN54" s="8"/>
      <c r="NBO54" s="8"/>
      <c r="NBP54" s="8"/>
      <c r="NBQ54" s="8"/>
      <c r="NBR54" s="8"/>
      <c r="NBS54" s="8"/>
      <c r="NBT54" s="8"/>
      <c r="NBU54" s="8"/>
      <c r="NBV54" s="8"/>
      <c r="NBW54" s="8"/>
      <c r="NBX54" s="8"/>
      <c r="NBY54" s="8"/>
      <c r="NBZ54" s="8"/>
      <c r="NCA54" s="8"/>
      <c r="NCB54" s="8"/>
      <c r="NCC54" s="8"/>
      <c r="NCD54" s="8"/>
      <c r="NCE54" s="8"/>
      <c r="NCF54" s="8"/>
      <c r="NCG54" s="8"/>
      <c r="NCH54" s="8"/>
      <c r="NCI54" s="8"/>
      <c r="NCJ54" s="8"/>
      <c r="NCK54" s="8"/>
      <c r="NCL54" s="8"/>
      <c r="NCM54" s="8"/>
      <c r="NCN54" s="8"/>
      <c r="NCO54" s="8"/>
      <c r="NCP54" s="8"/>
      <c r="NCQ54" s="8"/>
      <c r="NCR54" s="8"/>
      <c r="NCS54" s="8"/>
      <c r="NCT54" s="8"/>
      <c r="NCU54" s="8"/>
      <c r="NCV54" s="8"/>
      <c r="NCW54" s="8"/>
      <c r="NCX54" s="8"/>
      <c r="NCY54" s="8"/>
      <c r="NCZ54" s="8"/>
      <c r="NDA54" s="8"/>
      <c r="NDB54" s="8"/>
      <c r="NDC54" s="8"/>
      <c r="NDD54" s="8"/>
      <c r="NDE54" s="8"/>
      <c r="NDF54" s="8"/>
      <c r="NDG54" s="8"/>
      <c r="NDH54" s="8"/>
      <c r="NDI54" s="8"/>
      <c r="NDJ54" s="8"/>
      <c r="NDK54" s="8"/>
      <c r="NDL54" s="8"/>
      <c r="NDM54" s="8"/>
      <c r="NDN54" s="8"/>
      <c r="NDO54" s="8"/>
      <c r="NDP54" s="8"/>
      <c r="NDQ54" s="8"/>
      <c r="NDR54" s="8"/>
      <c r="NDS54" s="8"/>
      <c r="NDT54" s="8"/>
      <c r="NDU54" s="8"/>
      <c r="NDV54" s="8"/>
      <c r="NDW54" s="8"/>
      <c r="NDX54" s="8"/>
      <c r="NDY54" s="8"/>
      <c r="NDZ54" s="8"/>
      <c r="NEA54" s="8"/>
      <c r="NEB54" s="8"/>
      <c r="NEC54" s="8"/>
      <c r="NED54" s="8"/>
      <c r="NEE54" s="8"/>
      <c r="NEF54" s="8"/>
      <c r="NEG54" s="8"/>
      <c r="NEH54" s="8"/>
      <c r="NEI54" s="8"/>
      <c r="NEJ54" s="8"/>
      <c r="NEK54" s="8"/>
      <c r="NEL54" s="8"/>
      <c r="NEM54" s="8"/>
      <c r="NEN54" s="8"/>
      <c r="NEO54" s="8"/>
      <c r="NEP54" s="8"/>
      <c r="NEQ54" s="8"/>
      <c r="NER54" s="8"/>
      <c r="NES54" s="8"/>
      <c r="NET54" s="8"/>
      <c r="NEU54" s="8"/>
      <c r="NEV54" s="8"/>
      <c r="NEW54" s="8"/>
      <c r="NEX54" s="8"/>
      <c r="NEY54" s="8"/>
      <c r="NEZ54" s="8"/>
      <c r="NFA54" s="8"/>
      <c r="NFB54" s="8"/>
      <c r="NFC54" s="8"/>
      <c r="NFD54" s="8"/>
      <c r="NFE54" s="8"/>
      <c r="NFF54" s="8"/>
      <c r="NFG54" s="8"/>
      <c r="NFH54" s="8"/>
      <c r="NFI54" s="8"/>
      <c r="NFJ54" s="8"/>
      <c r="NFK54" s="8"/>
      <c r="NFL54" s="8"/>
      <c r="NFM54" s="8"/>
      <c r="NFN54" s="8"/>
      <c r="NFO54" s="8"/>
      <c r="NFP54" s="8"/>
      <c r="NFQ54" s="8"/>
      <c r="NFR54" s="8"/>
      <c r="NFS54" s="8"/>
      <c r="NFT54" s="8"/>
      <c r="NFU54" s="8"/>
      <c r="NFV54" s="8"/>
      <c r="NFW54" s="8"/>
      <c r="NFX54" s="8"/>
      <c r="NFY54" s="8"/>
      <c r="NFZ54" s="8"/>
      <c r="NGA54" s="8"/>
      <c r="NGB54" s="8"/>
      <c r="NGC54" s="8"/>
      <c r="NGD54" s="8"/>
      <c r="NGE54" s="8"/>
      <c r="NGF54" s="8"/>
      <c r="NGG54" s="8"/>
      <c r="NGH54" s="8"/>
      <c r="NGI54" s="8"/>
      <c r="NGJ54" s="8"/>
      <c r="NGK54" s="8"/>
      <c r="NGL54" s="8"/>
      <c r="NGM54" s="8"/>
      <c r="NGN54" s="8"/>
      <c r="NGO54" s="8"/>
      <c r="NGP54" s="8"/>
      <c r="NGQ54" s="8"/>
      <c r="NGR54" s="8"/>
      <c r="NGS54" s="8"/>
      <c r="NGT54" s="8"/>
      <c r="NGU54" s="8"/>
      <c r="NGV54" s="8"/>
      <c r="NGW54" s="8"/>
      <c r="NGX54" s="8"/>
      <c r="NGY54" s="8"/>
      <c r="NGZ54" s="8"/>
      <c r="NHA54" s="8"/>
      <c r="NHB54" s="8"/>
      <c r="NHC54" s="8"/>
      <c r="NHD54" s="8"/>
      <c r="NHE54" s="8"/>
      <c r="NHF54" s="8"/>
      <c r="NHG54" s="8"/>
      <c r="NHH54" s="8"/>
      <c r="NHI54" s="8"/>
      <c r="NHJ54" s="8"/>
      <c r="NHK54" s="8"/>
      <c r="NHL54" s="8"/>
      <c r="NHM54" s="8"/>
      <c r="NHN54" s="8"/>
      <c r="NHO54" s="8"/>
      <c r="NHP54" s="8"/>
      <c r="NHQ54" s="8"/>
      <c r="NHR54" s="8"/>
      <c r="NHS54" s="8"/>
      <c r="NHT54" s="8"/>
      <c r="NHU54" s="8"/>
      <c r="NHV54" s="8"/>
      <c r="NHW54" s="8"/>
      <c r="NHX54" s="8"/>
      <c r="NHY54" s="8"/>
      <c r="NHZ54" s="8"/>
      <c r="NIA54" s="8"/>
      <c r="NIB54" s="8"/>
      <c r="NIC54" s="8"/>
      <c r="NID54" s="8"/>
      <c r="NIE54" s="8"/>
      <c r="NIF54" s="8"/>
      <c r="NIG54" s="8"/>
      <c r="NIH54" s="8"/>
      <c r="NII54" s="8"/>
      <c r="NIJ54" s="8"/>
      <c r="NIK54" s="8"/>
      <c r="NIL54" s="8"/>
      <c r="NIM54" s="8"/>
      <c r="NIN54" s="8"/>
      <c r="NIO54" s="8"/>
      <c r="NIP54" s="8"/>
      <c r="NIQ54" s="8"/>
      <c r="NIR54" s="8"/>
      <c r="NIS54" s="8"/>
      <c r="NIT54" s="8"/>
      <c r="NIU54" s="8"/>
      <c r="NIV54" s="8"/>
      <c r="NIW54" s="8"/>
      <c r="NIX54" s="8"/>
      <c r="NIY54" s="8"/>
      <c r="NIZ54" s="8"/>
      <c r="NJA54" s="8"/>
      <c r="NJB54" s="8"/>
      <c r="NJC54" s="8"/>
      <c r="NJD54" s="8"/>
      <c r="NJE54" s="8"/>
      <c r="NJF54" s="8"/>
      <c r="NJG54" s="8"/>
      <c r="NJH54" s="8"/>
      <c r="NJI54" s="8"/>
      <c r="NJJ54" s="8"/>
      <c r="NJK54" s="8"/>
      <c r="NJL54" s="8"/>
      <c r="NJM54" s="8"/>
      <c r="NJN54" s="8"/>
      <c r="NJO54" s="8"/>
      <c r="NJP54" s="8"/>
      <c r="NJQ54" s="8"/>
      <c r="NJR54" s="8"/>
      <c r="NJS54" s="8"/>
      <c r="NJT54" s="8"/>
      <c r="NJU54" s="8"/>
      <c r="NJV54" s="8"/>
      <c r="NJW54" s="8"/>
      <c r="NJX54" s="8"/>
      <c r="NJY54" s="8"/>
      <c r="NJZ54" s="8"/>
      <c r="NKA54" s="8"/>
      <c r="NKB54" s="8"/>
      <c r="NKC54" s="8"/>
      <c r="NKD54" s="8"/>
      <c r="NKE54" s="8"/>
      <c r="NKF54" s="8"/>
      <c r="NKG54" s="8"/>
      <c r="NKH54" s="8"/>
      <c r="NKI54" s="8"/>
      <c r="NKJ54" s="8"/>
      <c r="NKK54" s="8"/>
      <c r="NKL54" s="8"/>
      <c r="NKM54" s="8"/>
      <c r="NKN54" s="8"/>
      <c r="NKO54" s="8"/>
      <c r="NKP54" s="8"/>
      <c r="NKQ54" s="8"/>
      <c r="NKR54" s="8"/>
      <c r="NKS54" s="8"/>
      <c r="NKT54" s="8"/>
      <c r="NKU54" s="8"/>
      <c r="NKV54" s="8"/>
      <c r="NKW54" s="8"/>
      <c r="NKX54" s="8"/>
      <c r="NKY54" s="8"/>
      <c r="NKZ54" s="8"/>
      <c r="NLA54" s="8"/>
      <c r="NLB54" s="8"/>
      <c r="NLC54" s="8"/>
      <c r="NLD54" s="8"/>
      <c r="NLE54" s="8"/>
      <c r="NLF54" s="8"/>
      <c r="NLG54" s="8"/>
      <c r="NLH54" s="8"/>
      <c r="NLI54" s="8"/>
      <c r="NLJ54" s="8"/>
      <c r="NLK54" s="8"/>
      <c r="NLL54" s="8"/>
      <c r="NLM54" s="8"/>
      <c r="NLN54" s="8"/>
      <c r="NLO54" s="8"/>
      <c r="NLP54" s="8"/>
      <c r="NLQ54" s="8"/>
      <c r="NLR54" s="8"/>
      <c r="NLS54" s="8"/>
      <c r="NLT54" s="8"/>
      <c r="NLU54" s="8"/>
      <c r="NLV54" s="8"/>
      <c r="NLW54" s="8"/>
      <c r="NLX54" s="8"/>
      <c r="NLY54" s="8"/>
      <c r="NLZ54" s="8"/>
      <c r="NMA54" s="8"/>
      <c r="NMB54" s="8"/>
      <c r="NMC54" s="8"/>
      <c r="NMD54" s="8"/>
      <c r="NME54" s="8"/>
      <c r="NMF54" s="8"/>
      <c r="NMG54" s="8"/>
      <c r="NMH54" s="8"/>
      <c r="NMI54" s="8"/>
      <c r="NMJ54" s="8"/>
      <c r="NMK54" s="8"/>
      <c r="NML54" s="8"/>
      <c r="NMM54" s="8"/>
      <c r="NMN54" s="8"/>
      <c r="NMO54" s="8"/>
      <c r="NMP54" s="8"/>
      <c r="NMQ54" s="8"/>
      <c r="NMR54" s="8"/>
      <c r="NMS54" s="8"/>
      <c r="NMT54" s="8"/>
      <c r="NMU54" s="8"/>
      <c r="NMV54" s="8"/>
      <c r="NMW54" s="8"/>
      <c r="NMX54" s="8"/>
      <c r="NMY54" s="8"/>
      <c r="NMZ54" s="8"/>
      <c r="NNA54" s="8"/>
      <c r="NNB54" s="8"/>
      <c r="NNC54" s="8"/>
      <c r="NND54" s="8"/>
      <c r="NNE54" s="8"/>
      <c r="NNF54" s="8"/>
      <c r="NNG54" s="8"/>
      <c r="NNH54" s="8"/>
      <c r="NNI54" s="8"/>
      <c r="NNJ54" s="8"/>
      <c r="NNK54" s="8"/>
      <c r="NNL54" s="8"/>
      <c r="NNM54" s="8"/>
      <c r="NNN54" s="8"/>
      <c r="NNO54" s="8"/>
      <c r="NNP54" s="8"/>
      <c r="NNQ54" s="8"/>
      <c r="NNR54" s="8"/>
      <c r="NNS54" s="8"/>
      <c r="NNT54" s="8"/>
      <c r="NNU54" s="8"/>
      <c r="NNV54" s="8"/>
      <c r="NNW54" s="8"/>
      <c r="NNX54" s="8"/>
      <c r="NNY54" s="8"/>
      <c r="NNZ54" s="8"/>
      <c r="NOA54" s="8"/>
      <c r="NOB54" s="8"/>
      <c r="NOC54" s="8"/>
      <c r="NOD54" s="8"/>
      <c r="NOE54" s="8"/>
      <c r="NOF54" s="8"/>
      <c r="NOG54" s="8"/>
      <c r="NOH54" s="8"/>
      <c r="NOI54" s="8"/>
      <c r="NOJ54" s="8"/>
      <c r="NOK54" s="8"/>
      <c r="NOL54" s="8"/>
      <c r="NOM54" s="8"/>
      <c r="NON54" s="8"/>
      <c r="NOO54" s="8"/>
      <c r="NOP54" s="8"/>
      <c r="NOQ54" s="8"/>
      <c r="NOR54" s="8"/>
      <c r="NOS54" s="8"/>
      <c r="NOT54" s="8"/>
      <c r="NOU54" s="8"/>
      <c r="NOV54" s="8"/>
      <c r="NOW54" s="8"/>
      <c r="NOX54" s="8"/>
      <c r="NOY54" s="8"/>
      <c r="NOZ54" s="8"/>
      <c r="NPA54" s="8"/>
      <c r="NPB54" s="8"/>
      <c r="NPC54" s="8"/>
      <c r="NPD54" s="8"/>
      <c r="NPE54" s="8"/>
      <c r="NPF54" s="8"/>
      <c r="NPG54" s="8"/>
      <c r="NPH54" s="8"/>
      <c r="NPI54" s="8"/>
      <c r="NPJ54" s="8"/>
      <c r="NPK54" s="8"/>
      <c r="NPL54" s="8"/>
      <c r="NPM54" s="8"/>
      <c r="NPN54" s="8"/>
      <c r="NPO54" s="8"/>
      <c r="NPP54" s="8"/>
      <c r="NPQ54" s="8"/>
      <c r="NPR54" s="8"/>
      <c r="NPS54" s="8"/>
      <c r="NPT54" s="8"/>
      <c r="NPU54" s="8"/>
      <c r="NPV54" s="8"/>
      <c r="NPW54" s="8"/>
      <c r="NPX54" s="8"/>
      <c r="NPY54" s="8"/>
      <c r="NPZ54" s="8"/>
      <c r="NQA54" s="8"/>
      <c r="NQB54" s="8"/>
      <c r="NQC54" s="8"/>
      <c r="NQD54" s="8"/>
      <c r="NQE54" s="8"/>
      <c r="NQF54" s="8"/>
      <c r="NQG54" s="8"/>
      <c r="NQH54" s="8"/>
      <c r="NQI54" s="8"/>
      <c r="NQJ54" s="8"/>
      <c r="NQK54" s="8"/>
      <c r="NQL54" s="8"/>
      <c r="NQM54" s="8"/>
      <c r="NQN54" s="8"/>
      <c r="NQO54" s="8"/>
      <c r="NQP54" s="8"/>
      <c r="NQQ54" s="8"/>
      <c r="NQR54" s="8"/>
      <c r="NQS54" s="8"/>
      <c r="NQT54" s="8"/>
      <c r="NQU54" s="8"/>
      <c r="NQV54" s="8"/>
      <c r="NQW54" s="8"/>
      <c r="NQX54" s="8"/>
      <c r="NQY54" s="8"/>
      <c r="NQZ54" s="8"/>
      <c r="NRA54" s="8"/>
      <c r="NRB54" s="8"/>
      <c r="NRC54" s="8"/>
      <c r="NRD54" s="8"/>
      <c r="NRE54" s="8"/>
      <c r="NRF54" s="8"/>
      <c r="NRG54" s="8"/>
      <c r="NRH54" s="8"/>
      <c r="NRI54" s="8"/>
      <c r="NRJ54" s="8"/>
      <c r="NRK54" s="8"/>
      <c r="NRL54" s="8"/>
      <c r="NRM54" s="8"/>
      <c r="NRN54" s="8"/>
      <c r="NRO54" s="8"/>
      <c r="NRP54" s="8"/>
      <c r="NRQ54" s="8"/>
      <c r="NRR54" s="8"/>
      <c r="NRS54" s="8"/>
      <c r="NRT54" s="8"/>
      <c r="NRU54" s="8"/>
      <c r="NRV54" s="8"/>
      <c r="NRW54" s="8"/>
      <c r="NRX54" s="8"/>
      <c r="NRY54" s="8"/>
      <c r="NRZ54" s="8"/>
      <c r="NSA54" s="8"/>
      <c r="NSB54" s="8"/>
      <c r="NSC54" s="8"/>
      <c r="NSD54" s="8"/>
      <c r="NSE54" s="8"/>
      <c r="NSF54" s="8"/>
      <c r="NSG54" s="8"/>
      <c r="NSH54" s="8"/>
      <c r="NSI54" s="8"/>
      <c r="NSJ54" s="8"/>
      <c r="NSK54" s="8"/>
      <c r="NSL54" s="8"/>
      <c r="NSM54" s="8"/>
      <c r="NSN54" s="8"/>
      <c r="NSO54" s="8"/>
      <c r="NSP54" s="8"/>
      <c r="NSQ54" s="8"/>
      <c r="NSR54" s="8"/>
      <c r="NSS54" s="8"/>
      <c r="NST54" s="8"/>
      <c r="NSU54" s="8"/>
      <c r="NSV54" s="8"/>
      <c r="NSW54" s="8"/>
      <c r="NSX54" s="8"/>
      <c r="NSY54" s="8"/>
      <c r="NSZ54" s="8"/>
      <c r="NTA54" s="8"/>
      <c r="NTB54" s="8"/>
      <c r="NTC54" s="8"/>
      <c r="NTD54" s="8"/>
      <c r="NTE54" s="8"/>
      <c r="NTF54" s="8"/>
      <c r="NTG54" s="8"/>
      <c r="NTH54" s="8"/>
      <c r="NTI54" s="8"/>
      <c r="NTJ54" s="8"/>
      <c r="NTK54" s="8"/>
      <c r="NTL54" s="8"/>
      <c r="NTM54" s="8"/>
      <c r="NTN54" s="8"/>
      <c r="NTO54" s="8"/>
      <c r="NTP54" s="8"/>
      <c r="NTQ54" s="8"/>
      <c r="NTR54" s="8"/>
      <c r="NTS54" s="8"/>
      <c r="NTT54" s="8"/>
      <c r="NTU54" s="8"/>
      <c r="NTV54" s="8"/>
      <c r="NTW54" s="8"/>
      <c r="NTX54" s="8"/>
      <c r="NTY54" s="8"/>
      <c r="NTZ54" s="8"/>
      <c r="NUA54" s="8"/>
      <c r="NUB54" s="8"/>
      <c r="NUC54" s="8"/>
      <c r="NUD54" s="8"/>
      <c r="NUE54" s="8"/>
      <c r="NUF54" s="8"/>
      <c r="NUG54" s="8"/>
      <c r="NUH54" s="8"/>
      <c r="NUI54" s="8"/>
      <c r="NUJ54" s="8"/>
      <c r="NUK54" s="8"/>
      <c r="NUL54" s="8"/>
      <c r="NUM54" s="8"/>
      <c r="NUN54" s="8"/>
      <c r="NUO54" s="8"/>
      <c r="NUP54" s="8"/>
      <c r="NUQ54" s="8"/>
      <c r="NUR54" s="8"/>
      <c r="NUS54" s="8"/>
      <c r="NUT54" s="8"/>
      <c r="NUU54" s="8"/>
      <c r="NUV54" s="8"/>
      <c r="NUW54" s="8"/>
      <c r="NUX54" s="8"/>
      <c r="NUY54" s="8"/>
      <c r="NUZ54" s="8"/>
      <c r="NVA54" s="8"/>
      <c r="NVB54" s="8"/>
      <c r="NVC54" s="8"/>
      <c r="NVD54" s="8"/>
      <c r="NVE54" s="8"/>
      <c r="NVF54" s="8"/>
      <c r="NVG54" s="8"/>
      <c r="NVH54" s="8"/>
      <c r="NVI54" s="8"/>
      <c r="NVJ54" s="8"/>
      <c r="NVK54" s="8"/>
      <c r="NVL54" s="8"/>
      <c r="NVM54" s="8"/>
      <c r="NVN54" s="8"/>
      <c r="NVO54" s="8"/>
      <c r="NVP54" s="8"/>
      <c r="NVQ54" s="8"/>
      <c r="NVR54" s="8"/>
      <c r="NVS54" s="8"/>
      <c r="NVT54" s="8"/>
      <c r="NVU54" s="8"/>
      <c r="NVV54" s="8"/>
      <c r="NVW54" s="8"/>
      <c r="NVX54" s="8"/>
      <c r="NVY54" s="8"/>
      <c r="NVZ54" s="8"/>
      <c r="NWA54" s="8"/>
      <c r="NWB54" s="8"/>
      <c r="NWC54" s="8"/>
      <c r="NWD54" s="8"/>
      <c r="NWE54" s="8"/>
      <c r="NWF54" s="8"/>
      <c r="NWG54" s="8"/>
      <c r="NWH54" s="8"/>
      <c r="NWI54" s="8"/>
      <c r="NWJ54" s="8"/>
      <c r="NWK54" s="8"/>
      <c r="NWL54" s="8"/>
      <c r="NWM54" s="8"/>
      <c r="NWN54" s="8"/>
      <c r="NWO54" s="8"/>
      <c r="NWP54" s="8"/>
      <c r="NWQ54" s="8"/>
      <c r="NWR54" s="8"/>
      <c r="NWS54" s="8"/>
      <c r="NWT54" s="8"/>
      <c r="NWU54" s="8"/>
      <c r="NWV54" s="8"/>
      <c r="NWW54" s="8"/>
      <c r="NWX54" s="8"/>
      <c r="NWY54" s="8"/>
      <c r="NWZ54" s="8"/>
      <c r="NXA54" s="8"/>
      <c r="NXB54" s="8"/>
      <c r="NXC54" s="8"/>
      <c r="NXD54" s="8"/>
      <c r="NXE54" s="8"/>
      <c r="NXF54" s="8"/>
      <c r="NXG54" s="8"/>
      <c r="NXH54" s="8"/>
      <c r="NXI54" s="8"/>
      <c r="NXJ54" s="8"/>
      <c r="NXK54" s="8"/>
      <c r="NXL54" s="8"/>
      <c r="NXM54" s="8"/>
      <c r="NXN54" s="8"/>
      <c r="NXO54" s="8"/>
      <c r="NXP54" s="8"/>
      <c r="NXQ54" s="8"/>
      <c r="NXR54" s="8"/>
      <c r="NXS54" s="8"/>
      <c r="NXT54" s="8"/>
      <c r="NXU54" s="8"/>
      <c r="NXV54" s="8"/>
      <c r="NXW54" s="8"/>
      <c r="NXX54" s="8"/>
      <c r="NXY54" s="8"/>
      <c r="NXZ54" s="8"/>
      <c r="NYA54" s="8"/>
      <c r="NYB54" s="8"/>
      <c r="NYC54" s="8"/>
      <c r="NYD54" s="8"/>
      <c r="NYE54" s="8"/>
      <c r="NYF54" s="8"/>
      <c r="NYG54" s="8"/>
      <c r="NYH54" s="8"/>
      <c r="NYI54" s="8"/>
      <c r="NYJ54" s="8"/>
      <c r="NYK54" s="8"/>
      <c r="NYL54" s="8"/>
      <c r="NYM54" s="8"/>
      <c r="NYN54" s="8"/>
      <c r="NYO54" s="8"/>
      <c r="NYP54" s="8"/>
      <c r="NYQ54" s="8"/>
      <c r="NYR54" s="8"/>
      <c r="NYS54" s="8"/>
      <c r="NYT54" s="8"/>
      <c r="NYU54" s="8"/>
      <c r="NYV54" s="8"/>
      <c r="NYW54" s="8"/>
      <c r="NYX54" s="8"/>
      <c r="NYY54" s="8"/>
      <c r="NYZ54" s="8"/>
      <c r="NZA54" s="8"/>
      <c r="NZB54" s="8"/>
      <c r="NZC54" s="8"/>
      <c r="NZD54" s="8"/>
      <c r="NZE54" s="8"/>
      <c r="NZF54" s="8"/>
      <c r="NZG54" s="8"/>
      <c r="NZH54" s="8"/>
      <c r="NZI54" s="8"/>
      <c r="NZJ54" s="8"/>
      <c r="NZK54" s="8"/>
      <c r="NZL54" s="8"/>
      <c r="NZM54" s="8"/>
      <c r="NZN54" s="8"/>
      <c r="NZO54" s="8"/>
      <c r="NZP54" s="8"/>
      <c r="NZQ54" s="8"/>
      <c r="NZR54" s="8"/>
      <c r="NZS54" s="8"/>
      <c r="NZT54" s="8"/>
      <c r="NZU54" s="8"/>
      <c r="NZV54" s="8"/>
      <c r="NZW54" s="8"/>
      <c r="NZX54" s="8"/>
      <c r="NZY54" s="8"/>
      <c r="NZZ54" s="8"/>
      <c r="OAA54" s="8"/>
      <c r="OAB54" s="8"/>
      <c r="OAC54" s="8"/>
      <c r="OAD54" s="8"/>
      <c r="OAE54" s="8"/>
      <c r="OAF54" s="8"/>
      <c r="OAG54" s="8"/>
      <c r="OAH54" s="8"/>
      <c r="OAI54" s="8"/>
      <c r="OAJ54" s="8"/>
      <c r="OAK54" s="8"/>
      <c r="OAL54" s="8"/>
      <c r="OAM54" s="8"/>
      <c r="OAN54" s="8"/>
      <c r="OAO54" s="8"/>
      <c r="OAP54" s="8"/>
      <c r="OAQ54" s="8"/>
      <c r="OAR54" s="8"/>
      <c r="OAS54" s="8"/>
      <c r="OAT54" s="8"/>
      <c r="OAU54" s="8"/>
      <c r="OAV54" s="8"/>
      <c r="OAW54" s="8"/>
      <c r="OAX54" s="8"/>
      <c r="OAY54" s="8"/>
      <c r="OAZ54" s="8"/>
      <c r="OBA54" s="8"/>
      <c r="OBB54" s="8"/>
      <c r="OBC54" s="8"/>
      <c r="OBD54" s="8"/>
      <c r="OBE54" s="8"/>
      <c r="OBF54" s="8"/>
      <c r="OBG54" s="8"/>
      <c r="OBH54" s="8"/>
      <c r="OBI54" s="8"/>
      <c r="OBJ54" s="8"/>
      <c r="OBK54" s="8"/>
      <c r="OBL54" s="8"/>
      <c r="OBM54" s="8"/>
      <c r="OBN54" s="8"/>
      <c r="OBO54" s="8"/>
      <c r="OBP54" s="8"/>
      <c r="OBQ54" s="8"/>
      <c r="OBR54" s="8"/>
      <c r="OBS54" s="8"/>
      <c r="OBT54" s="8"/>
      <c r="OBU54" s="8"/>
      <c r="OBV54" s="8"/>
      <c r="OBW54" s="8"/>
      <c r="OBX54" s="8"/>
      <c r="OBY54" s="8"/>
      <c r="OBZ54" s="8"/>
      <c r="OCA54" s="8"/>
      <c r="OCB54" s="8"/>
      <c r="OCC54" s="8"/>
      <c r="OCD54" s="8"/>
      <c r="OCE54" s="8"/>
      <c r="OCF54" s="8"/>
      <c r="OCG54" s="8"/>
      <c r="OCH54" s="8"/>
      <c r="OCI54" s="8"/>
      <c r="OCJ54" s="8"/>
      <c r="OCK54" s="8"/>
      <c r="OCL54" s="8"/>
      <c r="OCM54" s="8"/>
      <c r="OCN54" s="8"/>
      <c r="OCO54" s="8"/>
      <c r="OCP54" s="8"/>
      <c r="OCQ54" s="8"/>
      <c r="OCR54" s="8"/>
      <c r="OCS54" s="8"/>
      <c r="OCT54" s="8"/>
      <c r="OCU54" s="8"/>
      <c r="OCV54" s="8"/>
      <c r="OCW54" s="8"/>
      <c r="OCX54" s="8"/>
      <c r="OCY54" s="8"/>
      <c r="OCZ54" s="8"/>
      <c r="ODA54" s="8"/>
      <c r="ODB54" s="8"/>
      <c r="ODC54" s="8"/>
      <c r="ODD54" s="8"/>
      <c r="ODE54" s="8"/>
      <c r="ODF54" s="8"/>
      <c r="ODG54" s="8"/>
      <c r="ODH54" s="8"/>
      <c r="ODI54" s="8"/>
      <c r="ODJ54" s="8"/>
      <c r="ODK54" s="8"/>
      <c r="ODL54" s="8"/>
      <c r="ODM54" s="8"/>
      <c r="ODN54" s="8"/>
      <c r="ODO54" s="8"/>
      <c r="ODP54" s="8"/>
      <c r="ODQ54" s="8"/>
      <c r="ODR54" s="8"/>
      <c r="ODS54" s="8"/>
      <c r="ODT54" s="8"/>
      <c r="ODU54" s="8"/>
      <c r="ODV54" s="8"/>
      <c r="ODW54" s="8"/>
      <c r="ODX54" s="8"/>
      <c r="ODY54" s="8"/>
      <c r="ODZ54" s="8"/>
      <c r="OEA54" s="8"/>
      <c r="OEB54" s="8"/>
      <c r="OEC54" s="8"/>
      <c r="OED54" s="8"/>
      <c r="OEE54" s="8"/>
      <c r="OEF54" s="8"/>
      <c r="OEG54" s="8"/>
      <c r="OEH54" s="8"/>
      <c r="OEI54" s="8"/>
      <c r="OEJ54" s="8"/>
      <c r="OEK54" s="8"/>
      <c r="OEL54" s="8"/>
      <c r="OEM54" s="8"/>
      <c r="OEN54" s="8"/>
      <c r="OEO54" s="8"/>
      <c r="OEP54" s="8"/>
      <c r="OEQ54" s="8"/>
      <c r="OER54" s="8"/>
      <c r="OES54" s="8"/>
      <c r="OET54" s="8"/>
      <c r="OEU54" s="8"/>
      <c r="OEV54" s="8"/>
      <c r="OEW54" s="8"/>
      <c r="OEX54" s="8"/>
      <c r="OEY54" s="8"/>
      <c r="OEZ54" s="8"/>
      <c r="OFA54" s="8"/>
      <c r="OFB54" s="8"/>
      <c r="OFC54" s="8"/>
      <c r="OFD54" s="8"/>
      <c r="OFE54" s="8"/>
      <c r="OFF54" s="8"/>
      <c r="OFG54" s="8"/>
      <c r="OFH54" s="8"/>
      <c r="OFI54" s="8"/>
      <c r="OFJ54" s="8"/>
      <c r="OFK54" s="8"/>
      <c r="OFL54" s="8"/>
      <c r="OFM54" s="8"/>
      <c r="OFN54" s="8"/>
      <c r="OFO54" s="8"/>
      <c r="OFP54" s="8"/>
      <c r="OFQ54" s="8"/>
      <c r="OFR54" s="8"/>
      <c r="OFS54" s="8"/>
      <c r="OFT54" s="8"/>
      <c r="OFU54" s="8"/>
      <c r="OFV54" s="8"/>
      <c r="OFW54" s="8"/>
      <c r="OFX54" s="8"/>
      <c r="OFY54" s="8"/>
      <c r="OFZ54" s="8"/>
      <c r="OGA54" s="8"/>
      <c r="OGB54" s="8"/>
      <c r="OGC54" s="8"/>
      <c r="OGD54" s="8"/>
      <c r="OGE54" s="8"/>
      <c r="OGF54" s="8"/>
      <c r="OGG54" s="8"/>
      <c r="OGH54" s="8"/>
      <c r="OGI54" s="8"/>
      <c r="OGJ54" s="8"/>
      <c r="OGK54" s="8"/>
      <c r="OGL54" s="8"/>
      <c r="OGM54" s="8"/>
      <c r="OGN54" s="8"/>
      <c r="OGO54" s="8"/>
      <c r="OGP54" s="8"/>
      <c r="OGQ54" s="8"/>
      <c r="OGR54" s="8"/>
      <c r="OGS54" s="8"/>
      <c r="OGT54" s="8"/>
      <c r="OGU54" s="8"/>
      <c r="OGV54" s="8"/>
      <c r="OGW54" s="8"/>
      <c r="OGX54" s="8"/>
      <c r="OGY54" s="8"/>
      <c r="OGZ54" s="8"/>
      <c r="OHA54" s="8"/>
      <c r="OHB54" s="8"/>
      <c r="OHC54" s="8"/>
      <c r="OHD54" s="8"/>
      <c r="OHE54" s="8"/>
      <c r="OHF54" s="8"/>
      <c r="OHG54" s="8"/>
      <c r="OHH54" s="8"/>
      <c r="OHI54" s="8"/>
      <c r="OHJ54" s="8"/>
      <c r="OHK54" s="8"/>
      <c r="OHL54" s="8"/>
      <c r="OHM54" s="8"/>
      <c r="OHN54" s="8"/>
      <c r="OHO54" s="8"/>
      <c r="OHP54" s="8"/>
      <c r="OHQ54" s="8"/>
      <c r="OHR54" s="8"/>
      <c r="OHS54" s="8"/>
      <c r="OHT54" s="8"/>
      <c r="OHU54" s="8"/>
      <c r="OHV54" s="8"/>
      <c r="OHW54" s="8"/>
      <c r="OHX54" s="8"/>
      <c r="OHY54" s="8"/>
      <c r="OHZ54" s="8"/>
      <c r="OIA54" s="8"/>
      <c r="OIB54" s="8"/>
      <c r="OIC54" s="8"/>
      <c r="OID54" s="8"/>
      <c r="OIE54" s="8"/>
      <c r="OIF54" s="8"/>
      <c r="OIG54" s="8"/>
      <c r="OIH54" s="8"/>
      <c r="OII54" s="8"/>
      <c r="OIJ54" s="8"/>
      <c r="OIK54" s="8"/>
      <c r="OIL54" s="8"/>
      <c r="OIM54" s="8"/>
      <c r="OIN54" s="8"/>
      <c r="OIO54" s="8"/>
      <c r="OIP54" s="8"/>
      <c r="OIQ54" s="8"/>
      <c r="OIR54" s="8"/>
      <c r="OIS54" s="8"/>
      <c r="OIT54" s="8"/>
      <c r="OIU54" s="8"/>
      <c r="OIV54" s="8"/>
      <c r="OIW54" s="8"/>
      <c r="OIX54" s="8"/>
      <c r="OIY54" s="8"/>
      <c r="OIZ54" s="8"/>
      <c r="OJA54" s="8"/>
      <c r="OJB54" s="8"/>
      <c r="OJC54" s="8"/>
      <c r="OJD54" s="8"/>
      <c r="OJE54" s="8"/>
      <c r="OJF54" s="8"/>
      <c r="OJG54" s="8"/>
      <c r="OJH54" s="8"/>
      <c r="OJI54" s="8"/>
      <c r="OJJ54" s="8"/>
      <c r="OJK54" s="8"/>
      <c r="OJL54" s="8"/>
      <c r="OJM54" s="8"/>
      <c r="OJN54" s="8"/>
      <c r="OJO54" s="8"/>
      <c r="OJP54" s="8"/>
      <c r="OJQ54" s="8"/>
      <c r="OJR54" s="8"/>
      <c r="OJS54" s="8"/>
      <c r="OJT54" s="8"/>
      <c r="OJU54" s="8"/>
      <c r="OJV54" s="8"/>
      <c r="OJW54" s="8"/>
      <c r="OJX54" s="8"/>
      <c r="OJY54" s="8"/>
      <c r="OJZ54" s="8"/>
      <c r="OKA54" s="8"/>
      <c r="OKB54" s="8"/>
      <c r="OKC54" s="8"/>
      <c r="OKD54" s="8"/>
      <c r="OKE54" s="8"/>
      <c r="OKF54" s="8"/>
      <c r="OKG54" s="8"/>
      <c r="OKH54" s="8"/>
      <c r="OKI54" s="8"/>
      <c r="OKJ54" s="8"/>
      <c r="OKK54" s="8"/>
      <c r="OKL54" s="8"/>
      <c r="OKM54" s="8"/>
      <c r="OKN54" s="8"/>
      <c r="OKO54" s="8"/>
      <c r="OKP54" s="8"/>
      <c r="OKQ54" s="8"/>
      <c r="OKR54" s="8"/>
      <c r="OKS54" s="8"/>
      <c r="OKT54" s="8"/>
      <c r="OKU54" s="8"/>
      <c r="OKV54" s="8"/>
      <c r="OKW54" s="8"/>
      <c r="OKX54" s="8"/>
      <c r="OKY54" s="8"/>
      <c r="OKZ54" s="8"/>
      <c r="OLA54" s="8"/>
      <c r="OLB54" s="8"/>
      <c r="OLC54" s="8"/>
      <c r="OLD54" s="8"/>
      <c r="OLE54" s="8"/>
      <c r="OLF54" s="8"/>
      <c r="OLG54" s="8"/>
      <c r="OLH54" s="8"/>
      <c r="OLI54" s="8"/>
      <c r="OLJ54" s="8"/>
      <c r="OLK54" s="8"/>
      <c r="OLL54" s="8"/>
      <c r="OLM54" s="8"/>
      <c r="OLN54" s="8"/>
      <c r="OLO54" s="8"/>
      <c r="OLP54" s="8"/>
      <c r="OLQ54" s="8"/>
      <c r="OLR54" s="8"/>
      <c r="OLS54" s="8"/>
      <c r="OLT54" s="8"/>
      <c r="OLU54" s="8"/>
      <c r="OLV54" s="8"/>
      <c r="OLW54" s="8"/>
      <c r="OLX54" s="8"/>
      <c r="OLY54" s="8"/>
      <c r="OLZ54" s="8"/>
      <c r="OMA54" s="8"/>
      <c r="OMB54" s="8"/>
      <c r="OMC54" s="8"/>
      <c r="OMD54" s="8"/>
      <c r="OME54" s="8"/>
      <c r="OMF54" s="8"/>
      <c r="OMG54" s="8"/>
      <c r="OMH54" s="8"/>
      <c r="OMI54" s="8"/>
      <c r="OMJ54" s="8"/>
      <c r="OMK54" s="8"/>
      <c r="OML54" s="8"/>
      <c r="OMM54" s="8"/>
      <c r="OMN54" s="8"/>
      <c r="OMO54" s="8"/>
      <c r="OMP54" s="8"/>
      <c r="OMQ54" s="8"/>
      <c r="OMR54" s="8"/>
      <c r="OMS54" s="8"/>
      <c r="OMT54" s="8"/>
      <c r="OMU54" s="8"/>
      <c r="OMV54" s="8"/>
      <c r="OMW54" s="8"/>
      <c r="OMX54" s="8"/>
      <c r="OMY54" s="8"/>
      <c r="OMZ54" s="8"/>
      <c r="ONA54" s="8"/>
      <c r="ONB54" s="8"/>
      <c r="ONC54" s="8"/>
      <c r="OND54" s="8"/>
      <c r="ONE54" s="8"/>
      <c r="ONF54" s="8"/>
      <c r="ONG54" s="8"/>
      <c r="ONH54" s="8"/>
      <c r="ONI54" s="8"/>
      <c r="ONJ54" s="8"/>
      <c r="ONK54" s="8"/>
      <c r="ONL54" s="8"/>
      <c r="ONM54" s="8"/>
      <c r="ONN54" s="8"/>
      <c r="ONO54" s="8"/>
      <c r="ONP54" s="8"/>
      <c r="ONQ54" s="8"/>
      <c r="ONR54" s="8"/>
      <c r="ONS54" s="8"/>
      <c r="ONT54" s="8"/>
      <c r="ONU54" s="8"/>
      <c r="ONV54" s="8"/>
      <c r="ONW54" s="8"/>
      <c r="ONX54" s="8"/>
      <c r="ONY54" s="8"/>
      <c r="ONZ54" s="8"/>
      <c r="OOA54" s="8"/>
      <c r="OOB54" s="8"/>
      <c r="OOC54" s="8"/>
      <c r="OOD54" s="8"/>
      <c r="OOE54" s="8"/>
      <c r="OOF54" s="8"/>
      <c r="OOG54" s="8"/>
      <c r="OOH54" s="8"/>
      <c r="OOI54" s="8"/>
      <c r="OOJ54" s="8"/>
      <c r="OOK54" s="8"/>
      <c r="OOL54" s="8"/>
      <c r="OOM54" s="8"/>
      <c r="OON54" s="8"/>
      <c r="OOO54" s="8"/>
      <c r="OOP54" s="8"/>
      <c r="OOQ54" s="8"/>
      <c r="OOR54" s="8"/>
      <c r="OOS54" s="8"/>
      <c r="OOT54" s="8"/>
      <c r="OOU54" s="8"/>
      <c r="OOV54" s="8"/>
      <c r="OOW54" s="8"/>
      <c r="OOX54" s="8"/>
      <c r="OOY54" s="8"/>
      <c r="OOZ54" s="8"/>
      <c r="OPA54" s="8"/>
      <c r="OPB54" s="8"/>
      <c r="OPC54" s="8"/>
      <c r="OPD54" s="8"/>
      <c r="OPE54" s="8"/>
      <c r="OPF54" s="8"/>
      <c r="OPG54" s="8"/>
      <c r="OPH54" s="8"/>
      <c r="OPI54" s="8"/>
      <c r="OPJ54" s="8"/>
      <c r="OPK54" s="8"/>
      <c r="OPL54" s="8"/>
      <c r="OPM54" s="8"/>
      <c r="OPN54" s="8"/>
      <c r="OPO54" s="8"/>
      <c r="OPP54" s="8"/>
      <c r="OPQ54" s="8"/>
      <c r="OPR54" s="8"/>
      <c r="OPS54" s="8"/>
      <c r="OPT54" s="8"/>
      <c r="OPU54" s="8"/>
      <c r="OPV54" s="8"/>
      <c r="OPW54" s="8"/>
      <c r="OPX54" s="8"/>
      <c r="OPY54" s="8"/>
      <c r="OPZ54" s="8"/>
      <c r="OQA54" s="8"/>
      <c r="OQB54" s="8"/>
      <c r="OQC54" s="8"/>
      <c r="OQD54" s="8"/>
      <c r="OQE54" s="8"/>
      <c r="OQF54" s="8"/>
      <c r="OQG54" s="8"/>
      <c r="OQH54" s="8"/>
      <c r="OQI54" s="8"/>
      <c r="OQJ54" s="8"/>
      <c r="OQK54" s="8"/>
      <c r="OQL54" s="8"/>
      <c r="OQM54" s="8"/>
      <c r="OQN54" s="8"/>
      <c r="OQO54" s="8"/>
      <c r="OQP54" s="8"/>
      <c r="OQQ54" s="8"/>
      <c r="OQR54" s="8"/>
      <c r="OQS54" s="8"/>
      <c r="OQT54" s="8"/>
      <c r="OQU54" s="8"/>
      <c r="OQV54" s="8"/>
      <c r="OQW54" s="8"/>
      <c r="OQX54" s="8"/>
      <c r="OQY54" s="8"/>
      <c r="OQZ54" s="8"/>
      <c r="ORA54" s="8"/>
      <c r="ORB54" s="8"/>
      <c r="ORC54" s="8"/>
      <c r="ORD54" s="8"/>
      <c r="ORE54" s="8"/>
      <c r="ORF54" s="8"/>
      <c r="ORG54" s="8"/>
      <c r="ORH54" s="8"/>
      <c r="ORI54" s="8"/>
      <c r="ORJ54" s="8"/>
      <c r="ORK54" s="8"/>
      <c r="ORL54" s="8"/>
      <c r="ORM54" s="8"/>
      <c r="ORN54" s="8"/>
      <c r="ORO54" s="8"/>
      <c r="ORP54" s="8"/>
      <c r="ORQ54" s="8"/>
      <c r="ORR54" s="8"/>
      <c r="ORS54" s="8"/>
      <c r="ORT54" s="8"/>
      <c r="ORU54" s="8"/>
      <c r="ORV54" s="8"/>
      <c r="ORW54" s="8"/>
      <c r="ORX54" s="8"/>
      <c r="ORY54" s="8"/>
      <c r="ORZ54" s="8"/>
      <c r="OSA54" s="8"/>
      <c r="OSB54" s="8"/>
      <c r="OSC54" s="8"/>
      <c r="OSD54" s="8"/>
      <c r="OSE54" s="8"/>
      <c r="OSF54" s="8"/>
      <c r="OSG54" s="8"/>
      <c r="OSH54" s="8"/>
      <c r="OSI54" s="8"/>
      <c r="OSJ54" s="8"/>
      <c r="OSK54" s="8"/>
      <c r="OSL54" s="8"/>
      <c r="OSM54" s="8"/>
      <c r="OSN54" s="8"/>
      <c r="OSO54" s="8"/>
      <c r="OSP54" s="8"/>
      <c r="OSQ54" s="8"/>
      <c r="OSR54" s="8"/>
      <c r="OSS54" s="8"/>
      <c r="OST54" s="8"/>
      <c r="OSU54" s="8"/>
      <c r="OSV54" s="8"/>
      <c r="OSW54" s="8"/>
      <c r="OSX54" s="8"/>
      <c r="OSY54" s="8"/>
      <c r="OSZ54" s="8"/>
      <c r="OTA54" s="8"/>
      <c r="OTB54" s="8"/>
      <c r="OTC54" s="8"/>
      <c r="OTD54" s="8"/>
      <c r="OTE54" s="8"/>
      <c r="OTF54" s="8"/>
      <c r="OTG54" s="8"/>
      <c r="OTH54" s="8"/>
      <c r="OTI54" s="8"/>
      <c r="OTJ54" s="8"/>
      <c r="OTK54" s="8"/>
      <c r="OTL54" s="8"/>
      <c r="OTM54" s="8"/>
      <c r="OTN54" s="8"/>
      <c r="OTO54" s="8"/>
      <c r="OTP54" s="8"/>
      <c r="OTQ54" s="8"/>
      <c r="OTR54" s="8"/>
      <c r="OTS54" s="8"/>
      <c r="OTT54" s="8"/>
      <c r="OTU54" s="8"/>
      <c r="OTV54" s="8"/>
      <c r="OTW54" s="8"/>
      <c r="OTX54" s="8"/>
      <c r="OTY54" s="8"/>
      <c r="OTZ54" s="8"/>
      <c r="OUA54" s="8"/>
      <c r="OUB54" s="8"/>
      <c r="OUC54" s="8"/>
      <c r="OUD54" s="8"/>
      <c r="OUE54" s="8"/>
      <c r="OUF54" s="8"/>
      <c r="OUG54" s="8"/>
      <c r="OUH54" s="8"/>
      <c r="OUI54" s="8"/>
      <c r="OUJ54" s="8"/>
      <c r="OUK54" s="8"/>
      <c r="OUL54" s="8"/>
      <c r="OUM54" s="8"/>
      <c r="OUN54" s="8"/>
      <c r="OUO54" s="8"/>
      <c r="OUP54" s="8"/>
      <c r="OUQ54" s="8"/>
      <c r="OUR54" s="8"/>
      <c r="OUS54" s="8"/>
      <c r="OUT54" s="8"/>
      <c r="OUU54" s="8"/>
      <c r="OUV54" s="8"/>
      <c r="OUW54" s="8"/>
      <c r="OUX54" s="8"/>
      <c r="OUY54" s="8"/>
      <c r="OUZ54" s="8"/>
      <c r="OVA54" s="8"/>
      <c r="OVB54" s="8"/>
      <c r="OVC54" s="8"/>
      <c r="OVD54" s="8"/>
      <c r="OVE54" s="8"/>
      <c r="OVF54" s="8"/>
      <c r="OVG54" s="8"/>
      <c r="OVH54" s="8"/>
      <c r="OVI54" s="8"/>
      <c r="OVJ54" s="8"/>
      <c r="OVK54" s="8"/>
      <c r="OVL54" s="8"/>
      <c r="OVM54" s="8"/>
      <c r="OVN54" s="8"/>
      <c r="OVO54" s="8"/>
      <c r="OVP54" s="8"/>
      <c r="OVQ54" s="8"/>
      <c r="OVR54" s="8"/>
      <c r="OVS54" s="8"/>
      <c r="OVT54" s="8"/>
      <c r="OVU54" s="8"/>
      <c r="OVV54" s="8"/>
      <c r="OVW54" s="8"/>
      <c r="OVX54" s="8"/>
      <c r="OVY54" s="8"/>
      <c r="OVZ54" s="8"/>
      <c r="OWA54" s="8"/>
      <c r="OWB54" s="8"/>
      <c r="OWC54" s="8"/>
      <c r="OWD54" s="8"/>
      <c r="OWE54" s="8"/>
      <c r="OWF54" s="8"/>
      <c r="OWG54" s="8"/>
      <c r="OWH54" s="8"/>
      <c r="OWI54" s="8"/>
      <c r="OWJ54" s="8"/>
      <c r="OWK54" s="8"/>
      <c r="OWL54" s="8"/>
      <c r="OWM54" s="8"/>
      <c r="OWN54" s="8"/>
      <c r="OWO54" s="8"/>
      <c r="OWP54" s="8"/>
      <c r="OWQ54" s="8"/>
      <c r="OWR54" s="8"/>
      <c r="OWS54" s="8"/>
      <c r="OWT54" s="8"/>
      <c r="OWU54" s="8"/>
      <c r="OWV54" s="8"/>
      <c r="OWW54" s="8"/>
      <c r="OWX54" s="8"/>
      <c r="OWY54" s="8"/>
      <c r="OWZ54" s="8"/>
      <c r="OXA54" s="8"/>
      <c r="OXB54" s="8"/>
      <c r="OXC54" s="8"/>
      <c r="OXD54" s="8"/>
      <c r="OXE54" s="8"/>
      <c r="OXF54" s="8"/>
      <c r="OXG54" s="8"/>
      <c r="OXH54" s="8"/>
      <c r="OXI54" s="8"/>
      <c r="OXJ54" s="8"/>
      <c r="OXK54" s="8"/>
      <c r="OXL54" s="8"/>
      <c r="OXM54" s="8"/>
      <c r="OXN54" s="8"/>
      <c r="OXO54" s="8"/>
      <c r="OXP54" s="8"/>
      <c r="OXQ54" s="8"/>
      <c r="OXR54" s="8"/>
      <c r="OXS54" s="8"/>
      <c r="OXT54" s="8"/>
      <c r="OXU54" s="8"/>
      <c r="OXV54" s="8"/>
      <c r="OXW54" s="8"/>
      <c r="OXX54" s="8"/>
      <c r="OXY54" s="8"/>
      <c r="OXZ54" s="8"/>
      <c r="OYA54" s="8"/>
      <c r="OYB54" s="8"/>
      <c r="OYC54" s="8"/>
      <c r="OYD54" s="8"/>
      <c r="OYE54" s="8"/>
      <c r="OYF54" s="8"/>
      <c r="OYG54" s="8"/>
      <c r="OYH54" s="8"/>
      <c r="OYI54" s="8"/>
      <c r="OYJ54" s="8"/>
      <c r="OYK54" s="8"/>
      <c r="OYL54" s="8"/>
      <c r="OYM54" s="8"/>
      <c r="OYN54" s="8"/>
      <c r="OYO54" s="8"/>
      <c r="OYP54" s="8"/>
      <c r="OYQ54" s="8"/>
      <c r="OYR54" s="8"/>
      <c r="OYS54" s="8"/>
      <c r="OYT54" s="8"/>
      <c r="OYU54" s="8"/>
      <c r="OYV54" s="8"/>
      <c r="OYW54" s="8"/>
      <c r="OYX54" s="8"/>
      <c r="OYY54" s="8"/>
      <c r="OYZ54" s="8"/>
      <c r="OZA54" s="8"/>
      <c r="OZB54" s="8"/>
      <c r="OZC54" s="8"/>
      <c r="OZD54" s="8"/>
      <c r="OZE54" s="8"/>
      <c r="OZF54" s="8"/>
      <c r="OZG54" s="8"/>
      <c r="OZH54" s="8"/>
      <c r="OZI54" s="8"/>
      <c r="OZJ54" s="8"/>
      <c r="OZK54" s="8"/>
      <c r="OZL54" s="8"/>
      <c r="OZM54" s="8"/>
      <c r="OZN54" s="8"/>
      <c r="OZO54" s="8"/>
      <c r="OZP54" s="8"/>
      <c r="OZQ54" s="8"/>
      <c r="OZR54" s="8"/>
      <c r="OZS54" s="8"/>
      <c r="OZT54" s="8"/>
      <c r="OZU54" s="8"/>
      <c r="OZV54" s="8"/>
      <c r="OZW54" s="8"/>
      <c r="OZX54" s="8"/>
      <c r="OZY54" s="8"/>
      <c r="OZZ54" s="8"/>
      <c r="PAA54" s="8"/>
      <c r="PAB54" s="8"/>
      <c r="PAC54" s="8"/>
      <c r="PAD54" s="8"/>
      <c r="PAE54" s="8"/>
      <c r="PAF54" s="8"/>
      <c r="PAG54" s="8"/>
      <c r="PAH54" s="8"/>
      <c r="PAI54" s="8"/>
      <c r="PAJ54" s="8"/>
      <c r="PAK54" s="8"/>
      <c r="PAL54" s="8"/>
      <c r="PAM54" s="8"/>
      <c r="PAN54" s="8"/>
      <c r="PAO54" s="8"/>
      <c r="PAP54" s="8"/>
      <c r="PAQ54" s="8"/>
      <c r="PAR54" s="8"/>
      <c r="PAS54" s="8"/>
      <c r="PAT54" s="8"/>
      <c r="PAU54" s="8"/>
      <c r="PAV54" s="8"/>
      <c r="PAW54" s="8"/>
      <c r="PAX54" s="8"/>
      <c r="PAY54" s="8"/>
      <c r="PAZ54" s="8"/>
      <c r="PBA54" s="8"/>
      <c r="PBB54" s="8"/>
      <c r="PBC54" s="8"/>
      <c r="PBD54" s="8"/>
      <c r="PBE54" s="8"/>
      <c r="PBF54" s="8"/>
      <c r="PBG54" s="8"/>
      <c r="PBH54" s="8"/>
      <c r="PBI54" s="8"/>
      <c r="PBJ54" s="8"/>
      <c r="PBK54" s="8"/>
      <c r="PBL54" s="8"/>
      <c r="PBM54" s="8"/>
      <c r="PBN54" s="8"/>
      <c r="PBO54" s="8"/>
      <c r="PBP54" s="8"/>
      <c r="PBQ54" s="8"/>
      <c r="PBR54" s="8"/>
      <c r="PBS54" s="8"/>
      <c r="PBT54" s="8"/>
      <c r="PBU54" s="8"/>
      <c r="PBV54" s="8"/>
      <c r="PBW54" s="8"/>
      <c r="PBX54" s="8"/>
      <c r="PBY54" s="8"/>
      <c r="PBZ54" s="8"/>
      <c r="PCA54" s="8"/>
      <c r="PCB54" s="8"/>
      <c r="PCC54" s="8"/>
      <c r="PCD54" s="8"/>
      <c r="PCE54" s="8"/>
      <c r="PCF54" s="8"/>
      <c r="PCG54" s="8"/>
      <c r="PCH54" s="8"/>
      <c r="PCI54" s="8"/>
      <c r="PCJ54" s="8"/>
      <c r="PCK54" s="8"/>
      <c r="PCL54" s="8"/>
      <c r="PCM54" s="8"/>
      <c r="PCN54" s="8"/>
      <c r="PCO54" s="8"/>
      <c r="PCP54" s="8"/>
      <c r="PCQ54" s="8"/>
      <c r="PCR54" s="8"/>
      <c r="PCS54" s="8"/>
      <c r="PCT54" s="8"/>
      <c r="PCU54" s="8"/>
      <c r="PCV54" s="8"/>
      <c r="PCW54" s="8"/>
      <c r="PCX54" s="8"/>
      <c r="PCY54" s="8"/>
      <c r="PCZ54" s="8"/>
      <c r="PDA54" s="8"/>
      <c r="PDB54" s="8"/>
      <c r="PDC54" s="8"/>
      <c r="PDD54" s="8"/>
      <c r="PDE54" s="8"/>
      <c r="PDF54" s="8"/>
      <c r="PDG54" s="8"/>
      <c r="PDH54" s="8"/>
      <c r="PDI54" s="8"/>
      <c r="PDJ54" s="8"/>
      <c r="PDK54" s="8"/>
      <c r="PDL54" s="8"/>
      <c r="PDM54" s="8"/>
      <c r="PDN54" s="8"/>
      <c r="PDO54" s="8"/>
      <c r="PDP54" s="8"/>
      <c r="PDQ54" s="8"/>
      <c r="PDR54" s="8"/>
      <c r="PDS54" s="8"/>
      <c r="PDT54" s="8"/>
      <c r="PDU54" s="8"/>
      <c r="PDV54" s="8"/>
      <c r="PDW54" s="8"/>
      <c r="PDX54" s="8"/>
      <c r="PDY54" s="8"/>
      <c r="PDZ54" s="8"/>
      <c r="PEA54" s="8"/>
      <c r="PEB54" s="8"/>
      <c r="PEC54" s="8"/>
      <c r="PED54" s="8"/>
      <c r="PEE54" s="8"/>
      <c r="PEF54" s="8"/>
      <c r="PEG54" s="8"/>
      <c r="PEH54" s="8"/>
      <c r="PEI54" s="8"/>
      <c r="PEJ54" s="8"/>
      <c r="PEK54" s="8"/>
      <c r="PEL54" s="8"/>
      <c r="PEM54" s="8"/>
      <c r="PEN54" s="8"/>
      <c r="PEO54" s="8"/>
      <c r="PEP54" s="8"/>
      <c r="PEQ54" s="8"/>
      <c r="PER54" s="8"/>
      <c r="PES54" s="8"/>
      <c r="PET54" s="8"/>
      <c r="PEU54" s="8"/>
      <c r="PEV54" s="8"/>
      <c r="PEW54" s="8"/>
      <c r="PEX54" s="8"/>
      <c r="PEY54" s="8"/>
      <c r="PEZ54" s="8"/>
      <c r="PFA54" s="8"/>
      <c r="PFB54" s="8"/>
      <c r="PFC54" s="8"/>
      <c r="PFD54" s="8"/>
      <c r="PFE54" s="8"/>
      <c r="PFF54" s="8"/>
      <c r="PFG54" s="8"/>
      <c r="PFH54" s="8"/>
      <c r="PFI54" s="8"/>
      <c r="PFJ54" s="8"/>
      <c r="PFK54" s="8"/>
      <c r="PFL54" s="8"/>
      <c r="PFM54" s="8"/>
      <c r="PFN54" s="8"/>
      <c r="PFO54" s="8"/>
      <c r="PFP54" s="8"/>
      <c r="PFQ54" s="8"/>
      <c r="PFR54" s="8"/>
      <c r="PFS54" s="8"/>
      <c r="PFT54" s="8"/>
      <c r="PFU54" s="8"/>
      <c r="PFV54" s="8"/>
      <c r="PFW54" s="8"/>
      <c r="PFX54" s="8"/>
      <c r="PFY54" s="8"/>
      <c r="PFZ54" s="8"/>
      <c r="PGA54" s="8"/>
      <c r="PGB54" s="8"/>
      <c r="PGC54" s="8"/>
      <c r="PGD54" s="8"/>
      <c r="PGE54" s="8"/>
      <c r="PGF54" s="8"/>
      <c r="PGG54" s="8"/>
      <c r="PGH54" s="8"/>
      <c r="PGI54" s="8"/>
      <c r="PGJ54" s="8"/>
      <c r="PGK54" s="8"/>
      <c r="PGL54" s="8"/>
      <c r="PGM54" s="8"/>
      <c r="PGN54" s="8"/>
      <c r="PGO54" s="8"/>
      <c r="PGP54" s="8"/>
      <c r="PGQ54" s="8"/>
      <c r="PGR54" s="8"/>
      <c r="PGS54" s="8"/>
      <c r="PGT54" s="8"/>
      <c r="PGU54" s="8"/>
      <c r="PGV54" s="8"/>
      <c r="PGW54" s="8"/>
      <c r="PGX54" s="8"/>
      <c r="PGY54" s="8"/>
      <c r="PGZ54" s="8"/>
      <c r="PHA54" s="8"/>
      <c r="PHB54" s="8"/>
      <c r="PHC54" s="8"/>
      <c r="PHD54" s="8"/>
      <c r="PHE54" s="8"/>
      <c r="PHF54" s="8"/>
      <c r="PHG54" s="8"/>
      <c r="PHH54" s="8"/>
      <c r="PHI54" s="8"/>
      <c r="PHJ54" s="8"/>
      <c r="PHK54" s="8"/>
      <c r="PHL54" s="8"/>
      <c r="PHM54" s="8"/>
      <c r="PHN54" s="8"/>
      <c r="PHO54" s="8"/>
      <c r="PHP54" s="8"/>
      <c r="PHQ54" s="8"/>
      <c r="PHR54" s="8"/>
      <c r="PHS54" s="8"/>
      <c r="PHT54" s="8"/>
      <c r="PHU54" s="8"/>
      <c r="PHV54" s="8"/>
      <c r="PHW54" s="8"/>
      <c r="PHX54" s="8"/>
      <c r="PHY54" s="8"/>
      <c r="PHZ54" s="8"/>
      <c r="PIA54" s="8"/>
      <c r="PIB54" s="8"/>
      <c r="PIC54" s="8"/>
      <c r="PID54" s="8"/>
      <c r="PIE54" s="8"/>
      <c r="PIF54" s="8"/>
      <c r="PIG54" s="8"/>
      <c r="PIH54" s="8"/>
      <c r="PII54" s="8"/>
      <c r="PIJ54" s="8"/>
      <c r="PIK54" s="8"/>
      <c r="PIL54" s="8"/>
      <c r="PIM54" s="8"/>
      <c r="PIN54" s="8"/>
      <c r="PIO54" s="8"/>
      <c r="PIP54" s="8"/>
      <c r="PIQ54" s="8"/>
      <c r="PIR54" s="8"/>
      <c r="PIS54" s="8"/>
      <c r="PIT54" s="8"/>
      <c r="PIU54" s="8"/>
      <c r="PIV54" s="8"/>
      <c r="PIW54" s="8"/>
      <c r="PIX54" s="8"/>
      <c r="PIY54" s="8"/>
      <c r="PIZ54" s="8"/>
      <c r="PJA54" s="8"/>
      <c r="PJB54" s="8"/>
      <c r="PJC54" s="8"/>
      <c r="PJD54" s="8"/>
      <c r="PJE54" s="8"/>
      <c r="PJF54" s="8"/>
      <c r="PJG54" s="8"/>
      <c r="PJH54" s="8"/>
      <c r="PJI54" s="8"/>
      <c r="PJJ54" s="8"/>
      <c r="PJK54" s="8"/>
      <c r="PJL54" s="8"/>
      <c r="PJM54" s="8"/>
      <c r="PJN54" s="8"/>
      <c r="PJO54" s="8"/>
      <c r="PJP54" s="8"/>
      <c r="PJQ54" s="8"/>
      <c r="PJR54" s="8"/>
      <c r="PJS54" s="8"/>
      <c r="PJT54" s="8"/>
      <c r="PJU54" s="8"/>
      <c r="PJV54" s="8"/>
      <c r="PJW54" s="8"/>
      <c r="PJX54" s="8"/>
      <c r="PJY54" s="8"/>
      <c r="PJZ54" s="8"/>
      <c r="PKA54" s="8"/>
      <c r="PKB54" s="8"/>
      <c r="PKC54" s="8"/>
      <c r="PKD54" s="8"/>
      <c r="PKE54" s="8"/>
      <c r="PKF54" s="8"/>
      <c r="PKG54" s="8"/>
      <c r="PKH54" s="8"/>
      <c r="PKI54" s="8"/>
      <c r="PKJ54" s="8"/>
      <c r="PKK54" s="8"/>
      <c r="PKL54" s="8"/>
      <c r="PKM54" s="8"/>
      <c r="PKN54" s="8"/>
      <c r="PKO54" s="8"/>
      <c r="PKP54" s="8"/>
      <c r="PKQ54" s="8"/>
      <c r="PKR54" s="8"/>
      <c r="PKS54" s="8"/>
      <c r="PKT54" s="8"/>
      <c r="PKU54" s="8"/>
      <c r="PKV54" s="8"/>
      <c r="PKW54" s="8"/>
      <c r="PKX54" s="8"/>
      <c r="PKY54" s="8"/>
      <c r="PKZ54" s="8"/>
      <c r="PLA54" s="8"/>
      <c r="PLB54" s="8"/>
      <c r="PLC54" s="8"/>
      <c r="PLD54" s="8"/>
      <c r="PLE54" s="8"/>
      <c r="PLF54" s="8"/>
      <c r="PLG54" s="8"/>
      <c r="PLH54" s="8"/>
      <c r="PLI54" s="8"/>
      <c r="PLJ54" s="8"/>
      <c r="PLK54" s="8"/>
      <c r="PLL54" s="8"/>
      <c r="PLM54" s="8"/>
      <c r="PLN54" s="8"/>
      <c r="PLO54" s="8"/>
      <c r="PLP54" s="8"/>
      <c r="PLQ54" s="8"/>
      <c r="PLR54" s="8"/>
      <c r="PLS54" s="8"/>
      <c r="PLT54" s="8"/>
      <c r="PLU54" s="8"/>
      <c r="PLV54" s="8"/>
      <c r="PLW54" s="8"/>
      <c r="PLX54" s="8"/>
      <c r="PLY54" s="8"/>
      <c r="PLZ54" s="8"/>
      <c r="PMA54" s="8"/>
      <c r="PMB54" s="8"/>
      <c r="PMC54" s="8"/>
      <c r="PMD54" s="8"/>
      <c r="PME54" s="8"/>
      <c r="PMF54" s="8"/>
      <c r="PMG54" s="8"/>
      <c r="PMH54" s="8"/>
      <c r="PMI54" s="8"/>
      <c r="PMJ54" s="8"/>
      <c r="PMK54" s="8"/>
      <c r="PML54" s="8"/>
      <c r="PMM54" s="8"/>
      <c r="PMN54" s="8"/>
      <c r="PMO54" s="8"/>
      <c r="PMP54" s="8"/>
      <c r="PMQ54" s="8"/>
      <c r="PMR54" s="8"/>
      <c r="PMS54" s="8"/>
      <c r="PMT54" s="8"/>
      <c r="PMU54" s="8"/>
      <c r="PMV54" s="8"/>
      <c r="PMW54" s="8"/>
      <c r="PMX54" s="8"/>
      <c r="PMY54" s="8"/>
      <c r="PMZ54" s="8"/>
      <c r="PNA54" s="8"/>
      <c r="PNB54" s="8"/>
      <c r="PNC54" s="8"/>
      <c r="PND54" s="8"/>
      <c r="PNE54" s="8"/>
      <c r="PNF54" s="8"/>
      <c r="PNG54" s="8"/>
      <c r="PNH54" s="8"/>
      <c r="PNI54" s="8"/>
      <c r="PNJ54" s="8"/>
      <c r="PNK54" s="8"/>
      <c r="PNL54" s="8"/>
      <c r="PNM54" s="8"/>
      <c r="PNN54" s="8"/>
      <c r="PNO54" s="8"/>
      <c r="PNP54" s="8"/>
      <c r="PNQ54" s="8"/>
      <c r="PNR54" s="8"/>
      <c r="PNS54" s="8"/>
      <c r="PNT54" s="8"/>
      <c r="PNU54" s="8"/>
      <c r="PNV54" s="8"/>
      <c r="PNW54" s="8"/>
      <c r="PNX54" s="8"/>
      <c r="PNY54" s="8"/>
      <c r="PNZ54" s="8"/>
      <c r="POA54" s="8"/>
      <c r="POB54" s="8"/>
      <c r="POC54" s="8"/>
      <c r="POD54" s="8"/>
      <c r="POE54" s="8"/>
      <c r="POF54" s="8"/>
      <c r="POG54" s="8"/>
      <c r="POH54" s="8"/>
      <c r="POI54" s="8"/>
      <c r="POJ54" s="8"/>
      <c r="POK54" s="8"/>
      <c r="POL54" s="8"/>
      <c r="POM54" s="8"/>
      <c r="PON54" s="8"/>
      <c r="POO54" s="8"/>
      <c r="POP54" s="8"/>
      <c r="POQ54" s="8"/>
      <c r="POR54" s="8"/>
      <c r="POS54" s="8"/>
      <c r="POT54" s="8"/>
      <c r="POU54" s="8"/>
      <c r="POV54" s="8"/>
      <c r="POW54" s="8"/>
      <c r="POX54" s="8"/>
      <c r="POY54" s="8"/>
      <c r="POZ54" s="8"/>
      <c r="PPA54" s="8"/>
      <c r="PPB54" s="8"/>
      <c r="PPC54" s="8"/>
      <c r="PPD54" s="8"/>
      <c r="PPE54" s="8"/>
      <c r="PPF54" s="8"/>
      <c r="PPG54" s="8"/>
      <c r="PPH54" s="8"/>
      <c r="PPI54" s="8"/>
      <c r="PPJ54" s="8"/>
      <c r="PPK54" s="8"/>
      <c r="PPL54" s="8"/>
      <c r="PPM54" s="8"/>
      <c r="PPN54" s="8"/>
      <c r="PPO54" s="8"/>
      <c r="PPP54" s="8"/>
      <c r="PPQ54" s="8"/>
      <c r="PPR54" s="8"/>
      <c r="PPS54" s="8"/>
      <c r="PPT54" s="8"/>
      <c r="PPU54" s="8"/>
      <c r="PPV54" s="8"/>
      <c r="PPW54" s="8"/>
      <c r="PPX54" s="8"/>
      <c r="PPY54" s="8"/>
      <c r="PPZ54" s="8"/>
      <c r="PQA54" s="8"/>
      <c r="PQB54" s="8"/>
      <c r="PQC54" s="8"/>
      <c r="PQD54" s="8"/>
      <c r="PQE54" s="8"/>
      <c r="PQF54" s="8"/>
      <c r="PQG54" s="8"/>
      <c r="PQH54" s="8"/>
      <c r="PQI54" s="8"/>
      <c r="PQJ54" s="8"/>
      <c r="PQK54" s="8"/>
      <c r="PQL54" s="8"/>
      <c r="PQM54" s="8"/>
      <c r="PQN54" s="8"/>
      <c r="PQO54" s="8"/>
      <c r="PQP54" s="8"/>
      <c r="PQQ54" s="8"/>
      <c r="PQR54" s="8"/>
      <c r="PQS54" s="8"/>
      <c r="PQT54" s="8"/>
      <c r="PQU54" s="8"/>
      <c r="PQV54" s="8"/>
      <c r="PQW54" s="8"/>
      <c r="PQX54" s="8"/>
      <c r="PQY54" s="8"/>
      <c r="PQZ54" s="8"/>
      <c r="PRA54" s="8"/>
      <c r="PRB54" s="8"/>
      <c r="PRC54" s="8"/>
      <c r="PRD54" s="8"/>
      <c r="PRE54" s="8"/>
      <c r="PRF54" s="8"/>
      <c r="PRG54" s="8"/>
      <c r="PRH54" s="8"/>
      <c r="PRI54" s="8"/>
      <c r="PRJ54" s="8"/>
      <c r="PRK54" s="8"/>
      <c r="PRL54" s="8"/>
      <c r="PRM54" s="8"/>
      <c r="PRN54" s="8"/>
      <c r="PRO54" s="8"/>
      <c r="PRP54" s="8"/>
      <c r="PRQ54" s="8"/>
      <c r="PRR54" s="8"/>
      <c r="PRS54" s="8"/>
      <c r="PRT54" s="8"/>
      <c r="PRU54" s="8"/>
      <c r="PRV54" s="8"/>
      <c r="PRW54" s="8"/>
      <c r="PRX54" s="8"/>
      <c r="PRY54" s="8"/>
      <c r="PRZ54" s="8"/>
      <c r="PSA54" s="8"/>
      <c r="PSB54" s="8"/>
      <c r="PSC54" s="8"/>
      <c r="PSD54" s="8"/>
      <c r="PSE54" s="8"/>
      <c r="PSF54" s="8"/>
      <c r="PSG54" s="8"/>
      <c r="PSH54" s="8"/>
      <c r="PSI54" s="8"/>
      <c r="PSJ54" s="8"/>
      <c r="PSK54" s="8"/>
      <c r="PSL54" s="8"/>
      <c r="PSM54" s="8"/>
      <c r="PSN54" s="8"/>
      <c r="PSO54" s="8"/>
      <c r="PSP54" s="8"/>
      <c r="PSQ54" s="8"/>
      <c r="PSR54" s="8"/>
      <c r="PSS54" s="8"/>
      <c r="PST54" s="8"/>
      <c r="PSU54" s="8"/>
      <c r="PSV54" s="8"/>
      <c r="PSW54" s="8"/>
      <c r="PSX54" s="8"/>
      <c r="PSY54" s="8"/>
      <c r="PSZ54" s="8"/>
      <c r="PTA54" s="8"/>
      <c r="PTB54" s="8"/>
      <c r="PTC54" s="8"/>
      <c r="PTD54" s="8"/>
      <c r="PTE54" s="8"/>
      <c r="PTF54" s="8"/>
      <c r="PTG54" s="8"/>
      <c r="PTH54" s="8"/>
      <c r="PTI54" s="8"/>
      <c r="PTJ54" s="8"/>
      <c r="PTK54" s="8"/>
      <c r="PTL54" s="8"/>
      <c r="PTM54" s="8"/>
      <c r="PTN54" s="8"/>
      <c r="PTO54" s="8"/>
      <c r="PTP54" s="8"/>
      <c r="PTQ54" s="8"/>
      <c r="PTR54" s="8"/>
      <c r="PTS54" s="8"/>
      <c r="PTT54" s="8"/>
      <c r="PTU54" s="8"/>
      <c r="PTV54" s="8"/>
      <c r="PTW54" s="8"/>
      <c r="PTX54" s="8"/>
      <c r="PTY54" s="8"/>
      <c r="PTZ54" s="8"/>
      <c r="PUA54" s="8"/>
      <c r="PUB54" s="8"/>
      <c r="PUC54" s="8"/>
      <c r="PUD54" s="8"/>
      <c r="PUE54" s="8"/>
      <c r="PUF54" s="8"/>
      <c r="PUG54" s="8"/>
      <c r="PUH54" s="8"/>
      <c r="PUI54" s="8"/>
      <c r="PUJ54" s="8"/>
      <c r="PUK54" s="8"/>
      <c r="PUL54" s="8"/>
      <c r="PUM54" s="8"/>
      <c r="PUN54" s="8"/>
      <c r="PUO54" s="8"/>
      <c r="PUP54" s="8"/>
      <c r="PUQ54" s="8"/>
      <c r="PUR54" s="8"/>
      <c r="PUS54" s="8"/>
      <c r="PUT54" s="8"/>
      <c r="PUU54" s="8"/>
      <c r="PUV54" s="8"/>
      <c r="PUW54" s="8"/>
      <c r="PUX54" s="8"/>
      <c r="PUY54" s="8"/>
      <c r="PUZ54" s="8"/>
      <c r="PVA54" s="8"/>
      <c r="PVB54" s="8"/>
      <c r="PVC54" s="8"/>
      <c r="PVD54" s="8"/>
      <c r="PVE54" s="8"/>
      <c r="PVF54" s="8"/>
      <c r="PVG54" s="8"/>
      <c r="PVH54" s="8"/>
      <c r="PVI54" s="8"/>
      <c r="PVJ54" s="8"/>
      <c r="PVK54" s="8"/>
      <c r="PVL54" s="8"/>
      <c r="PVM54" s="8"/>
      <c r="PVN54" s="8"/>
      <c r="PVO54" s="8"/>
      <c r="PVP54" s="8"/>
      <c r="PVQ54" s="8"/>
      <c r="PVR54" s="8"/>
      <c r="PVS54" s="8"/>
      <c r="PVT54" s="8"/>
      <c r="PVU54" s="8"/>
      <c r="PVV54" s="8"/>
      <c r="PVW54" s="8"/>
      <c r="PVX54" s="8"/>
      <c r="PVY54" s="8"/>
      <c r="PVZ54" s="8"/>
      <c r="PWA54" s="8"/>
      <c r="PWB54" s="8"/>
      <c r="PWC54" s="8"/>
      <c r="PWD54" s="8"/>
      <c r="PWE54" s="8"/>
      <c r="PWF54" s="8"/>
      <c r="PWG54" s="8"/>
      <c r="PWH54" s="8"/>
      <c r="PWI54" s="8"/>
      <c r="PWJ54" s="8"/>
      <c r="PWK54" s="8"/>
      <c r="PWL54" s="8"/>
      <c r="PWM54" s="8"/>
      <c r="PWN54" s="8"/>
      <c r="PWO54" s="8"/>
      <c r="PWP54" s="8"/>
      <c r="PWQ54" s="8"/>
      <c r="PWR54" s="8"/>
      <c r="PWS54" s="8"/>
      <c r="PWT54" s="8"/>
      <c r="PWU54" s="8"/>
      <c r="PWV54" s="8"/>
      <c r="PWW54" s="8"/>
      <c r="PWX54" s="8"/>
      <c r="PWY54" s="8"/>
      <c r="PWZ54" s="8"/>
      <c r="PXA54" s="8"/>
      <c r="PXB54" s="8"/>
      <c r="PXC54" s="8"/>
      <c r="PXD54" s="8"/>
      <c r="PXE54" s="8"/>
      <c r="PXF54" s="8"/>
      <c r="PXG54" s="8"/>
      <c r="PXH54" s="8"/>
      <c r="PXI54" s="8"/>
      <c r="PXJ54" s="8"/>
      <c r="PXK54" s="8"/>
      <c r="PXL54" s="8"/>
      <c r="PXM54" s="8"/>
      <c r="PXN54" s="8"/>
      <c r="PXO54" s="8"/>
      <c r="PXP54" s="8"/>
      <c r="PXQ54" s="8"/>
      <c r="PXR54" s="8"/>
      <c r="PXS54" s="8"/>
      <c r="PXT54" s="8"/>
      <c r="PXU54" s="8"/>
      <c r="PXV54" s="8"/>
      <c r="PXW54" s="8"/>
      <c r="PXX54" s="8"/>
      <c r="PXY54" s="8"/>
      <c r="PXZ54" s="8"/>
      <c r="PYA54" s="8"/>
      <c r="PYB54" s="8"/>
      <c r="PYC54" s="8"/>
      <c r="PYD54" s="8"/>
      <c r="PYE54" s="8"/>
      <c r="PYF54" s="8"/>
      <c r="PYG54" s="8"/>
      <c r="PYH54" s="8"/>
      <c r="PYI54" s="8"/>
      <c r="PYJ54" s="8"/>
      <c r="PYK54" s="8"/>
      <c r="PYL54" s="8"/>
      <c r="PYM54" s="8"/>
      <c r="PYN54" s="8"/>
      <c r="PYO54" s="8"/>
      <c r="PYP54" s="8"/>
      <c r="PYQ54" s="8"/>
      <c r="PYR54" s="8"/>
      <c r="PYS54" s="8"/>
      <c r="PYT54" s="8"/>
      <c r="PYU54" s="8"/>
      <c r="PYV54" s="8"/>
      <c r="PYW54" s="8"/>
      <c r="PYX54" s="8"/>
      <c r="PYY54" s="8"/>
      <c r="PYZ54" s="8"/>
      <c r="PZA54" s="8"/>
      <c r="PZB54" s="8"/>
      <c r="PZC54" s="8"/>
      <c r="PZD54" s="8"/>
      <c r="PZE54" s="8"/>
      <c r="PZF54" s="8"/>
      <c r="PZG54" s="8"/>
      <c r="PZH54" s="8"/>
      <c r="PZI54" s="8"/>
      <c r="PZJ54" s="8"/>
      <c r="PZK54" s="8"/>
      <c r="PZL54" s="8"/>
      <c r="PZM54" s="8"/>
      <c r="PZN54" s="8"/>
      <c r="PZO54" s="8"/>
      <c r="PZP54" s="8"/>
      <c r="PZQ54" s="8"/>
      <c r="PZR54" s="8"/>
      <c r="PZS54" s="8"/>
      <c r="PZT54" s="8"/>
      <c r="PZU54" s="8"/>
      <c r="PZV54" s="8"/>
      <c r="PZW54" s="8"/>
      <c r="PZX54" s="8"/>
      <c r="PZY54" s="8"/>
      <c r="PZZ54" s="8"/>
      <c r="QAA54" s="8"/>
      <c r="QAB54" s="8"/>
      <c r="QAC54" s="8"/>
      <c r="QAD54" s="8"/>
      <c r="QAE54" s="8"/>
      <c r="QAF54" s="8"/>
      <c r="QAG54" s="8"/>
      <c r="QAH54" s="8"/>
      <c r="QAI54" s="8"/>
      <c r="QAJ54" s="8"/>
      <c r="QAK54" s="8"/>
      <c r="QAL54" s="8"/>
      <c r="QAM54" s="8"/>
      <c r="QAN54" s="8"/>
      <c r="QAO54" s="8"/>
      <c r="QAP54" s="8"/>
      <c r="QAQ54" s="8"/>
      <c r="QAR54" s="8"/>
      <c r="QAS54" s="8"/>
      <c r="QAT54" s="8"/>
      <c r="QAU54" s="8"/>
      <c r="QAV54" s="8"/>
      <c r="QAW54" s="8"/>
      <c r="QAX54" s="8"/>
      <c r="QAY54" s="8"/>
      <c r="QAZ54" s="8"/>
      <c r="QBA54" s="8"/>
      <c r="QBB54" s="8"/>
      <c r="QBC54" s="8"/>
      <c r="QBD54" s="8"/>
      <c r="QBE54" s="8"/>
      <c r="QBF54" s="8"/>
      <c r="QBG54" s="8"/>
      <c r="QBH54" s="8"/>
      <c r="QBI54" s="8"/>
      <c r="QBJ54" s="8"/>
      <c r="QBK54" s="8"/>
      <c r="QBL54" s="8"/>
      <c r="QBM54" s="8"/>
      <c r="QBN54" s="8"/>
      <c r="QBO54" s="8"/>
      <c r="QBP54" s="8"/>
      <c r="QBQ54" s="8"/>
      <c r="QBR54" s="8"/>
      <c r="QBS54" s="8"/>
      <c r="QBT54" s="8"/>
      <c r="QBU54" s="8"/>
      <c r="QBV54" s="8"/>
      <c r="QBW54" s="8"/>
      <c r="QBX54" s="8"/>
      <c r="QBY54" s="8"/>
      <c r="QBZ54" s="8"/>
      <c r="QCA54" s="8"/>
      <c r="QCB54" s="8"/>
      <c r="QCC54" s="8"/>
      <c r="QCD54" s="8"/>
      <c r="QCE54" s="8"/>
      <c r="QCF54" s="8"/>
      <c r="QCG54" s="8"/>
      <c r="QCH54" s="8"/>
      <c r="QCI54" s="8"/>
      <c r="QCJ54" s="8"/>
      <c r="QCK54" s="8"/>
      <c r="QCL54" s="8"/>
      <c r="QCM54" s="8"/>
      <c r="QCN54" s="8"/>
      <c r="QCO54" s="8"/>
      <c r="QCP54" s="8"/>
      <c r="QCQ54" s="8"/>
      <c r="QCR54" s="8"/>
      <c r="QCS54" s="8"/>
      <c r="QCT54" s="8"/>
      <c r="QCU54" s="8"/>
      <c r="QCV54" s="8"/>
      <c r="QCW54" s="8"/>
      <c r="QCX54" s="8"/>
      <c r="QCY54" s="8"/>
      <c r="QCZ54" s="8"/>
      <c r="QDA54" s="8"/>
      <c r="QDB54" s="8"/>
      <c r="QDC54" s="8"/>
      <c r="QDD54" s="8"/>
      <c r="QDE54" s="8"/>
      <c r="QDF54" s="8"/>
      <c r="QDG54" s="8"/>
      <c r="QDH54" s="8"/>
      <c r="QDI54" s="8"/>
      <c r="QDJ54" s="8"/>
      <c r="QDK54" s="8"/>
      <c r="QDL54" s="8"/>
      <c r="QDM54" s="8"/>
      <c r="QDN54" s="8"/>
      <c r="QDO54" s="8"/>
      <c r="QDP54" s="8"/>
      <c r="QDQ54" s="8"/>
      <c r="QDR54" s="8"/>
      <c r="QDS54" s="8"/>
      <c r="QDT54" s="8"/>
      <c r="QDU54" s="8"/>
      <c r="QDV54" s="8"/>
      <c r="QDW54" s="8"/>
      <c r="QDX54" s="8"/>
      <c r="QDY54" s="8"/>
      <c r="QDZ54" s="8"/>
      <c r="QEA54" s="8"/>
      <c r="QEB54" s="8"/>
      <c r="QEC54" s="8"/>
      <c r="QED54" s="8"/>
      <c r="QEE54" s="8"/>
      <c r="QEF54" s="8"/>
      <c r="QEG54" s="8"/>
      <c r="QEH54" s="8"/>
      <c r="QEI54" s="8"/>
      <c r="QEJ54" s="8"/>
      <c r="QEK54" s="8"/>
      <c r="QEL54" s="8"/>
      <c r="QEM54" s="8"/>
      <c r="QEN54" s="8"/>
      <c r="QEO54" s="8"/>
      <c r="QEP54" s="8"/>
      <c r="QEQ54" s="8"/>
      <c r="QER54" s="8"/>
      <c r="QES54" s="8"/>
      <c r="QET54" s="8"/>
      <c r="QEU54" s="8"/>
      <c r="QEV54" s="8"/>
      <c r="QEW54" s="8"/>
      <c r="QEX54" s="8"/>
      <c r="QEY54" s="8"/>
      <c r="QEZ54" s="8"/>
      <c r="QFA54" s="8"/>
      <c r="QFB54" s="8"/>
      <c r="QFC54" s="8"/>
      <c r="QFD54" s="8"/>
      <c r="QFE54" s="8"/>
      <c r="QFF54" s="8"/>
      <c r="QFG54" s="8"/>
      <c r="QFH54" s="8"/>
      <c r="QFI54" s="8"/>
      <c r="QFJ54" s="8"/>
      <c r="QFK54" s="8"/>
      <c r="QFL54" s="8"/>
      <c r="QFM54" s="8"/>
      <c r="QFN54" s="8"/>
      <c r="QFO54" s="8"/>
      <c r="QFP54" s="8"/>
      <c r="QFQ54" s="8"/>
      <c r="QFR54" s="8"/>
      <c r="QFS54" s="8"/>
      <c r="QFT54" s="8"/>
      <c r="QFU54" s="8"/>
      <c r="QFV54" s="8"/>
      <c r="QFW54" s="8"/>
      <c r="QFX54" s="8"/>
      <c r="QFY54" s="8"/>
      <c r="QFZ54" s="8"/>
      <c r="QGA54" s="8"/>
      <c r="QGB54" s="8"/>
      <c r="QGC54" s="8"/>
      <c r="QGD54" s="8"/>
      <c r="QGE54" s="8"/>
      <c r="QGF54" s="8"/>
      <c r="QGG54" s="8"/>
      <c r="QGH54" s="8"/>
      <c r="QGI54" s="8"/>
      <c r="QGJ54" s="8"/>
      <c r="QGK54" s="8"/>
      <c r="QGL54" s="8"/>
      <c r="QGM54" s="8"/>
      <c r="QGN54" s="8"/>
      <c r="QGO54" s="8"/>
      <c r="QGP54" s="8"/>
      <c r="QGQ54" s="8"/>
      <c r="QGR54" s="8"/>
      <c r="QGS54" s="8"/>
      <c r="QGT54" s="8"/>
      <c r="QGU54" s="8"/>
      <c r="QGV54" s="8"/>
      <c r="QGW54" s="8"/>
      <c r="QGX54" s="8"/>
      <c r="QGY54" s="8"/>
      <c r="QGZ54" s="8"/>
      <c r="QHA54" s="8"/>
      <c r="QHB54" s="8"/>
      <c r="QHC54" s="8"/>
      <c r="QHD54" s="8"/>
      <c r="QHE54" s="8"/>
      <c r="QHF54" s="8"/>
      <c r="QHG54" s="8"/>
      <c r="QHH54" s="8"/>
      <c r="QHI54" s="8"/>
      <c r="QHJ54" s="8"/>
      <c r="QHK54" s="8"/>
      <c r="QHL54" s="8"/>
      <c r="QHM54" s="8"/>
      <c r="QHN54" s="8"/>
      <c r="QHO54" s="8"/>
      <c r="QHP54" s="8"/>
      <c r="QHQ54" s="8"/>
      <c r="QHR54" s="8"/>
      <c r="QHS54" s="8"/>
      <c r="QHT54" s="8"/>
      <c r="QHU54" s="8"/>
      <c r="QHV54" s="8"/>
      <c r="QHW54" s="8"/>
      <c r="QHX54" s="8"/>
      <c r="QHY54" s="8"/>
      <c r="QHZ54" s="8"/>
      <c r="QIA54" s="8"/>
      <c r="QIB54" s="8"/>
      <c r="QIC54" s="8"/>
      <c r="QID54" s="8"/>
      <c r="QIE54" s="8"/>
      <c r="QIF54" s="8"/>
      <c r="QIG54" s="8"/>
      <c r="QIH54" s="8"/>
      <c r="QII54" s="8"/>
      <c r="QIJ54" s="8"/>
      <c r="QIK54" s="8"/>
      <c r="QIL54" s="8"/>
      <c r="QIM54" s="8"/>
      <c r="QIN54" s="8"/>
      <c r="QIO54" s="8"/>
      <c r="QIP54" s="8"/>
      <c r="QIQ54" s="8"/>
      <c r="QIR54" s="8"/>
      <c r="QIS54" s="8"/>
      <c r="QIT54" s="8"/>
      <c r="QIU54" s="8"/>
      <c r="QIV54" s="8"/>
      <c r="QIW54" s="8"/>
      <c r="QIX54" s="8"/>
      <c r="QIY54" s="8"/>
      <c r="QIZ54" s="8"/>
      <c r="QJA54" s="8"/>
      <c r="QJB54" s="8"/>
      <c r="QJC54" s="8"/>
      <c r="QJD54" s="8"/>
      <c r="QJE54" s="8"/>
      <c r="QJF54" s="8"/>
      <c r="QJG54" s="8"/>
      <c r="QJH54" s="8"/>
      <c r="QJI54" s="8"/>
      <c r="QJJ54" s="8"/>
      <c r="QJK54" s="8"/>
      <c r="QJL54" s="8"/>
      <c r="QJM54" s="8"/>
      <c r="QJN54" s="8"/>
      <c r="QJO54" s="8"/>
      <c r="QJP54" s="8"/>
      <c r="QJQ54" s="8"/>
      <c r="QJR54" s="8"/>
      <c r="QJS54" s="8"/>
      <c r="QJT54" s="8"/>
      <c r="QJU54" s="8"/>
      <c r="QJV54" s="8"/>
      <c r="QJW54" s="8"/>
      <c r="QJX54" s="8"/>
      <c r="QJY54" s="8"/>
      <c r="QJZ54" s="8"/>
      <c r="QKA54" s="8"/>
      <c r="QKB54" s="8"/>
      <c r="QKC54" s="8"/>
      <c r="QKD54" s="8"/>
      <c r="QKE54" s="8"/>
      <c r="QKF54" s="8"/>
      <c r="QKG54" s="8"/>
      <c r="QKH54" s="8"/>
      <c r="QKI54" s="8"/>
      <c r="QKJ54" s="8"/>
      <c r="QKK54" s="8"/>
      <c r="QKL54" s="8"/>
      <c r="QKM54" s="8"/>
      <c r="QKN54" s="8"/>
      <c r="QKO54" s="8"/>
      <c r="QKP54" s="8"/>
      <c r="QKQ54" s="8"/>
      <c r="QKR54" s="8"/>
      <c r="QKS54" s="8"/>
      <c r="QKT54" s="8"/>
      <c r="QKU54" s="8"/>
      <c r="QKV54" s="8"/>
      <c r="QKW54" s="8"/>
      <c r="QKX54" s="8"/>
      <c r="QKY54" s="8"/>
      <c r="QKZ54" s="8"/>
      <c r="QLA54" s="8"/>
      <c r="QLB54" s="8"/>
      <c r="QLC54" s="8"/>
      <c r="QLD54" s="8"/>
      <c r="QLE54" s="8"/>
      <c r="QLF54" s="8"/>
      <c r="QLG54" s="8"/>
      <c r="QLH54" s="8"/>
      <c r="QLI54" s="8"/>
      <c r="QLJ54" s="8"/>
      <c r="QLK54" s="8"/>
      <c r="QLL54" s="8"/>
      <c r="QLM54" s="8"/>
      <c r="QLN54" s="8"/>
      <c r="QLO54" s="8"/>
      <c r="QLP54" s="8"/>
      <c r="QLQ54" s="8"/>
      <c r="QLR54" s="8"/>
      <c r="QLS54" s="8"/>
      <c r="QLT54" s="8"/>
      <c r="QLU54" s="8"/>
      <c r="QLV54" s="8"/>
      <c r="QLW54" s="8"/>
      <c r="QLX54" s="8"/>
      <c r="QLY54" s="8"/>
      <c r="QLZ54" s="8"/>
      <c r="QMA54" s="8"/>
      <c r="QMB54" s="8"/>
      <c r="QMC54" s="8"/>
      <c r="QMD54" s="8"/>
      <c r="QME54" s="8"/>
      <c r="QMF54" s="8"/>
      <c r="QMG54" s="8"/>
      <c r="QMH54" s="8"/>
      <c r="QMI54" s="8"/>
      <c r="QMJ54" s="8"/>
      <c r="QMK54" s="8"/>
      <c r="QML54" s="8"/>
      <c r="QMM54" s="8"/>
      <c r="QMN54" s="8"/>
      <c r="QMO54" s="8"/>
      <c r="QMP54" s="8"/>
      <c r="QMQ54" s="8"/>
      <c r="QMR54" s="8"/>
      <c r="QMS54" s="8"/>
      <c r="QMT54" s="8"/>
      <c r="QMU54" s="8"/>
      <c r="QMV54" s="8"/>
      <c r="QMW54" s="8"/>
      <c r="QMX54" s="8"/>
      <c r="QMY54" s="8"/>
      <c r="QMZ54" s="8"/>
      <c r="QNA54" s="8"/>
      <c r="QNB54" s="8"/>
      <c r="QNC54" s="8"/>
      <c r="QND54" s="8"/>
      <c r="QNE54" s="8"/>
      <c r="QNF54" s="8"/>
      <c r="QNG54" s="8"/>
      <c r="QNH54" s="8"/>
      <c r="QNI54" s="8"/>
      <c r="QNJ54" s="8"/>
      <c r="QNK54" s="8"/>
      <c r="QNL54" s="8"/>
      <c r="QNM54" s="8"/>
      <c r="QNN54" s="8"/>
      <c r="QNO54" s="8"/>
      <c r="QNP54" s="8"/>
      <c r="QNQ54" s="8"/>
      <c r="QNR54" s="8"/>
      <c r="QNS54" s="8"/>
      <c r="QNT54" s="8"/>
      <c r="QNU54" s="8"/>
      <c r="QNV54" s="8"/>
      <c r="QNW54" s="8"/>
      <c r="QNX54" s="8"/>
      <c r="QNY54" s="8"/>
      <c r="QNZ54" s="8"/>
      <c r="QOA54" s="8"/>
      <c r="QOB54" s="8"/>
      <c r="QOC54" s="8"/>
      <c r="QOD54" s="8"/>
      <c r="QOE54" s="8"/>
      <c r="QOF54" s="8"/>
      <c r="QOG54" s="8"/>
      <c r="QOH54" s="8"/>
      <c r="QOI54" s="8"/>
      <c r="QOJ54" s="8"/>
      <c r="QOK54" s="8"/>
      <c r="QOL54" s="8"/>
      <c r="QOM54" s="8"/>
      <c r="QON54" s="8"/>
      <c r="QOO54" s="8"/>
      <c r="QOP54" s="8"/>
      <c r="QOQ54" s="8"/>
      <c r="QOR54" s="8"/>
      <c r="QOS54" s="8"/>
      <c r="QOT54" s="8"/>
      <c r="QOU54" s="8"/>
      <c r="QOV54" s="8"/>
      <c r="QOW54" s="8"/>
      <c r="QOX54" s="8"/>
      <c r="QOY54" s="8"/>
      <c r="QOZ54" s="8"/>
      <c r="QPA54" s="8"/>
      <c r="QPB54" s="8"/>
      <c r="QPC54" s="8"/>
      <c r="QPD54" s="8"/>
      <c r="QPE54" s="8"/>
      <c r="QPF54" s="8"/>
      <c r="QPG54" s="8"/>
      <c r="QPH54" s="8"/>
      <c r="QPI54" s="8"/>
      <c r="QPJ54" s="8"/>
      <c r="QPK54" s="8"/>
      <c r="QPL54" s="8"/>
      <c r="QPM54" s="8"/>
      <c r="QPN54" s="8"/>
      <c r="QPO54" s="8"/>
      <c r="QPP54" s="8"/>
      <c r="QPQ54" s="8"/>
      <c r="QPR54" s="8"/>
      <c r="QPS54" s="8"/>
      <c r="QPT54" s="8"/>
      <c r="QPU54" s="8"/>
      <c r="QPV54" s="8"/>
      <c r="QPW54" s="8"/>
      <c r="QPX54" s="8"/>
      <c r="QPY54" s="8"/>
      <c r="QPZ54" s="8"/>
      <c r="QQA54" s="8"/>
      <c r="QQB54" s="8"/>
      <c r="QQC54" s="8"/>
      <c r="QQD54" s="8"/>
      <c r="QQE54" s="8"/>
      <c r="QQF54" s="8"/>
      <c r="QQG54" s="8"/>
      <c r="QQH54" s="8"/>
      <c r="QQI54" s="8"/>
      <c r="QQJ54" s="8"/>
      <c r="QQK54" s="8"/>
      <c r="QQL54" s="8"/>
      <c r="QQM54" s="8"/>
      <c r="QQN54" s="8"/>
      <c r="QQO54" s="8"/>
      <c r="QQP54" s="8"/>
      <c r="QQQ54" s="8"/>
      <c r="QQR54" s="8"/>
      <c r="QQS54" s="8"/>
      <c r="QQT54" s="8"/>
      <c r="QQU54" s="8"/>
      <c r="QQV54" s="8"/>
      <c r="QQW54" s="8"/>
      <c r="QQX54" s="8"/>
      <c r="QQY54" s="8"/>
      <c r="QQZ54" s="8"/>
      <c r="QRA54" s="8"/>
      <c r="QRB54" s="8"/>
      <c r="QRC54" s="8"/>
      <c r="QRD54" s="8"/>
      <c r="QRE54" s="8"/>
      <c r="QRF54" s="8"/>
      <c r="QRG54" s="8"/>
      <c r="QRH54" s="8"/>
      <c r="QRI54" s="8"/>
      <c r="QRJ54" s="8"/>
      <c r="QRK54" s="8"/>
      <c r="QRL54" s="8"/>
      <c r="QRM54" s="8"/>
      <c r="QRN54" s="8"/>
      <c r="QRO54" s="8"/>
      <c r="QRP54" s="8"/>
      <c r="QRQ54" s="8"/>
      <c r="QRR54" s="8"/>
      <c r="QRS54" s="8"/>
      <c r="QRT54" s="8"/>
      <c r="QRU54" s="8"/>
      <c r="QRV54" s="8"/>
      <c r="QRW54" s="8"/>
      <c r="QRX54" s="8"/>
      <c r="QRY54" s="8"/>
      <c r="QRZ54" s="8"/>
      <c r="QSA54" s="8"/>
      <c r="QSB54" s="8"/>
      <c r="QSC54" s="8"/>
      <c r="QSD54" s="8"/>
      <c r="QSE54" s="8"/>
      <c r="QSF54" s="8"/>
      <c r="QSG54" s="8"/>
      <c r="QSH54" s="8"/>
      <c r="QSI54" s="8"/>
      <c r="QSJ54" s="8"/>
      <c r="QSK54" s="8"/>
      <c r="QSL54" s="8"/>
      <c r="QSM54" s="8"/>
      <c r="QSN54" s="8"/>
      <c r="QSO54" s="8"/>
      <c r="QSP54" s="8"/>
      <c r="QSQ54" s="8"/>
      <c r="QSR54" s="8"/>
      <c r="QSS54" s="8"/>
      <c r="QST54" s="8"/>
      <c r="QSU54" s="8"/>
      <c r="QSV54" s="8"/>
      <c r="QSW54" s="8"/>
      <c r="QSX54" s="8"/>
      <c r="QSY54" s="8"/>
      <c r="QSZ54" s="8"/>
      <c r="QTA54" s="8"/>
      <c r="QTB54" s="8"/>
      <c r="QTC54" s="8"/>
      <c r="QTD54" s="8"/>
      <c r="QTE54" s="8"/>
      <c r="QTF54" s="8"/>
      <c r="QTG54" s="8"/>
      <c r="QTH54" s="8"/>
      <c r="QTI54" s="8"/>
      <c r="QTJ54" s="8"/>
      <c r="QTK54" s="8"/>
      <c r="QTL54" s="8"/>
      <c r="QTM54" s="8"/>
      <c r="QTN54" s="8"/>
      <c r="QTO54" s="8"/>
      <c r="QTP54" s="8"/>
      <c r="QTQ54" s="8"/>
      <c r="QTR54" s="8"/>
      <c r="QTS54" s="8"/>
      <c r="QTT54" s="8"/>
      <c r="QTU54" s="8"/>
      <c r="QTV54" s="8"/>
      <c r="QTW54" s="8"/>
      <c r="QTX54" s="8"/>
      <c r="QTY54" s="8"/>
      <c r="QTZ54" s="8"/>
      <c r="QUA54" s="8"/>
      <c r="QUB54" s="8"/>
      <c r="QUC54" s="8"/>
      <c r="QUD54" s="8"/>
      <c r="QUE54" s="8"/>
      <c r="QUF54" s="8"/>
      <c r="QUG54" s="8"/>
      <c r="QUH54" s="8"/>
      <c r="QUI54" s="8"/>
      <c r="QUJ54" s="8"/>
      <c r="QUK54" s="8"/>
      <c r="QUL54" s="8"/>
      <c r="QUM54" s="8"/>
      <c r="QUN54" s="8"/>
      <c r="QUO54" s="8"/>
      <c r="QUP54" s="8"/>
      <c r="QUQ54" s="8"/>
      <c r="QUR54" s="8"/>
      <c r="QUS54" s="8"/>
      <c r="QUT54" s="8"/>
      <c r="QUU54" s="8"/>
      <c r="QUV54" s="8"/>
      <c r="QUW54" s="8"/>
      <c r="QUX54" s="8"/>
      <c r="QUY54" s="8"/>
      <c r="QUZ54" s="8"/>
      <c r="QVA54" s="8"/>
      <c r="QVB54" s="8"/>
      <c r="QVC54" s="8"/>
      <c r="QVD54" s="8"/>
      <c r="QVE54" s="8"/>
      <c r="QVF54" s="8"/>
      <c r="QVG54" s="8"/>
      <c r="QVH54" s="8"/>
      <c r="QVI54" s="8"/>
      <c r="QVJ54" s="8"/>
      <c r="QVK54" s="8"/>
      <c r="QVL54" s="8"/>
      <c r="QVM54" s="8"/>
      <c r="QVN54" s="8"/>
      <c r="QVO54" s="8"/>
      <c r="QVP54" s="8"/>
      <c r="QVQ54" s="8"/>
      <c r="QVR54" s="8"/>
      <c r="QVS54" s="8"/>
      <c r="QVT54" s="8"/>
      <c r="QVU54" s="8"/>
      <c r="QVV54" s="8"/>
      <c r="QVW54" s="8"/>
      <c r="QVX54" s="8"/>
      <c r="QVY54" s="8"/>
      <c r="QVZ54" s="8"/>
      <c r="QWA54" s="8"/>
      <c r="QWB54" s="8"/>
      <c r="QWC54" s="8"/>
      <c r="QWD54" s="8"/>
      <c r="QWE54" s="8"/>
      <c r="QWF54" s="8"/>
      <c r="QWG54" s="8"/>
      <c r="QWH54" s="8"/>
      <c r="QWI54" s="8"/>
      <c r="QWJ54" s="8"/>
      <c r="QWK54" s="8"/>
      <c r="QWL54" s="8"/>
      <c r="QWM54" s="8"/>
      <c r="QWN54" s="8"/>
      <c r="QWO54" s="8"/>
      <c r="QWP54" s="8"/>
      <c r="QWQ54" s="8"/>
      <c r="QWR54" s="8"/>
      <c r="QWS54" s="8"/>
      <c r="QWT54" s="8"/>
      <c r="QWU54" s="8"/>
      <c r="QWV54" s="8"/>
      <c r="QWW54" s="8"/>
      <c r="QWX54" s="8"/>
      <c r="QWY54" s="8"/>
      <c r="QWZ54" s="8"/>
      <c r="QXA54" s="8"/>
      <c r="QXB54" s="8"/>
      <c r="QXC54" s="8"/>
      <c r="QXD54" s="8"/>
      <c r="QXE54" s="8"/>
      <c r="QXF54" s="8"/>
      <c r="QXG54" s="8"/>
      <c r="QXH54" s="8"/>
      <c r="QXI54" s="8"/>
      <c r="QXJ54" s="8"/>
      <c r="QXK54" s="8"/>
      <c r="QXL54" s="8"/>
      <c r="QXM54" s="8"/>
      <c r="QXN54" s="8"/>
      <c r="QXO54" s="8"/>
      <c r="QXP54" s="8"/>
      <c r="QXQ54" s="8"/>
      <c r="QXR54" s="8"/>
      <c r="QXS54" s="8"/>
      <c r="QXT54" s="8"/>
      <c r="QXU54" s="8"/>
      <c r="QXV54" s="8"/>
      <c r="QXW54" s="8"/>
      <c r="QXX54" s="8"/>
      <c r="QXY54" s="8"/>
      <c r="QXZ54" s="8"/>
      <c r="QYA54" s="8"/>
      <c r="QYB54" s="8"/>
      <c r="QYC54" s="8"/>
      <c r="QYD54" s="8"/>
      <c r="QYE54" s="8"/>
      <c r="QYF54" s="8"/>
      <c r="QYG54" s="8"/>
      <c r="QYH54" s="8"/>
      <c r="QYI54" s="8"/>
      <c r="QYJ54" s="8"/>
      <c r="QYK54" s="8"/>
      <c r="QYL54" s="8"/>
      <c r="QYM54" s="8"/>
      <c r="QYN54" s="8"/>
      <c r="QYO54" s="8"/>
      <c r="QYP54" s="8"/>
      <c r="QYQ54" s="8"/>
      <c r="QYR54" s="8"/>
      <c r="QYS54" s="8"/>
      <c r="QYT54" s="8"/>
      <c r="QYU54" s="8"/>
      <c r="QYV54" s="8"/>
      <c r="QYW54" s="8"/>
      <c r="QYX54" s="8"/>
      <c r="QYY54" s="8"/>
      <c r="QYZ54" s="8"/>
      <c r="QZA54" s="8"/>
      <c r="QZB54" s="8"/>
      <c r="QZC54" s="8"/>
      <c r="QZD54" s="8"/>
      <c r="QZE54" s="8"/>
      <c r="QZF54" s="8"/>
      <c r="QZG54" s="8"/>
      <c r="QZH54" s="8"/>
      <c r="QZI54" s="8"/>
      <c r="QZJ54" s="8"/>
      <c r="QZK54" s="8"/>
      <c r="QZL54" s="8"/>
      <c r="QZM54" s="8"/>
      <c r="QZN54" s="8"/>
      <c r="QZO54" s="8"/>
      <c r="QZP54" s="8"/>
      <c r="QZQ54" s="8"/>
      <c r="QZR54" s="8"/>
      <c r="QZS54" s="8"/>
      <c r="QZT54" s="8"/>
      <c r="QZU54" s="8"/>
      <c r="QZV54" s="8"/>
      <c r="QZW54" s="8"/>
      <c r="QZX54" s="8"/>
      <c r="QZY54" s="8"/>
      <c r="QZZ54" s="8"/>
      <c r="RAA54" s="8"/>
      <c r="RAB54" s="8"/>
      <c r="RAC54" s="8"/>
      <c r="RAD54" s="8"/>
      <c r="RAE54" s="8"/>
      <c r="RAF54" s="8"/>
      <c r="RAG54" s="8"/>
      <c r="RAH54" s="8"/>
      <c r="RAI54" s="8"/>
      <c r="RAJ54" s="8"/>
      <c r="RAK54" s="8"/>
      <c r="RAL54" s="8"/>
      <c r="RAM54" s="8"/>
      <c r="RAN54" s="8"/>
      <c r="RAO54" s="8"/>
      <c r="RAP54" s="8"/>
      <c r="RAQ54" s="8"/>
      <c r="RAR54" s="8"/>
      <c r="RAS54" s="8"/>
      <c r="RAT54" s="8"/>
      <c r="RAU54" s="8"/>
      <c r="RAV54" s="8"/>
      <c r="RAW54" s="8"/>
      <c r="RAX54" s="8"/>
      <c r="RAY54" s="8"/>
      <c r="RAZ54" s="8"/>
      <c r="RBA54" s="8"/>
      <c r="RBB54" s="8"/>
      <c r="RBC54" s="8"/>
      <c r="RBD54" s="8"/>
      <c r="RBE54" s="8"/>
      <c r="RBF54" s="8"/>
      <c r="RBG54" s="8"/>
      <c r="RBH54" s="8"/>
      <c r="RBI54" s="8"/>
      <c r="RBJ54" s="8"/>
      <c r="RBK54" s="8"/>
      <c r="RBL54" s="8"/>
      <c r="RBM54" s="8"/>
      <c r="RBN54" s="8"/>
      <c r="RBO54" s="8"/>
      <c r="RBP54" s="8"/>
      <c r="RBQ54" s="8"/>
      <c r="RBR54" s="8"/>
      <c r="RBS54" s="8"/>
      <c r="RBT54" s="8"/>
      <c r="RBU54" s="8"/>
      <c r="RBV54" s="8"/>
      <c r="RBW54" s="8"/>
      <c r="RBX54" s="8"/>
      <c r="RBY54" s="8"/>
      <c r="RBZ54" s="8"/>
      <c r="RCA54" s="8"/>
      <c r="RCB54" s="8"/>
      <c r="RCC54" s="8"/>
      <c r="RCD54" s="8"/>
      <c r="RCE54" s="8"/>
      <c r="RCF54" s="8"/>
      <c r="RCG54" s="8"/>
      <c r="RCH54" s="8"/>
      <c r="RCI54" s="8"/>
      <c r="RCJ54" s="8"/>
      <c r="RCK54" s="8"/>
      <c r="RCL54" s="8"/>
      <c r="RCM54" s="8"/>
      <c r="RCN54" s="8"/>
      <c r="RCO54" s="8"/>
      <c r="RCP54" s="8"/>
      <c r="RCQ54" s="8"/>
      <c r="RCR54" s="8"/>
      <c r="RCS54" s="8"/>
      <c r="RCT54" s="8"/>
      <c r="RCU54" s="8"/>
      <c r="RCV54" s="8"/>
      <c r="RCW54" s="8"/>
      <c r="RCX54" s="8"/>
      <c r="RCY54" s="8"/>
      <c r="RCZ54" s="8"/>
      <c r="RDA54" s="8"/>
      <c r="RDB54" s="8"/>
      <c r="RDC54" s="8"/>
      <c r="RDD54" s="8"/>
      <c r="RDE54" s="8"/>
      <c r="RDF54" s="8"/>
      <c r="RDG54" s="8"/>
      <c r="RDH54" s="8"/>
      <c r="RDI54" s="8"/>
      <c r="RDJ54" s="8"/>
      <c r="RDK54" s="8"/>
      <c r="RDL54" s="8"/>
      <c r="RDM54" s="8"/>
      <c r="RDN54" s="8"/>
      <c r="RDO54" s="8"/>
      <c r="RDP54" s="8"/>
      <c r="RDQ54" s="8"/>
      <c r="RDR54" s="8"/>
      <c r="RDS54" s="8"/>
      <c r="RDT54" s="8"/>
      <c r="RDU54" s="8"/>
      <c r="RDV54" s="8"/>
      <c r="RDW54" s="8"/>
      <c r="RDX54" s="8"/>
      <c r="RDY54" s="8"/>
      <c r="RDZ54" s="8"/>
      <c r="REA54" s="8"/>
      <c r="REB54" s="8"/>
      <c r="REC54" s="8"/>
      <c r="RED54" s="8"/>
      <c r="REE54" s="8"/>
      <c r="REF54" s="8"/>
      <c r="REG54" s="8"/>
      <c r="REH54" s="8"/>
      <c r="REI54" s="8"/>
      <c r="REJ54" s="8"/>
      <c r="REK54" s="8"/>
      <c r="REL54" s="8"/>
      <c r="REM54" s="8"/>
      <c r="REN54" s="8"/>
      <c r="REO54" s="8"/>
      <c r="REP54" s="8"/>
      <c r="REQ54" s="8"/>
      <c r="RER54" s="8"/>
      <c r="RES54" s="8"/>
      <c r="RET54" s="8"/>
      <c r="REU54" s="8"/>
      <c r="REV54" s="8"/>
      <c r="REW54" s="8"/>
      <c r="REX54" s="8"/>
      <c r="REY54" s="8"/>
      <c r="REZ54" s="8"/>
      <c r="RFA54" s="8"/>
      <c r="RFB54" s="8"/>
      <c r="RFC54" s="8"/>
      <c r="RFD54" s="8"/>
      <c r="RFE54" s="8"/>
      <c r="RFF54" s="8"/>
      <c r="RFG54" s="8"/>
      <c r="RFH54" s="8"/>
      <c r="RFI54" s="8"/>
      <c r="RFJ54" s="8"/>
      <c r="RFK54" s="8"/>
      <c r="RFL54" s="8"/>
      <c r="RFM54" s="8"/>
      <c r="RFN54" s="8"/>
      <c r="RFO54" s="8"/>
      <c r="RFP54" s="8"/>
      <c r="RFQ54" s="8"/>
      <c r="RFR54" s="8"/>
      <c r="RFS54" s="8"/>
      <c r="RFT54" s="8"/>
      <c r="RFU54" s="8"/>
      <c r="RFV54" s="8"/>
      <c r="RFW54" s="8"/>
      <c r="RFX54" s="8"/>
      <c r="RFY54" s="8"/>
      <c r="RFZ54" s="8"/>
      <c r="RGA54" s="8"/>
      <c r="RGB54" s="8"/>
      <c r="RGC54" s="8"/>
      <c r="RGD54" s="8"/>
      <c r="RGE54" s="8"/>
      <c r="RGF54" s="8"/>
      <c r="RGG54" s="8"/>
      <c r="RGH54" s="8"/>
      <c r="RGI54" s="8"/>
      <c r="RGJ54" s="8"/>
      <c r="RGK54" s="8"/>
      <c r="RGL54" s="8"/>
      <c r="RGM54" s="8"/>
      <c r="RGN54" s="8"/>
      <c r="RGO54" s="8"/>
      <c r="RGP54" s="8"/>
      <c r="RGQ54" s="8"/>
      <c r="RGR54" s="8"/>
      <c r="RGS54" s="8"/>
      <c r="RGT54" s="8"/>
      <c r="RGU54" s="8"/>
      <c r="RGV54" s="8"/>
      <c r="RGW54" s="8"/>
      <c r="RGX54" s="8"/>
      <c r="RGY54" s="8"/>
      <c r="RGZ54" s="8"/>
      <c r="RHA54" s="8"/>
      <c r="RHB54" s="8"/>
      <c r="RHC54" s="8"/>
      <c r="RHD54" s="8"/>
      <c r="RHE54" s="8"/>
      <c r="RHF54" s="8"/>
      <c r="RHG54" s="8"/>
      <c r="RHH54" s="8"/>
      <c r="RHI54" s="8"/>
      <c r="RHJ54" s="8"/>
      <c r="RHK54" s="8"/>
      <c r="RHL54" s="8"/>
      <c r="RHM54" s="8"/>
      <c r="RHN54" s="8"/>
      <c r="RHO54" s="8"/>
      <c r="RHP54" s="8"/>
      <c r="RHQ54" s="8"/>
      <c r="RHR54" s="8"/>
      <c r="RHS54" s="8"/>
      <c r="RHT54" s="8"/>
      <c r="RHU54" s="8"/>
      <c r="RHV54" s="8"/>
      <c r="RHW54" s="8"/>
      <c r="RHX54" s="8"/>
      <c r="RHY54" s="8"/>
      <c r="RHZ54" s="8"/>
      <c r="RIA54" s="8"/>
      <c r="RIB54" s="8"/>
      <c r="RIC54" s="8"/>
      <c r="RID54" s="8"/>
      <c r="RIE54" s="8"/>
      <c r="RIF54" s="8"/>
      <c r="RIG54" s="8"/>
      <c r="RIH54" s="8"/>
      <c r="RII54" s="8"/>
      <c r="RIJ54" s="8"/>
      <c r="RIK54" s="8"/>
      <c r="RIL54" s="8"/>
      <c r="RIM54" s="8"/>
      <c r="RIN54" s="8"/>
      <c r="RIO54" s="8"/>
      <c r="RIP54" s="8"/>
      <c r="RIQ54" s="8"/>
      <c r="RIR54" s="8"/>
      <c r="RIS54" s="8"/>
      <c r="RIT54" s="8"/>
      <c r="RIU54" s="8"/>
      <c r="RIV54" s="8"/>
      <c r="RIW54" s="8"/>
      <c r="RIX54" s="8"/>
      <c r="RIY54" s="8"/>
      <c r="RIZ54" s="8"/>
      <c r="RJA54" s="8"/>
      <c r="RJB54" s="8"/>
      <c r="RJC54" s="8"/>
      <c r="RJD54" s="8"/>
      <c r="RJE54" s="8"/>
      <c r="RJF54" s="8"/>
      <c r="RJG54" s="8"/>
      <c r="RJH54" s="8"/>
      <c r="RJI54" s="8"/>
      <c r="RJJ54" s="8"/>
      <c r="RJK54" s="8"/>
      <c r="RJL54" s="8"/>
      <c r="RJM54" s="8"/>
      <c r="RJN54" s="8"/>
      <c r="RJO54" s="8"/>
      <c r="RJP54" s="8"/>
      <c r="RJQ54" s="8"/>
      <c r="RJR54" s="8"/>
      <c r="RJS54" s="8"/>
      <c r="RJT54" s="8"/>
      <c r="RJU54" s="8"/>
      <c r="RJV54" s="8"/>
      <c r="RJW54" s="8"/>
      <c r="RJX54" s="8"/>
      <c r="RJY54" s="8"/>
      <c r="RJZ54" s="8"/>
      <c r="RKA54" s="8"/>
      <c r="RKB54" s="8"/>
      <c r="RKC54" s="8"/>
      <c r="RKD54" s="8"/>
      <c r="RKE54" s="8"/>
      <c r="RKF54" s="8"/>
      <c r="RKG54" s="8"/>
      <c r="RKH54" s="8"/>
      <c r="RKI54" s="8"/>
      <c r="RKJ54" s="8"/>
      <c r="RKK54" s="8"/>
      <c r="RKL54" s="8"/>
      <c r="RKM54" s="8"/>
      <c r="RKN54" s="8"/>
      <c r="RKO54" s="8"/>
      <c r="RKP54" s="8"/>
      <c r="RKQ54" s="8"/>
      <c r="RKR54" s="8"/>
      <c r="RKS54" s="8"/>
      <c r="RKT54" s="8"/>
      <c r="RKU54" s="8"/>
      <c r="RKV54" s="8"/>
      <c r="RKW54" s="8"/>
      <c r="RKX54" s="8"/>
      <c r="RKY54" s="8"/>
      <c r="RKZ54" s="8"/>
      <c r="RLA54" s="8"/>
      <c r="RLB54" s="8"/>
      <c r="RLC54" s="8"/>
      <c r="RLD54" s="8"/>
      <c r="RLE54" s="8"/>
      <c r="RLF54" s="8"/>
      <c r="RLG54" s="8"/>
      <c r="RLH54" s="8"/>
      <c r="RLI54" s="8"/>
      <c r="RLJ54" s="8"/>
      <c r="RLK54" s="8"/>
      <c r="RLL54" s="8"/>
      <c r="RLM54" s="8"/>
      <c r="RLN54" s="8"/>
      <c r="RLO54" s="8"/>
      <c r="RLP54" s="8"/>
      <c r="RLQ54" s="8"/>
      <c r="RLR54" s="8"/>
      <c r="RLS54" s="8"/>
      <c r="RLT54" s="8"/>
      <c r="RLU54" s="8"/>
      <c r="RLV54" s="8"/>
      <c r="RLW54" s="8"/>
      <c r="RLX54" s="8"/>
      <c r="RLY54" s="8"/>
      <c r="RLZ54" s="8"/>
      <c r="RMA54" s="8"/>
      <c r="RMB54" s="8"/>
      <c r="RMC54" s="8"/>
      <c r="RMD54" s="8"/>
      <c r="RME54" s="8"/>
      <c r="RMF54" s="8"/>
      <c r="RMG54" s="8"/>
      <c r="RMH54" s="8"/>
      <c r="RMI54" s="8"/>
      <c r="RMJ54" s="8"/>
      <c r="RMK54" s="8"/>
      <c r="RML54" s="8"/>
      <c r="RMM54" s="8"/>
      <c r="RMN54" s="8"/>
      <c r="RMO54" s="8"/>
      <c r="RMP54" s="8"/>
      <c r="RMQ54" s="8"/>
      <c r="RMR54" s="8"/>
      <c r="RMS54" s="8"/>
      <c r="RMT54" s="8"/>
      <c r="RMU54" s="8"/>
      <c r="RMV54" s="8"/>
      <c r="RMW54" s="8"/>
      <c r="RMX54" s="8"/>
      <c r="RMY54" s="8"/>
      <c r="RMZ54" s="8"/>
      <c r="RNA54" s="8"/>
      <c r="RNB54" s="8"/>
      <c r="RNC54" s="8"/>
      <c r="RND54" s="8"/>
      <c r="RNE54" s="8"/>
      <c r="RNF54" s="8"/>
      <c r="RNG54" s="8"/>
      <c r="RNH54" s="8"/>
      <c r="RNI54" s="8"/>
      <c r="RNJ54" s="8"/>
      <c r="RNK54" s="8"/>
      <c r="RNL54" s="8"/>
      <c r="RNM54" s="8"/>
      <c r="RNN54" s="8"/>
      <c r="RNO54" s="8"/>
      <c r="RNP54" s="8"/>
      <c r="RNQ54" s="8"/>
      <c r="RNR54" s="8"/>
      <c r="RNS54" s="8"/>
      <c r="RNT54" s="8"/>
      <c r="RNU54" s="8"/>
      <c r="RNV54" s="8"/>
      <c r="RNW54" s="8"/>
      <c r="RNX54" s="8"/>
      <c r="RNY54" s="8"/>
      <c r="RNZ54" s="8"/>
      <c r="ROA54" s="8"/>
      <c r="ROB54" s="8"/>
      <c r="ROC54" s="8"/>
      <c r="ROD54" s="8"/>
      <c r="ROE54" s="8"/>
      <c r="ROF54" s="8"/>
      <c r="ROG54" s="8"/>
      <c r="ROH54" s="8"/>
      <c r="ROI54" s="8"/>
      <c r="ROJ54" s="8"/>
      <c r="ROK54" s="8"/>
      <c r="ROL54" s="8"/>
      <c r="ROM54" s="8"/>
      <c r="RON54" s="8"/>
      <c r="ROO54" s="8"/>
      <c r="ROP54" s="8"/>
      <c r="ROQ54" s="8"/>
      <c r="ROR54" s="8"/>
      <c r="ROS54" s="8"/>
      <c r="ROT54" s="8"/>
      <c r="ROU54" s="8"/>
      <c r="ROV54" s="8"/>
      <c r="ROW54" s="8"/>
      <c r="ROX54" s="8"/>
      <c r="ROY54" s="8"/>
      <c r="ROZ54" s="8"/>
      <c r="RPA54" s="8"/>
      <c r="RPB54" s="8"/>
      <c r="RPC54" s="8"/>
      <c r="RPD54" s="8"/>
      <c r="RPE54" s="8"/>
      <c r="RPF54" s="8"/>
      <c r="RPG54" s="8"/>
      <c r="RPH54" s="8"/>
      <c r="RPI54" s="8"/>
      <c r="RPJ54" s="8"/>
      <c r="RPK54" s="8"/>
      <c r="RPL54" s="8"/>
      <c r="RPM54" s="8"/>
      <c r="RPN54" s="8"/>
      <c r="RPO54" s="8"/>
      <c r="RPP54" s="8"/>
      <c r="RPQ54" s="8"/>
      <c r="RPR54" s="8"/>
      <c r="RPS54" s="8"/>
      <c r="RPT54" s="8"/>
      <c r="RPU54" s="8"/>
      <c r="RPV54" s="8"/>
      <c r="RPW54" s="8"/>
      <c r="RPX54" s="8"/>
      <c r="RPY54" s="8"/>
      <c r="RPZ54" s="8"/>
      <c r="RQA54" s="8"/>
      <c r="RQB54" s="8"/>
      <c r="RQC54" s="8"/>
      <c r="RQD54" s="8"/>
      <c r="RQE54" s="8"/>
      <c r="RQF54" s="8"/>
      <c r="RQG54" s="8"/>
      <c r="RQH54" s="8"/>
      <c r="RQI54" s="8"/>
      <c r="RQJ54" s="8"/>
      <c r="RQK54" s="8"/>
      <c r="RQL54" s="8"/>
      <c r="RQM54" s="8"/>
      <c r="RQN54" s="8"/>
      <c r="RQO54" s="8"/>
      <c r="RQP54" s="8"/>
      <c r="RQQ54" s="8"/>
      <c r="RQR54" s="8"/>
      <c r="RQS54" s="8"/>
      <c r="RQT54" s="8"/>
      <c r="RQU54" s="8"/>
      <c r="RQV54" s="8"/>
      <c r="RQW54" s="8"/>
      <c r="RQX54" s="8"/>
      <c r="RQY54" s="8"/>
      <c r="RQZ54" s="8"/>
      <c r="RRA54" s="8"/>
      <c r="RRB54" s="8"/>
      <c r="RRC54" s="8"/>
      <c r="RRD54" s="8"/>
      <c r="RRE54" s="8"/>
      <c r="RRF54" s="8"/>
      <c r="RRG54" s="8"/>
      <c r="RRH54" s="8"/>
      <c r="RRI54" s="8"/>
      <c r="RRJ54" s="8"/>
      <c r="RRK54" s="8"/>
      <c r="RRL54" s="8"/>
      <c r="RRM54" s="8"/>
      <c r="RRN54" s="8"/>
      <c r="RRO54" s="8"/>
      <c r="RRP54" s="8"/>
      <c r="RRQ54" s="8"/>
      <c r="RRR54" s="8"/>
      <c r="RRS54" s="8"/>
      <c r="RRT54" s="8"/>
      <c r="RRU54" s="8"/>
      <c r="RRV54" s="8"/>
      <c r="RRW54" s="8"/>
      <c r="RRX54" s="8"/>
      <c r="RRY54" s="8"/>
      <c r="RRZ54" s="8"/>
      <c r="RSA54" s="8"/>
      <c r="RSB54" s="8"/>
      <c r="RSC54" s="8"/>
      <c r="RSD54" s="8"/>
      <c r="RSE54" s="8"/>
      <c r="RSF54" s="8"/>
      <c r="RSG54" s="8"/>
      <c r="RSH54" s="8"/>
      <c r="RSI54" s="8"/>
      <c r="RSJ54" s="8"/>
      <c r="RSK54" s="8"/>
      <c r="RSL54" s="8"/>
      <c r="RSM54" s="8"/>
      <c r="RSN54" s="8"/>
      <c r="RSO54" s="8"/>
      <c r="RSP54" s="8"/>
      <c r="RSQ54" s="8"/>
      <c r="RSR54" s="8"/>
      <c r="RSS54" s="8"/>
      <c r="RST54" s="8"/>
      <c r="RSU54" s="8"/>
      <c r="RSV54" s="8"/>
      <c r="RSW54" s="8"/>
      <c r="RSX54" s="8"/>
      <c r="RSY54" s="8"/>
      <c r="RSZ54" s="8"/>
      <c r="RTA54" s="8"/>
      <c r="RTB54" s="8"/>
      <c r="RTC54" s="8"/>
      <c r="RTD54" s="8"/>
      <c r="RTE54" s="8"/>
      <c r="RTF54" s="8"/>
      <c r="RTG54" s="8"/>
      <c r="RTH54" s="8"/>
      <c r="RTI54" s="8"/>
      <c r="RTJ54" s="8"/>
      <c r="RTK54" s="8"/>
      <c r="RTL54" s="8"/>
      <c r="RTM54" s="8"/>
      <c r="RTN54" s="8"/>
      <c r="RTO54" s="8"/>
      <c r="RTP54" s="8"/>
      <c r="RTQ54" s="8"/>
      <c r="RTR54" s="8"/>
      <c r="RTS54" s="8"/>
      <c r="RTT54" s="8"/>
      <c r="RTU54" s="8"/>
      <c r="RTV54" s="8"/>
      <c r="RTW54" s="8"/>
      <c r="RTX54" s="8"/>
      <c r="RTY54" s="8"/>
      <c r="RTZ54" s="8"/>
      <c r="RUA54" s="8"/>
      <c r="RUB54" s="8"/>
      <c r="RUC54" s="8"/>
      <c r="RUD54" s="8"/>
      <c r="RUE54" s="8"/>
      <c r="RUF54" s="8"/>
      <c r="RUG54" s="8"/>
      <c r="RUH54" s="8"/>
      <c r="RUI54" s="8"/>
      <c r="RUJ54" s="8"/>
      <c r="RUK54" s="8"/>
      <c r="RUL54" s="8"/>
      <c r="RUM54" s="8"/>
      <c r="RUN54" s="8"/>
      <c r="RUO54" s="8"/>
      <c r="RUP54" s="8"/>
      <c r="RUQ54" s="8"/>
      <c r="RUR54" s="8"/>
      <c r="RUS54" s="8"/>
      <c r="RUT54" s="8"/>
      <c r="RUU54" s="8"/>
      <c r="RUV54" s="8"/>
      <c r="RUW54" s="8"/>
      <c r="RUX54" s="8"/>
      <c r="RUY54" s="8"/>
      <c r="RUZ54" s="8"/>
      <c r="RVA54" s="8"/>
      <c r="RVB54" s="8"/>
      <c r="RVC54" s="8"/>
      <c r="RVD54" s="8"/>
      <c r="RVE54" s="8"/>
      <c r="RVF54" s="8"/>
      <c r="RVG54" s="8"/>
      <c r="RVH54" s="8"/>
      <c r="RVI54" s="8"/>
      <c r="RVJ54" s="8"/>
      <c r="RVK54" s="8"/>
      <c r="RVL54" s="8"/>
      <c r="RVM54" s="8"/>
      <c r="RVN54" s="8"/>
      <c r="RVO54" s="8"/>
      <c r="RVP54" s="8"/>
      <c r="RVQ54" s="8"/>
      <c r="RVR54" s="8"/>
      <c r="RVS54" s="8"/>
      <c r="RVT54" s="8"/>
      <c r="RVU54" s="8"/>
      <c r="RVV54" s="8"/>
      <c r="RVW54" s="8"/>
      <c r="RVX54" s="8"/>
      <c r="RVY54" s="8"/>
      <c r="RVZ54" s="8"/>
      <c r="RWA54" s="8"/>
      <c r="RWB54" s="8"/>
      <c r="RWC54" s="8"/>
      <c r="RWD54" s="8"/>
      <c r="RWE54" s="8"/>
      <c r="RWF54" s="8"/>
      <c r="RWG54" s="8"/>
      <c r="RWH54" s="8"/>
      <c r="RWI54" s="8"/>
      <c r="RWJ54" s="8"/>
      <c r="RWK54" s="8"/>
      <c r="RWL54" s="8"/>
      <c r="RWM54" s="8"/>
      <c r="RWN54" s="8"/>
      <c r="RWO54" s="8"/>
      <c r="RWP54" s="8"/>
      <c r="RWQ54" s="8"/>
      <c r="RWR54" s="8"/>
      <c r="RWS54" s="8"/>
      <c r="RWT54" s="8"/>
      <c r="RWU54" s="8"/>
      <c r="RWV54" s="8"/>
      <c r="RWW54" s="8"/>
      <c r="RWX54" s="8"/>
      <c r="RWY54" s="8"/>
      <c r="RWZ54" s="8"/>
      <c r="RXA54" s="8"/>
      <c r="RXB54" s="8"/>
      <c r="RXC54" s="8"/>
      <c r="RXD54" s="8"/>
      <c r="RXE54" s="8"/>
      <c r="RXF54" s="8"/>
      <c r="RXG54" s="8"/>
      <c r="RXH54" s="8"/>
      <c r="RXI54" s="8"/>
      <c r="RXJ54" s="8"/>
      <c r="RXK54" s="8"/>
      <c r="RXL54" s="8"/>
      <c r="RXM54" s="8"/>
      <c r="RXN54" s="8"/>
      <c r="RXO54" s="8"/>
      <c r="RXP54" s="8"/>
      <c r="RXQ54" s="8"/>
      <c r="RXR54" s="8"/>
      <c r="RXS54" s="8"/>
      <c r="RXT54" s="8"/>
      <c r="RXU54" s="8"/>
      <c r="RXV54" s="8"/>
      <c r="RXW54" s="8"/>
      <c r="RXX54" s="8"/>
      <c r="RXY54" s="8"/>
      <c r="RXZ54" s="8"/>
      <c r="RYA54" s="8"/>
      <c r="RYB54" s="8"/>
      <c r="RYC54" s="8"/>
      <c r="RYD54" s="8"/>
      <c r="RYE54" s="8"/>
      <c r="RYF54" s="8"/>
      <c r="RYG54" s="8"/>
      <c r="RYH54" s="8"/>
      <c r="RYI54" s="8"/>
      <c r="RYJ54" s="8"/>
      <c r="RYK54" s="8"/>
      <c r="RYL54" s="8"/>
      <c r="RYM54" s="8"/>
      <c r="RYN54" s="8"/>
      <c r="RYO54" s="8"/>
      <c r="RYP54" s="8"/>
      <c r="RYQ54" s="8"/>
      <c r="RYR54" s="8"/>
      <c r="RYS54" s="8"/>
      <c r="RYT54" s="8"/>
      <c r="RYU54" s="8"/>
      <c r="RYV54" s="8"/>
      <c r="RYW54" s="8"/>
      <c r="RYX54" s="8"/>
      <c r="RYY54" s="8"/>
      <c r="RYZ54" s="8"/>
      <c r="RZA54" s="8"/>
      <c r="RZB54" s="8"/>
      <c r="RZC54" s="8"/>
      <c r="RZD54" s="8"/>
      <c r="RZE54" s="8"/>
      <c r="RZF54" s="8"/>
      <c r="RZG54" s="8"/>
      <c r="RZH54" s="8"/>
      <c r="RZI54" s="8"/>
      <c r="RZJ54" s="8"/>
      <c r="RZK54" s="8"/>
      <c r="RZL54" s="8"/>
      <c r="RZM54" s="8"/>
      <c r="RZN54" s="8"/>
      <c r="RZO54" s="8"/>
      <c r="RZP54" s="8"/>
      <c r="RZQ54" s="8"/>
      <c r="RZR54" s="8"/>
      <c r="RZS54" s="8"/>
      <c r="RZT54" s="8"/>
      <c r="RZU54" s="8"/>
      <c r="RZV54" s="8"/>
      <c r="RZW54" s="8"/>
      <c r="RZX54" s="8"/>
      <c r="RZY54" s="8"/>
      <c r="RZZ54" s="8"/>
      <c r="SAA54" s="8"/>
      <c r="SAB54" s="8"/>
      <c r="SAC54" s="8"/>
      <c r="SAD54" s="8"/>
      <c r="SAE54" s="8"/>
      <c r="SAF54" s="8"/>
      <c r="SAG54" s="8"/>
      <c r="SAH54" s="8"/>
      <c r="SAI54" s="8"/>
      <c r="SAJ54" s="8"/>
      <c r="SAK54" s="8"/>
      <c r="SAL54" s="8"/>
      <c r="SAM54" s="8"/>
      <c r="SAN54" s="8"/>
      <c r="SAO54" s="8"/>
      <c r="SAP54" s="8"/>
      <c r="SAQ54" s="8"/>
      <c r="SAR54" s="8"/>
      <c r="SAS54" s="8"/>
      <c r="SAT54" s="8"/>
      <c r="SAU54" s="8"/>
      <c r="SAV54" s="8"/>
      <c r="SAW54" s="8"/>
      <c r="SAX54" s="8"/>
      <c r="SAY54" s="8"/>
      <c r="SAZ54" s="8"/>
      <c r="SBA54" s="8"/>
      <c r="SBB54" s="8"/>
      <c r="SBC54" s="8"/>
      <c r="SBD54" s="8"/>
      <c r="SBE54" s="8"/>
      <c r="SBF54" s="8"/>
      <c r="SBG54" s="8"/>
      <c r="SBH54" s="8"/>
      <c r="SBI54" s="8"/>
      <c r="SBJ54" s="8"/>
      <c r="SBK54" s="8"/>
      <c r="SBL54" s="8"/>
      <c r="SBM54" s="8"/>
      <c r="SBN54" s="8"/>
      <c r="SBO54" s="8"/>
      <c r="SBP54" s="8"/>
      <c r="SBQ54" s="8"/>
      <c r="SBR54" s="8"/>
      <c r="SBS54" s="8"/>
      <c r="SBT54" s="8"/>
      <c r="SBU54" s="8"/>
      <c r="SBV54" s="8"/>
      <c r="SBW54" s="8"/>
      <c r="SBX54" s="8"/>
      <c r="SBY54" s="8"/>
      <c r="SBZ54" s="8"/>
      <c r="SCA54" s="8"/>
      <c r="SCB54" s="8"/>
      <c r="SCC54" s="8"/>
      <c r="SCD54" s="8"/>
      <c r="SCE54" s="8"/>
      <c r="SCF54" s="8"/>
      <c r="SCG54" s="8"/>
      <c r="SCH54" s="8"/>
      <c r="SCI54" s="8"/>
      <c r="SCJ54" s="8"/>
      <c r="SCK54" s="8"/>
      <c r="SCL54" s="8"/>
      <c r="SCM54" s="8"/>
      <c r="SCN54" s="8"/>
      <c r="SCO54" s="8"/>
      <c r="SCP54" s="8"/>
      <c r="SCQ54" s="8"/>
      <c r="SCR54" s="8"/>
      <c r="SCS54" s="8"/>
      <c r="SCT54" s="8"/>
      <c r="SCU54" s="8"/>
      <c r="SCV54" s="8"/>
      <c r="SCW54" s="8"/>
      <c r="SCX54" s="8"/>
      <c r="SCY54" s="8"/>
      <c r="SCZ54" s="8"/>
      <c r="SDA54" s="8"/>
      <c r="SDB54" s="8"/>
      <c r="SDC54" s="8"/>
      <c r="SDD54" s="8"/>
      <c r="SDE54" s="8"/>
      <c r="SDF54" s="8"/>
      <c r="SDG54" s="8"/>
      <c r="SDH54" s="8"/>
      <c r="SDI54" s="8"/>
      <c r="SDJ54" s="8"/>
      <c r="SDK54" s="8"/>
      <c r="SDL54" s="8"/>
      <c r="SDM54" s="8"/>
      <c r="SDN54" s="8"/>
      <c r="SDO54" s="8"/>
      <c r="SDP54" s="8"/>
      <c r="SDQ54" s="8"/>
      <c r="SDR54" s="8"/>
      <c r="SDS54" s="8"/>
      <c r="SDT54" s="8"/>
      <c r="SDU54" s="8"/>
      <c r="SDV54" s="8"/>
      <c r="SDW54" s="8"/>
      <c r="SDX54" s="8"/>
      <c r="SDY54" s="8"/>
      <c r="SDZ54" s="8"/>
      <c r="SEA54" s="8"/>
      <c r="SEB54" s="8"/>
      <c r="SEC54" s="8"/>
      <c r="SED54" s="8"/>
      <c r="SEE54" s="8"/>
      <c r="SEF54" s="8"/>
      <c r="SEG54" s="8"/>
      <c r="SEH54" s="8"/>
      <c r="SEI54" s="8"/>
      <c r="SEJ54" s="8"/>
      <c r="SEK54" s="8"/>
      <c r="SEL54" s="8"/>
      <c r="SEM54" s="8"/>
      <c r="SEN54" s="8"/>
      <c r="SEO54" s="8"/>
      <c r="SEP54" s="8"/>
      <c r="SEQ54" s="8"/>
      <c r="SER54" s="8"/>
      <c r="SES54" s="8"/>
      <c r="SET54" s="8"/>
      <c r="SEU54" s="8"/>
      <c r="SEV54" s="8"/>
      <c r="SEW54" s="8"/>
      <c r="SEX54" s="8"/>
      <c r="SEY54" s="8"/>
      <c r="SEZ54" s="8"/>
      <c r="SFA54" s="8"/>
      <c r="SFB54" s="8"/>
      <c r="SFC54" s="8"/>
      <c r="SFD54" s="8"/>
      <c r="SFE54" s="8"/>
      <c r="SFF54" s="8"/>
      <c r="SFG54" s="8"/>
      <c r="SFH54" s="8"/>
      <c r="SFI54" s="8"/>
      <c r="SFJ54" s="8"/>
      <c r="SFK54" s="8"/>
      <c r="SFL54" s="8"/>
      <c r="SFM54" s="8"/>
      <c r="SFN54" s="8"/>
      <c r="SFO54" s="8"/>
      <c r="SFP54" s="8"/>
      <c r="SFQ54" s="8"/>
      <c r="SFR54" s="8"/>
      <c r="SFS54" s="8"/>
      <c r="SFT54" s="8"/>
      <c r="SFU54" s="8"/>
      <c r="SFV54" s="8"/>
      <c r="SFW54" s="8"/>
      <c r="SFX54" s="8"/>
      <c r="SFY54" s="8"/>
      <c r="SFZ54" s="8"/>
      <c r="SGA54" s="8"/>
      <c r="SGB54" s="8"/>
      <c r="SGC54" s="8"/>
      <c r="SGD54" s="8"/>
      <c r="SGE54" s="8"/>
      <c r="SGF54" s="8"/>
      <c r="SGG54" s="8"/>
      <c r="SGH54" s="8"/>
      <c r="SGI54" s="8"/>
      <c r="SGJ54" s="8"/>
      <c r="SGK54" s="8"/>
      <c r="SGL54" s="8"/>
      <c r="SGM54" s="8"/>
      <c r="SGN54" s="8"/>
      <c r="SGO54" s="8"/>
      <c r="SGP54" s="8"/>
      <c r="SGQ54" s="8"/>
      <c r="SGR54" s="8"/>
      <c r="SGS54" s="8"/>
      <c r="SGT54" s="8"/>
      <c r="SGU54" s="8"/>
      <c r="SGV54" s="8"/>
      <c r="SGW54" s="8"/>
      <c r="SGX54" s="8"/>
      <c r="SGY54" s="8"/>
      <c r="SGZ54" s="8"/>
      <c r="SHA54" s="8"/>
      <c r="SHB54" s="8"/>
      <c r="SHC54" s="8"/>
      <c r="SHD54" s="8"/>
      <c r="SHE54" s="8"/>
      <c r="SHF54" s="8"/>
      <c r="SHG54" s="8"/>
      <c r="SHH54" s="8"/>
      <c r="SHI54" s="8"/>
      <c r="SHJ54" s="8"/>
      <c r="SHK54" s="8"/>
      <c r="SHL54" s="8"/>
      <c r="SHM54" s="8"/>
      <c r="SHN54" s="8"/>
      <c r="SHO54" s="8"/>
      <c r="SHP54" s="8"/>
      <c r="SHQ54" s="8"/>
      <c r="SHR54" s="8"/>
      <c r="SHS54" s="8"/>
      <c r="SHT54" s="8"/>
      <c r="SHU54" s="8"/>
      <c r="SHV54" s="8"/>
      <c r="SHW54" s="8"/>
      <c r="SHX54" s="8"/>
      <c r="SHY54" s="8"/>
      <c r="SHZ54" s="8"/>
      <c r="SIA54" s="8"/>
      <c r="SIB54" s="8"/>
      <c r="SIC54" s="8"/>
      <c r="SID54" s="8"/>
      <c r="SIE54" s="8"/>
      <c r="SIF54" s="8"/>
      <c r="SIG54" s="8"/>
      <c r="SIH54" s="8"/>
      <c r="SII54" s="8"/>
      <c r="SIJ54" s="8"/>
      <c r="SIK54" s="8"/>
      <c r="SIL54" s="8"/>
      <c r="SIM54" s="8"/>
      <c r="SIN54" s="8"/>
      <c r="SIO54" s="8"/>
      <c r="SIP54" s="8"/>
      <c r="SIQ54" s="8"/>
      <c r="SIR54" s="8"/>
      <c r="SIS54" s="8"/>
      <c r="SIT54" s="8"/>
      <c r="SIU54" s="8"/>
      <c r="SIV54" s="8"/>
      <c r="SIW54" s="8"/>
      <c r="SIX54" s="8"/>
      <c r="SIY54" s="8"/>
      <c r="SIZ54" s="8"/>
      <c r="SJA54" s="8"/>
      <c r="SJB54" s="8"/>
      <c r="SJC54" s="8"/>
      <c r="SJD54" s="8"/>
      <c r="SJE54" s="8"/>
      <c r="SJF54" s="8"/>
      <c r="SJG54" s="8"/>
      <c r="SJH54" s="8"/>
      <c r="SJI54" s="8"/>
      <c r="SJJ54" s="8"/>
      <c r="SJK54" s="8"/>
      <c r="SJL54" s="8"/>
      <c r="SJM54" s="8"/>
      <c r="SJN54" s="8"/>
      <c r="SJO54" s="8"/>
      <c r="SJP54" s="8"/>
      <c r="SJQ54" s="8"/>
      <c r="SJR54" s="8"/>
      <c r="SJS54" s="8"/>
      <c r="SJT54" s="8"/>
      <c r="SJU54" s="8"/>
      <c r="SJV54" s="8"/>
      <c r="SJW54" s="8"/>
      <c r="SJX54" s="8"/>
      <c r="SJY54" s="8"/>
      <c r="SJZ54" s="8"/>
      <c r="SKA54" s="8"/>
      <c r="SKB54" s="8"/>
      <c r="SKC54" s="8"/>
      <c r="SKD54" s="8"/>
      <c r="SKE54" s="8"/>
      <c r="SKF54" s="8"/>
      <c r="SKG54" s="8"/>
      <c r="SKH54" s="8"/>
      <c r="SKI54" s="8"/>
      <c r="SKJ54" s="8"/>
      <c r="SKK54" s="8"/>
      <c r="SKL54" s="8"/>
      <c r="SKM54" s="8"/>
      <c r="SKN54" s="8"/>
      <c r="SKO54" s="8"/>
      <c r="SKP54" s="8"/>
      <c r="SKQ54" s="8"/>
      <c r="SKR54" s="8"/>
      <c r="SKS54" s="8"/>
      <c r="SKT54" s="8"/>
      <c r="SKU54" s="8"/>
      <c r="SKV54" s="8"/>
      <c r="SKW54" s="8"/>
      <c r="SKX54" s="8"/>
      <c r="SKY54" s="8"/>
      <c r="SKZ54" s="8"/>
      <c r="SLA54" s="8"/>
      <c r="SLB54" s="8"/>
      <c r="SLC54" s="8"/>
      <c r="SLD54" s="8"/>
      <c r="SLE54" s="8"/>
      <c r="SLF54" s="8"/>
      <c r="SLG54" s="8"/>
      <c r="SLH54" s="8"/>
      <c r="SLI54" s="8"/>
      <c r="SLJ54" s="8"/>
      <c r="SLK54" s="8"/>
      <c r="SLL54" s="8"/>
      <c r="SLM54" s="8"/>
      <c r="SLN54" s="8"/>
      <c r="SLO54" s="8"/>
      <c r="SLP54" s="8"/>
      <c r="SLQ54" s="8"/>
      <c r="SLR54" s="8"/>
      <c r="SLS54" s="8"/>
      <c r="SLT54" s="8"/>
      <c r="SLU54" s="8"/>
      <c r="SLV54" s="8"/>
      <c r="SLW54" s="8"/>
      <c r="SLX54" s="8"/>
      <c r="SLY54" s="8"/>
      <c r="SLZ54" s="8"/>
      <c r="SMA54" s="8"/>
      <c r="SMB54" s="8"/>
      <c r="SMC54" s="8"/>
      <c r="SMD54" s="8"/>
      <c r="SME54" s="8"/>
      <c r="SMF54" s="8"/>
      <c r="SMG54" s="8"/>
      <c r="SMH54" s="8"/>
      <c r="SMI54" s="8"/>
      <c r="SMJ54" s="8"/>
      <c r="SMK54" s="8"/>
      <c r="SML54" s="8"/>
      <c r="SMM54" s="8"/>
      <c r="SMN54" s="8"/>
      <c r="SMO54" s="8"/>
      <c r="SMP54" s="8"/>
      <c r="SMQ54" s="8"/>
      <c r="SMR54" s="8"/>
      <c r="SMS54" s="8"/>
      <c r="SMT54" s="8"/>
      <c r="SMU54" s="8"/>
      <c r="SMV54" s="8"/>
      <c r="SMW54" s="8"/>
      <c r="SMX54" s="8"/>
      <c r="SMY54" s="8"/>
      <c r="SMZ54" s="8"/>
      <c r="SNA54" s="8"/>
      <c r="SNB54" s="8"/>
      <c r="SNC54" s="8"/>
      <c r="SND54" s="8"/>
      <c r="SNE54" s="8"/>
      <c r="SNF54" s="8"/>
      <c r="SNG54" s="8"/>
      <c r="SNH54" s="8"/>
      <c r="SNI54" s="8"/>
      <c r="SNJ54" s="8"/>
      <c r="SNK54" s="8"/>
      <c r="SNL54" s="8"/>
      <c r="SNM54" s="8"/>
      <c r="SNN54" s="8"/>
      <c r="SNO54" s="8"/>
      <c r="SNP54" s="8"/>
      <c r="SNQ54" s="8"/>
      <c r="SNR54" s="8"/>
      <c r="SNS54" s="8"/>
      <c r="SNT54" s="8"/>
      <c r="SNU54" s="8"/>
      <c r="SNV54" s="8"/>
      <c r="SNW54" s="8"/>
      <c r="SNX54" s="8"/>
      <c r="SNY54" s="8"/>
      <c r="SNZ54" s="8"/>
      <c r="SOA54" s="8"/>
      <c r="SOB54" s="8"/>
      <c r="SOC54" s="8"/>
      <c r="SOD54" s="8"/>
      <c r="SOE54" s="8"/>
      <c r="SOF54" s="8"/>
      <c r="SOG54" s="8"/>
      <c r="SOH54" s="8"/>
      <c r="SOI54" s="8"/>
      <c r="SOJ54" s="8"/>
      <c r="SOK54" s="8"/>
      <c r="SOL54" s="8"/>
      <c r="SOM54" s="8"/>
      <c r="SON54" s="8"/>
      <c r="SOO54" s="8"/>
      <c r="SOP54" s="8"/>
      <c r="SOQ54" s="8"/>
      <c r="SOR54" s="8"/>
      <c r="SOS54" s="8"/>
      <c r="SOT54" s="8"/>
      <c r="SOU54" s="8"/>
      <c r="SOV54" s="8"/>
      <c r="SOW54" s="8"/>
      <c r="SOX54" s="8"/>
      <c r="SOY54" s="8"/>
      <c r="SOZ54" s="8"/>
      <c r="SPA54" s="8"/>
      <c r="SPB54" s="8"/>
      <c r="SPC54" s="8"/>
      <c r="SPD54" s="8"/>
      <c r="SPE54" s="8"/>
      <c r="SPF54" s="8"/>
      <c r="SPG54" s="8"/>
      <c r="SPH54" s="8"/>
      <c r="SPI54" s="8"/>
      <c r="SPJ54" s="8"/>
      <c r="SPK54" s="8"/>
      <c r="SPL54" s="8"/>
      <c r="SPM54" s="8"/>
      <c r="SPN54" s="8"/>
      <c r="SPO54" s="8"/>
      <c r="SPP54" s="8"/>
      <c r="SPQ54" s="8"/>
      <c r="SPR54" s="8"/>
      <c r="SPS54" s="8"/>
      <c r="SPT54" s="8"/>
      <c r="SPU54" s="8"/>
      <c r="SPV54" s="8"/>
      <c r="SPW54" s="8"/>
      <c r="SPX54" s="8"/>
      <c r="SPY54" s="8"/>
      <c r="SPZ54" s="8"/>
      <c r="SQA54" s="8"/>
      <c r="SQB54" s="8"/>
      <c r="SQC54" s="8"/>
      <c r="SQD54" s="8"/>
      <c r="SQE54" s="8"/>
      <c r="SQF54" s="8"/>
      <c r="SQG54" s="8"/>
      <c r="SQH54" s="8"/>
      <c r="SQI54" s="8"/>
      <c r="SQJ54" s="8"/>
      <c r="SQK54" s="8"/>
      <c r="SQL54" s="8"/>
      <c r="SQM54" s="8"/>
      <c r="SQN54" s="8"/>
      <c r="SQO54" s="8"/>
      <c r="SQP54" s="8"/>
      <c r="SQQ54" s="8"/>
      <c r="SQR54" s="8"/>
      <c r="SQS54" s="8"/>
      <c r="SQT54" s="8"/>
      <c r="SQU54" s="8"/>
      <c r="SQV54" s="8"/>
      <c r="SQW54" s="8"/>
      <c r="SQX54" s="8"/>
      <c r="SQY54" s="8"/>
      <c r="SQZ54" s="8"/>
      <c r="SRA54" s="8"/>
      <c r="SRB54" s="8"/>
      <c r="SRC54" s="8"/>
      <c r="SRD54" s="8"/>
      <c r="SRE54" s="8"/>
      <c r="SRF54" s="8"/>
      <c r="SRG54" s="8"/>
      <c r="SRH54" s="8"/>
      <c r="SRI54" s="8"/>
      <c r="SRJ54" s="8"/>
      <c r="SRK54" s="8"/>
      <c r="SRL54" s="8"/>
      <c r="SRM54" s="8"/>
      <c r="SRN54" s="8"/>
      <c r="SRO54" s="8"/>
      <c r="SRP54" s="8"/>
      <c r="SRQ54" s="8"/>
      <c r="SRR54" s="8"/>
      <c r="SRS54" s="8"/>
      <c r="SRT54" s="8"/>
      <c r="SRU54" s="8"/>
      <c r="SRV54" s="8"/>
      <c r="SRW54" s="8"/>
      <c r="SRX54" s="8"/>
      <c r="SRY54" s="8"/>
      <c r="SRZ54" s="8"/>
      <c r="SSA54" s="8"/>
      <c r="SSB54" s="8"/>
      <c r="SSC54" s="8"/>
      <c r="SSD54" s="8"/>
      <c r="SSE54" s="8"/>
      <c r="SSF54" s="8"/>
      <c r="SSG54" s="8"/>
      <c r="SSH54" s="8"/>
      <c r="SSI54" s="8"/>
      <c r="SSJ54" s="8"/>
      <c r="SSK54" s="8"/>
      <c r="SSL54" s="8"/>
      <c r="SSM54" s="8"/>
      <c r="SSN54" s="8"/>
      <c r="SSO54" s="8"/>
      <c r="SSP54" s="8"/>
      <c r="SSQ54" s="8"/>
      <c r="SSR54" s="8"/>
      <c r="SSS54" s="8"/>
      <c r="SST54" s="8"/>
      <c r="SSU54" s="8"/>
      <c r="SSV54" s="8"/>
      <c r="SSW54" s="8"/>
      <c r="SSX54" s="8"/>
      <c r="SSY54" s="8"/>
      <c r="SSZ54" s="8"/>
      <c r="STA54" s="8"/>
      <c r="STB54" s="8"/>
      <c r="STC54" s="8"/>
      <c r="STD54" s="8"/>
      <c r="STE54" s="8"/>
      <c r="STF54" s="8"/>
      <c r="STG54" s="8"/>
      <c r="STH54" s="8"/>
      <c r="STI54" s="8"/>
      <c r="STJ54" s="8"/>
      <c r="STK54" s="8"/>
      <c r="STL54" s="8"/>
      <c r="STM54" s="8"/>
      <c r="STN54" s="8"/>
      <c r="STO54" s="8"/>
      <c r="STP54" s="8"/>
      <c r="STQ54" s="8"/>
      <c r="STR54" s="8"/>
      <c r="STS54" s="8"/>
      <c r="STT54" s="8"/>
      <c r="STU54" s="8"/>
      <c r="STV54" s="8"/>
      <c r="STW54" s="8"/>
      <c r="STX54" s="8"/>
      <c r="STY54" s="8"/>
      <c r="STZ54" s="8"/>
      <c r="SUA54" s="8"/>
      <c r="SUB54" s="8"/>
      <c r="SUC54" s="8"/>
      <c r="SUD54" s="8"/>
      <c r="SUE54" s="8"/>
      <c r="SUF54" s="8"/>
      <c r="SUG54" s="8"/>
      <c r="SUH54" s="8"/>
      <c r="SUI54" s="8"/>
      <c r="SUJ54" s="8"/>
      <c r="SUK54" s="8"/>
      <c r="SUL54" s="8"/>
      <c r="SUM54" s="8"/>
      <c r="SUN54" s="8"/>
      <c r="SUO54" s="8"/>
      <c r="SUP54" s="8"/>
      <c r="SUQ54" s="8"/>
      <c r="SUR54" s="8"/>
      <c r="SUS54" s="8"/>
      <c r="SUT54" s="8"/>
      <c r="SUU54" s="8"/>
      <c r="SUV54" s="8"/>
      <c r="SUW54" s="8"/>
      <c r="SUX54" s="8"/>
      <c r="SUY54" s="8"/>
      <c r="SUZ54" s="8"/>
      <c r="SVA54" s="8"/>
      <c r="SVB54" s="8"/>
      <c r="SVC54" s="8"/>
      <c r="SVD54" s="8"/>
      <c r="SVE54" s="8"/>
      <c r="SVF54" s="8"/>
      <c r="SVG54" s="8"/>
      <c r="SVH54" s="8"/>
      <c r="SVI54" s="8"/>
      <c r="SVJ54" s="8"/>
      <c r="SVK54" s="8"/>
      <c r="SVL54" s="8"/>
      <c r="SVM54" s="8"/>
      <c r="SVN54" s="8"/>
      <c r="SVO54" s="8"/>
      <c r="SVP54" s="8"/>
      <c r="SVQ54" s="8"/>
      <c r="SVR54" s="8"/>
      <c r="SVS54" s="8"/>
      <c r="SVT54" s="8"/>
      <c r="SVU54" s="8"/>
      <c r="SVV54" s="8"/>
      <c r="SVW54" s="8"/>
      <c r="SVX54" s="8"/>
      <c r="SVY54" s="8"/>
      <c r="SVZ54" s="8"/>
      <c r="SWA54" s="8"/>
      <c r="SWB54" s="8"/>
      <c r="SWC54" s="8"/>
      <c r="SWD54" s="8"/>
      <c r="SWE54" s="8"/>
      <c r="SWF54" s="8"/>
      <c r="SWG54" s="8"/>
      <c r="SWH54" s="8"/>
      <c r="SWI54" s="8"/>
      <c r="SWJ54" s="8"/>
      <c r="SWK54" s="8"/>
      <c r="SWL54" s="8"/>
      <c r="SWM54" s="8"/>
      <c r="SWN54" s="8"/>
      <c r="SWO54" s="8"/>
      <c r="SWP54" s="8"/>
      <c r="SWQ54" s="8"/>
      <c r="SWR54" s="8"/>
      <c r="SWS54" s="8"/>
      <c r="SWT54" s="8"/>
      <c r="SWU54" s="8"/>
      <c r="SWV54" s="8"/>
      <c r="SWW54" s="8"/>
      <c r="SWX54" s="8"/>
      <c r="SWY54" s="8"/>
      <c r="SWZ54" s="8"/>
      <c r="SXA54" s="8"/>
      <c r="SXB54" s="8"/>
      <c r="SXC54" s="8"/>
      <c r="SXD54" s="8"/>
      <c r="SXE54" s="8"/>
      <c r="SXF54" s="8"/>
      <c r="SXG54" s="8"/>
      <c r="SXH54" s="8"/>
      <c r="SXI54" s="8"/>
      <c r="SXJ54" s="8"/>
      <c r="SXK54" s="8"/>
      <c r="SXL54" s="8"/>
      <c r="SXM54" s="8"/>
      <c r="SXN54" s="8"/>
      <c r="SXO54" s="8"/>
      <c r="SXP54" s="8"/>
      <c r="SXQ54" s="8"/>
      <c r="SXR54" s="8"/>
      <c r="SXS54" s="8"/>
      <c r="SXT54" s="8"/>
      <c r="SXU54" s="8"/>
      <c r="SXV54" s="8"/>
      <c r="SXW54" s="8"/>
      <c r="SXX54" s="8"/>
      <c r="SXY54" s="8"/>
      <c r="SXZ54" s="8"/>
      <c r="SYA54" s="8"/>
      <c r="SYB54" s="8"/>
      <c r="SYC54" s="8"/>
      <c r="SYD54" s="8"/>
      <c r="SYE54" s="8"/>
      <c r="SYF54" s="8"/>
      <c r="SYG54" s="8"/>
      <c r="SYH54" s="8"/>
      <c r="SYI54" s="8"/>
      <c r="SYJ54" s="8"/>
      <c r="SYK54" s="8"/>
      <c r="SYL54" s="8"/>
      <c r="SYM54" s="8"/>
      <c r="SYN54" s="8"/>
      <c r="SYO54" s="8"/>
      <c r="SYP54" s="8"/>
      <c r="SYQ54" s="8"/>
      <c r="SYR54" s="8"/>
      <c r="SYS54" s="8"/>
      <c r="SYT54" s="8"/>
      <c r="SYU54" s="8"/>
      <c r="SYV54" s="8"/>
      <c r="SYW54" s="8"/>
      <c r="SYX54" s="8"/>
      <c r="SYY54" s="8"/>
      <c r="SYZ54" s="8"/>
      <c r="SZA54" s="8"/>
      <c r="SZB54" s="8"/>
      <c r="SZC54" s="8"/>
      <c r="SZD54" s="8"/>
      <c r="SZE54" s="8"/>
      <c r="SZF54" s="8"/>
      <c r="SZG54" s="8"/>
      <c r="SZH54" s="8"/>
      <c r="SZI54" s="8"/>
      <c r="SZJ54" s="8"/>
      <c r="SZK54" s="8"/>
      <c r="SZL54" s="8"/>
      <c r="SZM54" s="8"/>
      <c r="SZN54" s="8"/>
      <c r="SZO54" s="8"/>
      <c r="SZP54" s="8"/>
      <c r="SZQ54" s="8"/>
      <c r="SZR54" s="8"/>
      <c r="SZS54" s="8"/>
      <c r="SZT54" s="8"/>
      <c r="SZU54" s="8"/>
      <c r="SZV54" s="8"/>
      <c r="SZW54" s="8"/>
      <c r="SZX54" s="8"/>
      <c r="SZY54" s="8"/>
      <c r="SZZ54" s="8"/>
      <c r="TAA54" s="8"/>
      <c r="TAB54" s="8"/>
      <c r="TAC54" s="8"/>
      <c r="TAD54" s="8"/>
      <c r="TAE54" s="8"/>
      <c r="TAF54" s="8"/>
      <c r="TAG54" s="8"/>
      <c r="TAH54" s="8"/>
      <c r="TAI54" s="8"/>
      <c r="TAJ54" s="8"/>
      <c r="TAK54" s="8"/>
      <c r="TAL54" s="8"/>
      <c r="TAM54" s="8"/>
      <c r="TAN54" s="8"/>
      <c r="TAO54" s="8"/>
      <c r="TAP54" s="8"/>
      <c r="TAQ54" s="8"/>
      <c r="TAR54" s="8"/>
      <c r="TAS54" s="8"/>
      <c r="TAT54" s="8"/>
      <c r="TAU54" s="8"/>
      <c r="TAV54" s="8"/>
      <c r="TAW54" s="8"/>
      <c r="TAX54" s="8"/>
      <c r="TAY54" s="8"/>
      <c r="TAZ54" s="8"/>
      <c r="TBA54" s="8"/>
      <c r="TBB54" s="8"/>
      <c r="TBC54" s="8"/>
      <c r="TBD54" s="8"/>
      <c r="TBE54" s="8"/>
      <c r="TBF54" s="8"/>
      <c r="TBG54" s="8"/>
      <c r="TBH54" s="8"/>
      <c r="TBI54" s="8"/>
      <c r="TBJ54" s="8"/>
      <c r="TBK54" s="8"/>
      <c r="TBL54" s="8"/>
      <c r="TBM54" s="8"/>
      <c r="TBN54" s="8"/>
      <c r="TBO54" s="8"/>
      <c r="TBP54" s="8"/>
      <c r="TBQ54" s="8"/>
      <c r="TBR54" s="8"/>
      <c r="TBS54" s="8"/>
      <c r="TBT54" s="8"/>
      <c r="TBU54" s="8"/>
      <c r="TBV54" s="8"/>
      <c r="TBW54" s="8"/>
      <c r="TBX54" s="8"/>
      <c r="TBY54" s="8"/>
      <c r="TBZ54" s="8"/>
      <c r="TCA54" s="8"/>
      <c r="TCB54" s="8"/>
      <c r="TCC54" s="8"/>
      <c r="TCD54" s="8"/>
      <c r="TCE54" s="8"/>
      <c r="TCF54" s="8"/>
      <c r="TCG54" s="8"/>
      <c r="TCH54" s="8"/>
      <c r="TCI54" s="8"/>
      <c r="TCJ54" s="8"/>
      <c r="TCK54" s="8"/>
      <c r="TCL54" s="8"/>
      <c r="TCM54" s="8"/>
      <c r="TCN54" s="8"/>
      <c r="TCO54" s="8"/>
      <c r="TCP54" s="8"/>
      <c r="TCQ54" s="8"/>
      <c r="TCR54" s="8"/>
      <c r="TCS54" s="8"/>
      <c r="TCT54" s="8"/>
      <c r="TCU54" s="8"/>
      <c r="TCV54" s="8"/>
      <c r="TCW54" s="8"/>
      <c r="TCX54" s="8"/>
      <c r="TCY54" s="8"/>
      <c r="TCZ54" s="8"/>
      <c r="TDA54" s="8"/>
      <c r="TDB54" s="8"/>
      <c r="TDC54" s="8"/>
      <c r="TDD54" s="8"/>
      <c r="TDE54" s="8"/>
      <c r="TDF54" s="8"/>
      <c r="TDG54" s="8"/>
      <c r="TDH54" s="8"/>
      <c r="TDI54" s="8"/>
      <c r="TDJ54" s="8"/>
      <c r="TDK54" s="8"/>
      <c r="TDL54" s="8"/>
      <c r="TDM54" s="8"/>
      <c r="TDN54" s="8"/>
      <c r="TDO54" s="8"/>
      <c r="TDP54" s="8"/>
      <c r="TDQ54" s="8"/>
      <c r="TDR54" s="8"/>
      <c r="TDS54" s="8"/>
      <c r="TDT54" s="8"/>
      <c r="TDU54" s="8"/>
      <c r="TDV54" s="8"/>
      <c r="TDW54" s="8"/>
      <c r="TDX54" s="8"/>
      <c r="TDY54" s="8"/>
      <c r="TDZ54" s="8"/>
      <c r="TEA54" s="8"/>
      <c r="TEB54" s="8"/>
      <c r="TEC54" s="8"/>
      <c r="TED54" s="8"/>
      <c r="TEE54" s="8"/>
      <c r="TEF54" s="8"/>
      <c r="TEG54" s="8"/>
      <c r="TEH54" s="8"/>
      <c r="TEI54" s="8"/>
      <c r="TEJ54" s="8"/>
      <c r="TEK54" s="8"/>
      <c r="TEL54" s="8"/>
      <c r="TEM54" s="8"/>
      <c r="TEN54" s="8"/>
      <c r="TEO54" s="8"/>
      <c r="TEP54" s="8"/>
      <c r="TEQ54" s="8"/>
      <c r="TER54" s="8"/>
      <c r="TES54" s="8"/>
      <c r="TET54" s="8"/>
      <c r="TEU54" s="8"/>
      <c r="TEV54" s="8"/>
      <c r="TEW54" s="8"/>
      <c r="TEX54" s="8"/>
      <c r="TEY54" s="8"/>
      <c r="TEZ54" s="8"/>
      <c r="TFA54" s="8"/>
      <c r="TFB54" s="8"/>
      <c r="TFC54" s="8"/>
      <c r="TFD54" s="8"/>
      <c r="TFE54" s="8"/>
      <c r="TFF54" s="8"/>
      <c r="TFG54" s="8"/>
      <c r="TFH54" s="8"/>
      <c r="TFI54" s="8"/>
      <c r="TFJ54" s="8"/>
      <c r="TFK54" s="8"/>
      <c r="TFL54" s="8"/>
      <c r="TFM54" s="8"/>
      <c r="TFN54" s="8"/>
      <c r="TFO54" s="8"/>
      <c r="TFP54" s="8"/>
      <c r="TFQ54" s="8"/>
      <c r="TFR54" s="8"/>
      <c r="TFS54" s="8"/>
      <c r="TFT54" s="8"/>
      <c r="TFU54" s="8"/>
      <c r="TFV54" s="8"/>
      <c r="TFW54" s="8"/>
      <c r="TFX54" s="8"/>
      <c r="TFY54" s="8"/>
      <c r="TFZ54" s="8"/>
      <c r="TGA54" s="8"/>
      <c r="TGB54" s="8"/>
      <c r="TGC54" s="8"/>
      <c r="TGD54" s="8"/>
      <c r="TGE54" s="8"/>
      <c r="TGF54" s="8"/>
      <c r="TGG54" s="8"/>
      <c r="TGH54" s="8"/>
      <c r="TGI54" s="8"/>
      <c r="TGJ54" s="8"/>
      <c r="TGK54" s="8"/>
      <c r="TGL54" s="8"/>
      <c r="TGM54" s="8"/>
      <c r="TGN54" s="8"/>
      <c r="TGO54" s="8"/>
      <c r="TGP54" s="8"/>
      <c r="TGQ54" s="8"/>
      <c r="TGR54" s="8"/>
      <c r="TGS54" s="8"/>
      <c r="TGT54" s="8"/>
      <c r="TGU54" s="8"/>
      <c r="TGV54" s="8"/>
      <c r="TGW54" s="8"/>
      <c r="TGX54" s="8"/>
      <c r="TGY54" s="8"/>
      <c r="TGZ54" s="8"/>
      <c r="THA54" s="8"/>
      <c r="THB54" s="8"/>
      <c r="THC54" s="8"/>
      <c r="THD54" s="8"/>
      <c r="THE54" s="8"/>
      <c r="THF54" s="8"/>
      <c r="THG54" s="8"/>
      <c r="THH54" s="8"/>
      <c r="THI54" s="8"/>
      <c r="THJ54" s="8"/>
      <c r="THK54" s="8"/>
      <c r="THL54" s="8"/>
      <c r="THM54" s="8"/>
      <c r="THN54" s="8"/>
      <c r="THO54" s="8"/>
      <c r="THP54" s="8"/>
      <c r="THQ54" s="8"/>
      <c r="THR54" s="8"/>
      <c r="THS54" s="8"/>
      <c r="THT54" s="8"/>
      <c r="THU54" s="8"/>
      <c r="THV54" s="8"/>
      <c r="THW54" s="8"/>
      <c r="THX54" s="8"/>
      <c r="THY54" s="8"/>
      <c r="THZ54" s="8"/>
      <c r="TIA54" s="8"/>
      <c r="TIB54" s="8"/>
      <c r="TIC54" s="8"/>
      <c r="TID54" s="8"/>
      <c r="TIE54" s="8"/>
      <c r="TIF54" s="8"/>
      <c r="TIG54" s="8"/>
      <c r="TIH54" s="8"/>
      <c r="TII54" s="8"/>
      <c r="TIJ54" s="8"/>
      <c r="TIK54" s="8"/>
      <c r="TIL54" s="8"/>
      <c r="TIM54" s="8"/>
      <c r="TIN54" s="8"/>
      <c r="TIO54" s="8"/>
      <c r="TIP54" s="8"/>
      <c r="TIQ54" s="8"/>
      <c r="TIR54" s="8"/>
      <c r="TIS54" s="8"/>
      <c r="TIT54" s="8"/>
      <c r="TIU54" s="8"/>
      <c r="TIV54" s="8"/>
      <c r="TIW54" s="8"/>
      <c r="TIX54" s="8"/>
      <c r="TIY54" s="8"/>
      <c r="TIZ54" s="8"/>
      <c r="TJA54" s="8"/>
      <c r="TJB54" s="8"/>
      <c r="TJC54" s="8"/>
      <c r="TJD54" s="8"/>
      <c r="TJE54" s="8"/>
      <c r="TJF54" s="8"/>
      <c r="TJG54" s="8"/>
      <c r="TJH54" s="8"/>
      <c r="TJI54" s="8"/>
      <c r="TJJ54" s="8"/>
      <c r="TJK54" s="8"/>
      <c r="TJL54" s="8"/>
      <c r="TJM54" s="8"/>
      <c r="TJN54" s="8"/>
      <c r="TJO54" s="8"/>
      <c r="TJP54" s="8"/>
      <c r="TJQ54" s="8"/>
      <c r="TJR54" s="8"/>
      <c r="TJS54" s="8"/>
      <c r="TJT54" s="8"/>
      <c r="TJU54" s="8"/>
      <c r="TJV54" s="8"/>
      <c r="TJW54" s="8"/>
      <c r="TJX54" s="8"/>
      <c r="TJY54" s="8"/>
      <c r="TJZ54" s="8"/>
      <c r="TKA54" s="8"/>
      <c r="TKB54" s="8"/>
      <c r="TKC54" s="8"/>
      <c r="TKD54" s="8"/>
      <c r="TKE54" s="8"/>
      <c r="TKF54" s="8"/>
      <c r="TKG54" s="8"/>
      <c r="TKH54" s="8"/>
      <c r="TKI54" s="8"/>
      <c r="TKJ54" s="8"/>
      <c r="TKK54" s="8"/>
      <c r="TKL54" s="8"/>
      <c r="TKM54" s="8"/>
      <c r="TKN54" s="8"/>
      <c r="TKO54" s="8"/>
      <c r="TKP54" s="8"/>
      <c r="TKQ54" s="8"/>
      <c r="TKR54" s="8"/>
      <c r="TKS54" s="8"/>
      <c r="TKT54" s="8"/>
      <c r="TKU54" s="8"/>
      <c r="TKV54" s="8"/>
      <c r="TKW54" s="8"/>
      <c r="TKX54" s="8"/>
      <c r="TKY54" s="8"/>
      <c r="TKZ54" s="8"/>
      <c r="TLA54" s="8"/>
      <c r="TLB54" s="8"/>
      <c r="TLC54" s="8"/>
      <c r="TLD54" s="8"/>
      <c r="TLE54" s="8"/>
      <c r="TLF54" s="8"/>
      <c r="TLG54" s="8"/>
      <c r="TLH54" s="8"/>
      <c r="TLI54" s="8"/>
      <c r="TLJ54" s="8"/>
      <c r="TLK54" s="8"/>
      <c r="TLL54" s="8"/>
      <c r="TLM54" s="8"/>
      <c r="TLN54" s="8"/>
      <c r="TLO54" s="8"/>
      <c r="TLP54" s="8"/>
      <c r="TLQ54" s="8"/>
      <c r="TLR54" s="8"/>
      <c r="TLS54" s="8"/>
      <c r="TLT54" s="8"/>
      <c r="TLU54" s="8"/>
      <c r="TLV54" s="8"/>
      <c r="TLW54" s="8"/>
      <c r="TLX54" s="8"/>
      <c r="TLY54" s="8"/>
      <c r="TLZ54" s="8"/>
      <c r="TMA54" s="8"/>
      <c r="TMB54" s="8"/>
      <c r="TMC54" s="8"/>
      <c r="TMD54" s="8"/>
      <c r="TME54" s="8"/>
      <c r="TMF54" s="8"/>
      <c r="TMG54" s="8"/>
      <c r="TMH54" s="8"/>
      <c r="TMI54" s="8"/>
      <c r="TMJ54" s="8"/>
      <c r="TMK54" s="8"/>
      <c r="TML54" s="8"/>
      <c r="TMM54" s="8"/>
      <c r="TMN54" s="8"/>
      <c r="TMO54" s="8"/>
      <c r="TMP54" s="8"/>
      <c r="TMQ54" s="8"/>
      <c r="TMR54" s="8"/>
      <c r="TMS54" s="8"/>
      <c r="TMT54" s="8"/>
      <c r="TMU54" s="8"/>
      <c r="TMV54" s="8"/>
      <c r="TMW54" s="8"/>
      <c r="TMX54" s="8"/>
      <c r="TMY54" s="8"/>
      <c r="TMZ54" s="8"/>
      <c r="TNA54" s="8"/>
      <c r="TNB54" s="8"/>
      <c r="TNC54" s="8"/>
      <c r="TND54" s="8"/>
      <c r="TNE54" s="8"/>
      <c r="TNF54" s="8"/>
      <c r="TNG54" s="8"/>
      <c r="TNH54" s="8"/>
      <c r="TNI54" s="8"/>
      <c r="TNJ54" s="8"/>
      <c r="TNK54" s="8"/>
      <c r="TNL54" s="8"/>
      <c r="TNM54" s="8"/>
      <c r="TNN54" s="8"/>
      <c r="TNO54" s="8"/>
      <c r="TNP54" s="8"/>
      <c r="TNQ54" s="8"/>
      <c r="TNR54" s="8"/>
      <c r="TNS54" s="8"/>
      <c r="TNT54" s="8"/>
      <c r="TNU54" s="8"/>
      <c r="TNV54" s="8"/>
      <c r="TNW54" s="8"/>
      <c r="TNX54" s="8"/>
      <c r="TNY54" s="8"/>
      <c r="TNZ54" s="8"/>
      <c r="TOA54" s="8"/>
      <c r="TOB54" s="8"/>
      <c r="TOC54" s="8"/>
      <c r="TOD54" s="8"/>
      <c r="TOE54" s="8"/>
      <c r="TOF54" s="8"/>
      <c r="TOG54" s="8"/>
      <c r="TOH54" s="8"/>
      <c r="TOI54" s="8"/>
      <c r="TOJ54" s="8"/>
      <c r="TOK54" s="8"/>
      <c r="TOL54" s="8"/>
      <c r="TOM54" s="8"/>
      <c r="TON54" s="8"/>
      <c r="TOO54" s="8"/>
      <c r="TOP54" s="8"/>
      <c r="TOQ54" s="8"/>
      <c r="TOR54" s="8"/>
      <c r="TOS54" s="8"/>
      <c r="TOT54" s="8"/>
      <c r="TOU54" s="8"/>
      <c r="TOV54" s="8"/>
      <c r="TOW54" s="8"/>
      <c r="TOX54" s="8"/>
      <c r="TOY54" s="8"/>
      <c r="TOZ54" s="8"/>
      <c r="TPA54" s="8"/>
      <c r="TPB54" s="8"/>
      <c r="TPC54" s="8"/>
      <c r="TPD54" s="8"/>
      <c r="TPE54" s="8"/>
      <c r="TPF54" s="8"/>
      <c r="TPG54" s="8"/>
      <c r="TPH54" s="8"/>
      <c r="TPI54" s="8"/>
      <c r="TPJ54" s="8"/>
      <c r="TPK54" s="8"/>
      <c r="TPL54" s="8"/>
      <c r="TPM54" s="8"/>
      <c r="TPN54" s="8"/>
      <c r="TPO54" s="8"/>
      <c r="TPP54" s="8"/>
      <c r="TPQ54" s="8"/>
      <c r="TPR54" s="8"/>
      <c r="TPS54" s="8"/>
      <c r="TPT54" s="8"/>
      <c r="TPU54" s="8"/>
      <c r="TPV54" s="8"/>
      <c r="TPW54" s="8"/>
      <c r="TPX54" s="8"/>
      <c r="TPY54" s="8"/>
      <c r="TPZ54" s="8"/>
      <c r="TQA54" s="8"/>
      <c r="TQB54" s="8"/>
      <c r="TQC54" s="8"/>
      <c r="TQD54" s="8"/>
      <c r="TQE54" s="8"/>
      <c r="TQF54" s="8"/>
      <c r="TQG54" s="8"/>
      <c r="TQH54" s="8"/>
      <c r="TQI54" s="8"/>
      <c r="TQJ54" s="8"/>
      <c r="TQK54" s="8"/>
      <c r="TQL54" s="8"/>
      <c r="TQM54" s="8"/>
      <c r="TQN54" s="8"/>
      <c r="TQO54" s="8"/>
      <c r="TQP54" s="8"/>
      <c r="TQQ54" s="8"/>
      <c r="TQR54" s="8"/>
      <c r="TQS54" s="8"/>
      <c r="TQT54" s="8"/>
      <c r="TQU54" s="8"/>
      <c r="TQV54" s="8"/>
      <c r="TQW54" s="8"/>
      <c r="TQX54" s="8"/>
      <c r="TQY54" s="8"/>
      <c r="TQZ54" s="8"/>
      <c r="TRA54" s="8"/>
      <c r="TRB54" s="8"/>
      <c r="TRC54" s="8"/>
      <c r="TRD54" s="8"/>
      <c r="TRE54" s="8"/>
      <c r="TRF54" s="8"/>
      <c r="TRG54" s="8"/>
      <c r="TRH54" s="8"/>
      <c r="TRI54" s="8"/>
      <c r="TRJ54" s="8"/>
      <c r="TRK54" s="8"/>
      <c r="TRL54" s="8"/>
      <c r="TRM54" s="8"/>
      <c r="TRN54" s="8"/>
      <c r="TRO54" s="8"/>
      <c r="TRP54" s="8"/>
      <c r="TRQ54" s="8"/>
      <c r="TRR54" s="8"/>
      <c r="TRS54" s="8"/>
      <c r="TRT54" s="8"/>
      <c r="TRU54" s="8"/>
      <c r="TRV54" s="8"/>
      <c r="TRW54" s="8"/>
      <c r="TRX54" s="8"/>
      <c r="TRY54" s="8"/>
      <c r="TRZ54" s="8"/>
      <c r="TSA54" s="8"/>
      <c r="TSB54" s="8"/>
      <c r="TSC54" s="8"/>
      <c r="TSD54" s="8"/>
      <c r="TSE54" s="8"/>
      <c r="TSF54" s="8"/>
      <c r="TSG54" s="8"/>
      <c r="TSH54" s="8"/>
      <c r="TSI54" s="8"/>
      <c r="TSJ54" s="8"/>
      <c r="TSK54" s="8"/>
      <c r="TSL54" s="8"/>
      <c r="TSM54" s="8"/>
      <c r="TSN54" s="8"/>
      <c r="TSO54" s="8"/>
      <c r="TSP54" s="8"/>
      <c r="TSQ54" s="8"/>
      <c r="TSR54" s="8"/>
      <c r="TSS54" s="8"/>
      <c r="TST54" s="8"/>
      <c r="TSU54" s="8"/>
      <c r="TSV54" s="8"/>
      <c r="TSW54" s="8"/>
      <c r="TSX54" s="8"/>
      <c r="TSY54" s="8"/>
      <c r="TSZ54" s="8"/>
      <c r="TTA54" s="8"/>
      <c r="TTB54" s="8"/>
      <c r="TTC54" s="8"/>
      <c r="TTD54" s="8"/>
      <c r="TTE54" s="8"/>
      <c r="TTF54" s="8"/>
      <c r="TTG54" s="8"/>
      <c r="TTH54" s="8"/>
      <c r="TTI54" s="8"/>
      <c r="TTJ54" s="8"/>
      <c r="TTK54" s="8"/>
      <c r="TTL54" s="8"/>
      <c r="TTM54" s="8"/>
      <c r="TTN54" s="8"/>
      <c r="TTO54" s="8"/>
      <c r="TTP54" s="8"/>
      <c r="TTQ54" s="8"/>
      <c r="TTR54" s="8"/>
      <c r="TTS54" s="8"/>
      <c r="TTT54" s="8"/>
      <c r="TTU54" s="8"/>
      <c r="TTV54" s="8"/>
      <c r="TTW54" s="8"/>
      <c r="TTX54" s="8"/>
      <c r="TTY54" s="8"/>
      <c r="TTZ54" s="8"/>
      <c r="TUA54" s="8"/>
      <c r="TUB54" s="8"/>
      <c r="TUC54" s="8"/>
      <c r="TUD54" s="8"/>
      <c r="TUE54" s="8"/>
      <c r="TUF54" s="8"/>
      <c r="TUG54" s="8"/>
      <c r="TUH54" s="8"/>
      <c r="TUI54" s="8"/>
      <c r="TUJ54" s="8"/>
      <c r="TUK54" s="8"/>
      <c r="TUL54" s="8"/>
      <c r="TUM54" s="8"/>
      <c r="TUN54" s="8"/>
      <c r="TUO54" s="8"/>
      <c r="TUP54" s="8"/>
      <c r="TUQ54" s="8"/>
      <c r="TUR54" s="8"/>
      <c r="TUS54" s="8"/>
      <c r="TUT54" s="8"/>
      <c r="TUU54" s="8"/>
      <c r="TUV54" s="8"/>
      <c r="TUW54" s="8"/>
      <c r="TUX54" s="8"/>
      <c r="TUY54" s="8"/>
      <c r="TUZ54" s="8"/>
      <c r="TVA54" s="8"/>
      <c r="TVB54" s="8"/>
      <c r="TVC54" s="8"/>
      <c r="TVD54" s="8"/>
      <c r="TVE54" s="8"/>
      <c r="TVF54" s="8"/>
      <c r="TVG54" s="8"/>
      <c r="TVH54" s="8"/>
      <c r="TVI54" s="8"/>
      <c r="TVJ54" s="8"/>
      <c r="TVK54" s="8"/>
      <c r="TVL54" s="8"/>
      <c r="TVM54" s="8"/>
      <c r="TVN54" s="8"/>
      <c r="TVO54" s="8"/>
      <c r="TVP54" s="8"/>
      <c r="TVQ54" s="8"/>
      <c r="TVR54" s="8"/>
      <c r="TVS54" s="8"/>
      <c r="TVT54" s="8"/>
      <c r="TVU54" s="8"/>
      <c r="TVV54" s="8"/>
      <c r="TVW54" s="8"/>
      <c r="TVX54" s="8"/>
      <c r="TVY54" s="8"/>
      <c r="TVZ54" s="8"/>
      <c r="TWA54" s="8"/>
      <c r="TWB54" s="8"/>
      <c r="TWC54" s="8"/>
      <c r="TWD54" s="8"/>
      <c r="TWE54" s="8"/>
      <c r="TWF54" s="8"/>
      <c r="TWG54" s="8"/>
      <c r="TWH54" s="8"/>
      <c r="TWI54" s="8"/>
      <c r="TWJ54" s="8"/>
      <c r="TWK54" s="8"/>
      <c r="TWL54" s="8"/>
      <c r="TWM54" s="8"/>
      <c r="TWN54" s="8"/>
      <c r="TWO54" s="8"/>
      <c r="TWP54" s="8"/>
      <c r="TWQ54" s="8"/>
      <c r="TWR54" s="8"/>
      <c r="TWS54" s="8"/>
      <c r="TWT54" s="8"/>
      <c r="TWU54" s="8"/>
      <c r="TWV54" s="8"/>
      <c r="TWW54" s="8"/>
      <c r="TWX54" s="8"/>
      <c r="TWY54" s="8"/>
      <c r="TWZ54" s="8"/>
      <c r="TXA54" s="8"/>
      <c r="TXB54" s="8"/>
      <c r="TXC54" s="8"/>
      <c r="TXD54" s="8"/>
      <c r="TXE54" s="8"/>
      <c r="TXF54" s="8"/>
      <c r="TXG54" s="8"/>
      <c r="TXH54" s="8"/>
      <c r="TXI54" s="8"/>
      <c r="TXJ54" s="8"/>
      <c r="TXK54" s="8"/>
      <c r="TXL54" s="8"/>
      <c r="TXM54" s="8"/>
      <c r="TXN54" s="8"/>
      <c r="TXO54" s="8"/>
      <c r="TXP54" s="8"/>
      <c r="TXQ54" s="8"/>
      <c r="TXR54" s="8"/>
      <c r="TXS54" s="8"/>
      <c r="TXT54" s="8"/>
      <c r="TXU54" s="8"/>
      <c r="TXV54" s="8"/>
      <c r="TXW54" s="8"/>
      <c r="TXX54" s="8"/>
      <c r="TXY54" s="8"/>
      <c r="TXZ54" s="8"/>
      <c r="TYA54" s="8"/>
      <c r="TYB54" s="8"/>
      <c r="TYC54" s="8"/>
      <c r="TYD54" s="8"/>
      <c r="TYE54" s="8"/>
      <c r="TYF54" s="8"/>
      <c r="TYG54" s="8"/>
      <c r="TYH54" s="8"/>
      <c r="TYI54" s="8"/>
      <c r="TYJ54" s="8"/>
      <c r="TYK54" s="8"/>
      <c r="TYL54" s="8"/>
      <c r="TYM54" s="8"/>
      <c r="TYN54" s="8"/>
      <c r="TYO54" s="8"/>
      <c r="TYP54" s="8"/>
      <c r="TYQ54" s="8"/>
      <c r="TYR54" s="8"/>
      <c r="TYS54" s="8"/>
      <c r="TYT54" s="8"/>
      <c r="TYU54" s="8"/>
      <c r="TYV54" s="8"/>
      <c r="TYW54" s="8"/>
      <c r="TYX54" s="8"/>
      <c r="TYY54" s="8"/>
      <c r="TYZ54" s="8"/>
      <c r="TZA54" s="8"/>
      <c r="TZB54" s="8"/>
      <c r="TZC54" s="8"/>
      <c r="TZD54" s="8"/>
      <c r="TZE54" s="8"/>
      <c r="TZF54" s="8"/>
      <c r="TZG54" s="8"/>
      <c r="TZH54" s="8"/>
      <c r="TZI54" s="8"/>
      <c r="TZJ54" s="8"/>
      <c r="TZK54" s="8"/>
      <c r="TZL54" s="8"/>
      <c r="TZM54" s="8"/>
      <c r="TZN54" s="8"/>
      <c r="TZO54" s="8"/>
      <c r="TZP54" s="8"/>
      <c r="TZQ54" s="8"/>
      <c r="TZR54" s="8"/>
      <c r="TZS54" s="8"/>
      <c r="TZT54" s="8"/>
      <c r="TZU54" s="8"/>
      <c r="TZV54" s="8"/>
      <c r="TZW54" s="8"/>
      <c r="TZX54" s="8"/>
      <c r="TZY54" s="8"/>
      <c r="TZZ54" s="8"/>
      <c r="UAA54" s="8"/>
      <c r="UAB54" s="8"/>
      <c r="UAC54" s="8"/>
      <c r="UAD54" s="8"/>
      <c r="UAE54" s="8"/>
      <c r="UAF54" s="8"/>
      <c r="UAG54" s="8"/>
      <c r="UAH54" s="8"/>
      <c r="UAI54" s="8"/>
      <c r="UAJ54" s="8"/>
      <c r="UAK54" s="8"/>
      <c r="UAL54" s="8"/>
      <c r="UAM54" s="8"/>
      <c r="UAN54" s="8"/>
      <c r="UAO54" s="8"/>
      <c r="UAP54" s="8"/>
      <c r="UAQ54" s="8"/>
      <c r="UAR54" s="8"/>
      <c r="UAS54" s="8"/>
      <c r="UAT54" s="8"/>
      <c r="UAU54" s="8"/>
      <c r="UAV54" s="8"/>
      <c r="UAW54" s="8"/>
      <c r="UAX54" s="8"/>
      <c r="UAY54" s="8"/>
      <c r="UAZ54" s="8"/>
      <c r="UBA54" s="8"/>
      <c r="UBB54" s="8"/>
      <c r="UBC54" s="8"/>
      <c r="UBD54" s="8"/>
      <c r="UBE54" s="8"/>
      <c r="UBF54" s="8"/>
      <c r="UBG54" s="8"/>
      <c r="UBH54" s="8"/>
      <c r="UBI54" s="8"/>
      <c r="UBJ54" s="8"/>
      <c r="UBK54" s="8"/>
      <c r="UBL54" s="8"/>
      <c r="UBM54" s="8"/>
      <c r="UBN54" s="8"/>
      <c r="UBO54" s="8"/>
      <c r="UBP54" s="8"/>
      <c r="UBQ54" s="8"/>
      <c r="UBR54" s="8"/>
      <c r="UBS54" s="8"/>
      <c r="UBT54" s="8"/>
      <c r="UBU54" s="8"/>
      <c r="UBV54" s="8"/>
      <c r="UBW54" s="8"/>
      <c r="UBX54" s="8"/>
      <c r="UBY54" s="8"/>
      <c r="UBZ54" s="8"/>
      <c r="UCA54" s="8"/>
      <c r="UCB54" s="8"/>
      <c r="UCC54" s="8"/>
      <c r="UCD54" s="8"/>
      <c r="UCE54" s="8"/>
      <c r="UCF54" s="8"/>
      <c r="UCG54" s="8"/>
      <c r="UCH54" s="8"/>
      <c r="UCI54" s="8"/>
      <c r="UCJ54" s="8"/>
      <c r="UCK54" s="8"/>
      <c r="UCL54" s="8"/>
      <c r="UCM54" s="8"/>
      <c r="UCN54" s="8"/>
      <c r="UCO54" s="8"/>
      <c r="UCP54" s="8"/>
      <c r="UCQ54" s="8"/>
      <c r="UCR54" s="8"/>
      <c r="UCS54" s="8"/>
      <c r="UCT54" s="8"/>
      <c r="UCU54" s="8"/>
      <c r="UCV54" s="8"/>
      <c r="UCW54" s="8"/>
      <c r="UCX54" s="8"/>
      <c r="UCY54" s="8"/>
      <c r="UCZ54" s="8"/>
      <c r="UDA54" s="8"/>
      <c r="UDB54" s="8"/>
      <c r="UDC54" s="8"/>
      <c r="UDD54" s="8"/>
      <c r="UDE54" s="8"/>
      <c r="UDF54" s="8"/>
      <c r="UDG54" s="8"/>
      <c r="UDH54" s="8"/>
      <c r="UDI54" s="8"/>
      <c r="UDJ54" s="8"/>
      <c r="UDK54" s="8"/>
      <c r="UDL54" s="8"/>
      <c r="UDM54" s="8"/>
      <c r="UDN54" s="8"/>
      <c r="UDO54" s="8"/>
      <c r="UDP54" s="8"/>
      <c r="UDQ54" s="8"/>
      <c r="UDR54" s="8"/>
      <c r="UDS54" s="8"/>
      <c r="UDT54" s="8"/>
      <c r="UDU54" s="8"/>
      <c r="UDV54" s="8"/>
      <c r="UDW54" s="8"/>
      <c r="UDX54" s="8"/>
      <c r="UDY54" s="8"/>
      <c r="UDZ54" s="8"/>
      <c r="UEA54" s="8"/>
      <c r="UEB54" s="8"/>
      <c r="UEC54" s="8"/>
      <c r="UED54" s="8"/>
      <c r="UEE54" s="8"/>
      <c r="UEF54" s="8"/>
      <c r="UEG54" s="8"/>
      <c r="UEH54" s="8"/>
      <c r="UEI54" s="8"/>
      <c r="UEJ54" s="8"/>
      <c r="UEK54" s="8"/>
      <c r="UEL54" s="8"/>
      <c r="UEM54" s="8"/>
      <c r="UEN54" s="8"/>
      <c r="UEO54" s="8"/>
      <c r="UEP54" s="8"/>
      <c r="UEQ54" s="8"/>
      <c r="UER54" s="8"/>
      <c r="UES54" s="8"/>
      <c r="UET54" s="8"/>
      <c r="UEU54" s="8"/>
      <c r="UEV54" s="8"/>
      <c r="UEW54" s="8"/>
      <c r="UEX54" s="8"/>
      <c r="UEY54" s="8"/>
      <c r="UEZ54" s="8"/>
      <c r="UFA54" s="8"/>
      <c r="UFB54" s="8"/>
      <c r="UFC54" s="8"/>
      <c r="UFD54" s="8"/>
      <c r="UFE54" s="8"/>
      <c r="UFF54" s="8"/>
      <c r="UFG54" s="8"/>
      <c r="UFH54" s="8"/>
      <c r="UFI54" s="8"/>
      <c r="UFJ54" s="8"/>
      <c r="UFK54" s="8"/>
      <c r="UFL54" s="8"/>
      <c r="UFM54" s="8"/>
      <c r="UFN54" s="8"/>
      <c r="UFO54" s="8"/>
      <c r="UFP54" s="8"/>
      <c r="UFQ54" s="8"/>
      <c r="UFR54" s="8"/>
      <c r="UFS54" s="8"/>
      <c r="UFT54" s="8"/>
      <c r="UFU54" s="8"/>
      <c r="UFV54" s="8"/>
      <c r="UFW54" s="8"/>
      <c r="UFX54" s="8"/>
      <c r="UFY54" s="8"/>
      <c r="UFZ54" s="8"/>
      <c r="UGA54" s="8"/>
      <c r="UGB54" s="8"/>
      <c r="UGC54" s="8"/>
      <c r="UGD54" s="8"/>
      <c r="UGE54" s="8"/>
      <c r="UGF54" s="8"/>
      <c r="UGG54" s="8"/>
      <c r="UGH54" s="8"/>
      <c r="UGI54" s="8"/>
      <c r="UGJ54" s="8"/>
      <c r="UGK54" s="8"/>
      <c r="UGL54" s="8"/>
      <c r="UGM54" s="8"/>
      <c r="UGN54" s="8"/>
      <c r="UGO54" s="8"/>
      <c r="UGP54" s="8"/>
      <c r="UGQ54" s="8"/>
      <c r="UGR54" s="8"/>
      <c r="UGS54" s="8"/>
      <c r="UGT54" s="8"/>
      <c r="UGU54" s="8"/>
      <c r="UGV54" s="8"/>
      <c r="UGW54" s="8"/>
      <c r="UGX54" s="8"/>
      <c r="UGY54" s="8"/>
      <c r="UGZ54" s="8"/>
      <c r="UHA54" s="8"/>
      <c r="UHB54" s="8"/>
      <c r="UHC54" s="8"/>
      <c r="UHD54" s="8"/>
      <c r="UHE54" s="8"/>
      <c r="UHF54" s="8"/>
      <c r="UHG54" s="8"/>
      <c r="UHH54" s="8"/>
      <c r="UHI54" s="8"/>
      <c r="UHJ54" s="8"/>
      <c r="UHK54" s="8"/>
      <c r="UHL54" s="8"/>
      <c r="UHM54" s="8"/>
      <c r="UHN54" s="8"/>
      <c r="UHO54" s="8"/>
      <c r="UHP54" s="8"/>
      <c r="UHQ54" s="8"/>
      <c r="UHR54" s="8"/>
      <c r="UHS54" s="8"/>
      <c r="UHT54" s="8"/>
      <c r="UHU54" s="8"/>
      <c r="UHV54" s="8"/>
      <c r="UHW54" s="8"/>
      <c r="UHX54" s="8"/>
      <c r="UHY54" s="8"/>
      <c r="UHZ54" s="8"/>
      <c r="UIA54" s="8"/>
      <c r="UIB54" s="8"/>
      <c r="UIC54" s="8"/>
      <c r="UID54" s="8"/>
      <c r="UIE54" s="8"/>
      <c r="UIF54" s="8"/>
      <c r="UIG54" s="8"/>
      <c r="UIH54" s="8"/>
      <c r="UII54" s="8"/>
      <c r="UIJ54" s="8"/>
      <c r="UIK54" s="8"/>
      <c r="UIL54" s="8"/>
      <c r="UIM54" s="8"/>
      <c r="UIN54" s="8"/>
      <c r="UIO54" s="8"/>
      <c r="UIP54" s="8"/>
      <c r="UIQ54" s="8"/>
      <c r="UIR54" s="8"/>
      <c r="UIS54" s="8"/>
      <c r="UIT54" s="8"/>
      <c r="UIU54" s="8"/>
      <c r="UIV54" s="8"/>
      <c r="UIW54" s="8"/>
      <c r="UIX54" s="8"/>
      <c r="UIY54" s="8"/>
      <c r="UIZ54" s="8"/>
      <c r="UJA54" s="8"/>
      <c r="UJB54" s="8"/>
      <c r="UJC54" s="8"/>
      <c r="UJD54" s="8"/>
      <c r="UJE54" s="8"/>
      <c r="UJF54" s="8"/>
      <c r="UJG54" s="8"/>
      <c r="UJH54" s="8"/>
      <c r="UJI54" s="8"/>
      <c r="UJJ54" s="8"/>
      <c r="UJK54" s="8"/>
      <c r="UJL54" s="8"/>
      <c r="UJM54" s="8"/>
      <c r="UJN54" s="8"/>
      <c r="UJO54" s="8"/>
      <c r="UJP54" s="8"/>
      <c r="UJQ54" s="8"/>
      <c r="UJR54" s="8"/>
      <c r="UJS54" s="8"/>
      <c r="UJT54" s="8"/>
      <c r="UJU54" s="8"/>
      <c r="UJV54" s="8"/>
      <c r="UJW54" s="8"/>
      <c r="UJX54" s="8"/>
      <c r="UJY54" s="8"/>
      <c r="UJZ54" s="8"/>
      <c r="UKA54" s="8"/>
      <c r="UKB54" s="8"/>
      <c r="UKC54" s="8"/>
      <c r="UKD54" s="8"/>
      <c r="UKE54" s="8"/>
      <c r="UKF54" s="8"/>
      <c r="UKG54" s="8"/>
      <c r="UKH54" s="8"/>
      <c r="UKI54" s="8"/>
      <c r="UKJ54" s="8"/>
      <c r="UKK54" s="8"/>
      <c r="UKL54" s="8"/>
      <c r="UKM54" s="8"/>
      <c r="UKN54" s="8"/>
      <c r="UKO54" s="8"/>
      <c r="UKP54" s="8"/>
      <c r="UKQ54" s="8"/>
      <c r="UKR54" s="8"/>
      <c r="UKS54" s="8"/>
      <c r="UKT54" s="8"/>
      <c r="UKU54" s="8"/>
      <c r="UKV54" s="8"/>
      <c r="UKW54" s="8"/>
      <c r="UKX54" s="8"/>
      <c r="UKY54" s="8"/>
      <c r="UKZ54" s="8"/>
      <c r="ULA54" s="8"/>
      <c r="ULB54" s="8"/>
      <c r="ULC54" s="8"/>
      <c r="ULD54" s="8"/>
      <c r="ULE54" s="8"/>
      <c r="ULF54" s="8"/>
      <c r="ULG54" s="8"/>
      <c r="ULH54" s="8"/>
      <c r="ULI54" s="8"/>
      <c r="ULJ54" s="8"/>
      <c r="ULK54" s="8"/>
      <c r="ULL54" s="8"/>
      <c r="ULM54" s="8"/>
      <c r="ULN54" s="8"/>
      <c r="ULO54" s="8"/>
      <c r="ULP54" s="8"/>
      <c r="ULQ54" s="8"/>
      <c r="ULR54" s="8"/>
      <c r="ULS54" s="8"/>
      <c r="ULT54" s="8"/>
      <c r="ULU54" s="8"/>
      <c r="ULV54" s="8"/>
      <c r="ULW54" s="8"/>
      <c r="ULX54" s="8"/>
      <c r="ULY54" s="8"/>
      <c r="ULZ54" s="8"/>
      <c r="UMA54" s="8"/>
      <c r="UMB54" s="8"/>
      <c r="UMC54" s="8"/>
      <c r="UMD54" s="8"/>
      <c r="UME54" s="8"/>
      <c r="UMF54" s="8"/>
      <c r="UMG54" s="8"/>
      <c r="UMH54" s="8"/>
      <c r="UMI54" s="8"/>
      <c r="UMJ54" s="8"/>
      <c r="UMK54" s="8"/>
      <c r="UML54" s="8"/>
      <c r="UMM54" s="8"/>
      <c r="UMN54" s="8"/>
      <c r="UMO54" s="8"/>
      <c r="UMP54" s="8"/>
      <c r="UMQ54" s="8"/>
      <c r="UMR54" s="8"/>
      <c r="UMS54" s="8"/>
      <c r="UMT54" s="8"/>
      <c r="UMU54" s="8"/>
      <c r="UMV54" s="8"/>
      <c r="UMW54" s="8"/>
      <c r="UMX54" s="8"/>
      <c r="UMY54" s="8"/>
      <c r="UMZ54" s="8"/>
      <c r="UNA54" s="8"/>
      <c r="UNB54" s="8"/>
      <c r="UNC54" s="8"/>
      <c r="UND54" s="8"/>
      <c r="UNE54" s="8"/>
      <c r="UNF54" s="8"/>
      <c r="UNG54" s="8"/>
      <c r="UNH54" s="8"/>
      <c r="UNI54" s="8"/>
      <c r="UNJ54" s="8"/>
      <c r="UNK54" s="8"/>
      <c r="UNL54" s="8"/>
      <c r="UNM54" s="8"/>
      <c r="UNN54" s="8"/>
      <c r="UNO54" s="8"/>
      <c r="UNP54" s="8"/>
      <c r="UNQ54" s="8"/>
      <c r="UNR54" s="8"/>
      <c r="UNS54" s="8"/>
      <c r="UNT54" s="8"/>
      <c r="UNU54" s="8"/>
      <c r="UNV54" s="8"/>
      <c r="UNW54" s="8"/>
      <c r="UNX54" s="8"/>
      <c r="UNY54" s="8"/>
      <c r="UNZ54" s="8"/>
      <c r="UOA54" s="8"/>
      <c r="UOB54" s="8"/>
      <c r="UOC54" s="8"/>
      <c r="UOD54" s="8"/>
      <c r="UOE54" s="8"/>
      <c r="UOF54" s="8"/>
      <c r="UOG54" s="8"/>
      <c r="UOH54" s="8"/>
      <c r="UOI54" s="8"/>
      <c r="UOJ54" s="8"/>
      <c r="UOK54" s="8"/>
      <c r="UOL54" s="8"/>
      <c r="UOM54" s="8"/>
      <c r="UON54" s="8"/>
      <c r="UOO54" s="8"/>
      <c r="UOP54" s="8"/>
      <c r="UOQ54" s="8"/>
      <c r="UOR54" s="8"/>
      <c r="UOS54" s="8"/>
      <c r="UOT54" s="8"/>
      <c r="UOU54" s="8"/>
      <c r="UOV54" s="8"/>
      <c r="UOW54" s="8"/>
      <c r="UOX54" s="8"/>
      <c r="UOY54" s="8"/>
      <c r="UOZ54" s="8"/>
      <c r="UPA54" s="8"/>
      <c r="UPB54" s="8"/>
      <c r="UPC54" s="8"/>
      <c r="UPD54" s="8"/>
      <c r="UPE54" s="8"/>
      <c r="UPF54" s="8"/>
      <c r="UPG54" s="8"/>
      <c r="UPH54" s="8"/>
      <c r="UPI54" s="8"/>
      <c r="UPJ54" s="8"/>
      <c r="UPK54" s="8"/>
      <c r="UPL54" s="8"/>
      <c r="UPM54" s="8"/>
      <c r="UPN54" s="8"/>
      <c r="UPO54" s="8"/>
      <c r="UPP54" s="8"/>
      <c r="UPQ54" s="8"/>
      <c r="UPR54" s="8"/>
      <c r="UPS54" s="8"/>
      <c r="UPT54" s="8"/>
      <c r="UPU54" s="8"/>
      <c r="UPV54" s="8"/>
      <c r="UPW54" s="8"/>
      <c r="UPX54" s="8"/>
      <c r="UPY54" s="8"/>
      <c r="UPZ54" s="8"/>
      <c r="UQA54" s="8"/>
      <c r="UQB54" s="8"/>
      <c r="UQC54" s="8"/>
      <c r="UQD54" s="8"/>
      <c r="UQE54" s="8"/>
      <c r="UQF54" s="8"/>
      <c r="UQG54" s="8"/>
      <c r="UQH54" s="8"/>
      <c r="UQI54" s="8"/>
      <c r="UQJ54" s="8"/>
      <c r="UQK54" s="8"/>
      <c r="UQL54" s="8"/>
      <c r="UQM54" s="8"/>
      <c r="UQN54" s="8"/>
      <c r="UQO54" s="8"/>
      <c r="UQP54" s="8"/>
      <c r="UQQ54" s="8"/>
      <c r="UQR54" s="8"/>
      <c r="UQS54" s="8"/>
      <c r="UQT54" s="8"/>
      <c r="UQU54" s="8"/>
      <c r="UQV54" s="8"/>
      <c r="UQW54" s="8"/>
      <c r="UQX54" s="8"/>
      <c r="UQY54" s="8"/>
      <c r="UQZ54" s="8"/>
      <c r="URA54" s="8"/>
      <c r="URB54" s="8"/>
      <c r="URC54" s="8"/>
      <c r="URD54" s="8"/>
      <c r="URE54" s="8"/>
      <c r="URF54" s="8"/>
      <c r="URG54" s="8"/>
      <c r="URH54" s="8"/>
      <c r="URI54" s="8"/>
      <c r="URJ54" s="8"/>
      <c r="URK54" s="8"/>
      <c r="URL54" s="8"/>
      <c r="URM54" s="8"/>
      <c r="URN54" s="8"/>
      <c r="URO54" s="8"/>
      <c r="URP54" s="8"/>
      <c r="URQ54" s="8"/>
      <c r="URR54" s="8"/>
      <c r="URS54" s="8"/>
      <c r="URT54" s="8"/>
      <c r="URU54" s="8"/>
      <c r="URV54" s="8"/>
      <c r="URW54" s="8"/>
      <c r="URX54" s="8"/>
      <c r="URY54" s="8"/>
      <c r="URZ54" s="8"/>
      <c r="USA54" s="8"/>
      <c r="USB54" s="8"/>
      <c r="USC54" s="8"/>
      <c r="USD54" s="8"/>
      <c r="USE54" s="8"/>
      <c r="USF54" s="8"/>
      <c r="USG54" s="8"/>
      <c r="USH54" s="8"/>
      <c r="USI54" s="8"/>
      <c r="USJ54" s="8"/>
      <c r="USK54" s="8"/>
      <c r="USL54" s="8"/>
      <c r="USM54" s="8"/>
      <c r="USN54" s="8"/>
      <c r="USO54" s="8"/>
      <c r="USP54" s="8"/>
      <c r="USQ54" s="8"/>
      <c r="USR54" s="8"/>
      <c r="USS54" s="8"/>
      <c r="UST54" s="8"/>
      <c r="USU54" s="8"/>
      <c r="USV54" s="8"/>
      <c r="USW54" s="8"/>
      <c r="USX54" s="8"/>
      <c r="USY54" s="8"/>
      <c r="USZ54" s="8"/>
      <c r="UTA54" s="8"/>
      <c r="UTB54" s="8"/>
      <c r="UTC54" s="8"/>
      <c r="UTD54" s="8"/>
      <c r="UTE54" s="8"/>
      <c r="UTF54" s="8"/>
      <c r="UTG54" s="8"/>
      <c r="UTH54" s="8"/>
      <c r="UTI54" s="8"/>
      <c r="UTJ54" s="8"/>
      <c r="UTK54" s="8"/>
      <c r="UTL54" s="8"/>
      <c r="UTM54" s="8"/>
      <c r="UTN54" s="8"/>
      <c r="UTO54" s="8"/>
      <c r="UTP54" s="8"/>
      <c r="UTQ54" s="8"/>
      <c r="UTR54" s="8"/>
      <c r="UTS54" s="8"/>
      <c r="UTT54" s="8"/>
      <c r="UTU54" s="8"/>
      <c r="UTV54" s="8"/>
      <c r="UTW54" s="8"/>
      <c r="UTX54" s="8"/>
      <c r="UTY54" s="8"/>
      <c r="UTZ54" s="8"/>
      <c r="UUA54" s="8"/>
      <c r="UUB54" s="8"/>
      <c r="UUC54" s="8"/>
      <c r="UUD54" s="8"/>
      <c r="UUE54" s="8"/>
      <c r="UUF54" s="8"/>
      <c r="UUG54" s="8"/>
      <c r="UUH54" s="8"/>
      <c r="UUI54" s="8"/>
      <c r="UUJ54" s="8"/>
      <c r="UUK54" s="8"/>
      <c r="UUL54" s="8"/>
      <c r="UUM54" s="8"/>
      <c r="UUN54" s="8"/>
      <c r="UUO54" s="8"/>
      <c r="UUP54" s="8"/>
      <c r="UUQ54" s="8"/>
      <c r="UUR54" s="8"/>
      <c r="UUS54" s="8"/>
      <c r="UUT54" s="8"/>
      <c r="UUU54" s="8"/>
      <c r="UUV54" s="8"/>
      <c r="UUW54" s="8"/>
      <c r="UUX54" s="8"/>
      <c r="UUY54" s="8"/>
      <c r="UUZ54" s="8"/>
      <c r="UVA54" s="8"/>
      <c r="UVB54" s="8"/>
      <c r="UVC54" s="8"/>
      <c r="UVD54" s="8"/>
      <c r="UVE54" s="8"/>
      <c r="UVF54" s="8"/>
      <c r="UVG54" s="8"/>
      <c r="UVH54" s="8"/>
      <c r="UVI54" s="8"/>
      <c r="UVJ54" s="8"/>
      <c r="UVK54" s="8"/>
      <c r="UVL54" s="8"/>
      <c r="UVM54" s="8"/>
      <c r="UVN54" s="8"/>
      <c r="UVO54" s="8"/>
      <c r="UVP54" s="8"/>
      <c r="UVQ54" s="8"/>
      <c r="UVR54" s="8"/>
      <c r="UVS54" s="8"/>
      <c r="UVT54" s="8"/>
      <c r="UVU54" s="8"/>
      <c r="UVV54" s="8"/>
      <c r="UVW54" s="8"/>
      <c r="UVX54" s="8"/>
      <c r="UVY54" s="8"/>
      <c r="UVZ54" s="8"/>
      <c r="UWA54" s="8"/>
      <c r="UWB54" s="8"/>
      <c r="UWC54" s="8"/>
      <c r="UWD54" s="8"/>
      <c r="UWE54" s="8"/>
      <c r="UWF54" s="8"/>
      <c r="UWG54" s="8"/>
      <c r="UWH54" s="8"/>
      <c r="UWI54" s="8"/>
      <c r="UWJ54" s="8"/>
      <c r="UWK54" s="8"/>
      <c r="UWL54" s="8"/>
      <c r="UWM54" s="8"/>
      <c r="UWN54" s="8"/>
      <c r="UWO54" s="8"/>
      <c r="UWP54" s="8"/>
      <c r="UWQ54" s="8"/>
      <c r="UWR54" s="8"/>
      <c r="UWS54" s="8"/>
      <c r="UWT54" s="8"/>
      <c r="UWU54" s="8"/>
      <c r="UWV54" s="8"/>
      <c r="UWW54" s="8"/>
      <c r="UWX54" s="8"/>
      <c r="UWY54" s="8"/>
      <c r="UWZ54" s="8"/>
      <c r="UXA54" s="8"/>
      <c r="UXB54" s="8"/>
      <c r="UXC54" s="8"/>
      <c r="UXD54" s="8"/>
      <c r="UXE54" s="8"/>
      <c r="UXF54" s="8"/>
      <c r="UXG54" s="8"/>
      <c r="UXH54" s="8"/>
      <c r="UXI54" s="8"/>
      <c r="UXJ54" s="8"/>
      <c r="UXK54" s="8"/>
      <c r="UXL54" s="8"/>
      <c r="UXM54" s="8"/>
      <c r="UXN54" s="8"/>
      <c r="UXO54" s="8"/>
      <c r="UXP54" s="8"/>
      <c r="UXQ54" s="8"/>
      <c r="UXR54" s="8"/>
      <c r="UXS54" s="8"/>
      <c r="UXT54" s="8"/>
      <c r="UXU54" s="8"/>
      <c r="UXV54" s="8"/>
      <c r="UXW54" s="8"/>
      <c r="UXX54" s="8"/>
      <c r="UXY54" s="8"/>
      <c r="UXZ54" s="8"/>
      <c r="UYA54" s="8"/>
      <c r="UYB54" s="8"/>
      <c r="UYC54" s="8"/>
      <c r="UYD54" s="8"/>
      <c r="UYE54" s="8"/>
      <c r="UYF54" s="8"/>
      <c r="UYG54" s="8"/>
      <c r="UYH54" s="8"/>
      <c r="UYI54" s="8"/>
      <c r="UYJ54" s="8"/>
      <c r="UYK54" s="8"/>
      <c r="UYL54" s="8"/>
      <c r="UYM54" s="8"/>
      <c r="UYN54" s="8"/>
      <c r="UYO54" s="8"/>
      <c r="UYP54" s="8"/>
      <c r="UYQ54" s="8"/>
      <c r="UYR54" s="8"/>
      <c r="UYS54" s="8"/>
      <c r="UYT54" s="8"/>
      <c r="UYU54" s="8"/>
      <c r="UYV54" s="8"/>
      <c r="UYW54" s="8"/>
      <c r="UYX54" s="8"/>
      <c r="UYY54" s="8"/>
      <c r="UYZ54" s="8"/>
      <c r="UZA54" s="8"/>
      <c r="UZB54" s="8"/>
      <c r="UZC54" s="8"/>
      <c r="UZD54" s="8"/>
      <c r="UZE54" s="8"/>
      <c r="UZF54" s="8"/>
      <c r="UZG54" s="8"/>
      <c r="UZH54" s="8"/>
      <c r="UZI54" s="8"/>
      <c r="UZJ54" s="8"/>
      <c r="UZK54" s="8"/>
      <c r="UZL54" s="8"/>
      <c r="UZM54" s="8"/>
      <c r="UZN54" s="8"/>
      <c r="UZO54" s="8"/>
      <c r="UZP54" s="8"/>
      <c r="UZQ54" s="8"/>
      <c r="UZR54" s="8"/>
      <c r="UZS54" s="8"/>
      <c r="UZT54" s="8"/>
      <c r="UZU54" s="8"/>
      <c r="UZV54" s="8"/>
      <c r="UZW54" s="8"/>
      <c r="UZX54" s="8"/>
      <c r="UZY54" s="8"/>
      <c r="UZZ54" s="8"/>
      <c r="VAA54" s="8"/>
      <c r="VAB54" s="8"/>
      <c r="VAC54" s="8"/>
      <c r="VAD54" s="8"/>
      <c r="VAE54" s="8"/>
      <c r="VAF54" s="8"/>
      <c r="VAG54" s="8"/>
      <c r="VAH54" s="8"/>
      <c r="VAI54" s="8"/>
      <c r="VAJ54" s="8"/>
      <c r="VAK54" s="8"/>
      <c r="VAL54" s="8"/>
      <c r="VAM54" s="8"/>
      <c r="VAN54" s="8"/>
      <c r="VAO54" s="8"/>
      <c r="VAP54" s="8"/>
      <c r="VAQ54" s="8"/>
      <c r="VAR54" s="8"/>
      <c r="VAS54" s="8"/>
      <c r="VAT54" s="8"/>
      <c r="VAU54" s="8"/>
      <c r="VAV54" s="8"/>
      <c r="VAW54" s="8"/>
      <c r="VAX54" s="8"/>
      <c r="VAY54" s="8"/>
      <c r="VAZ54" s="8"/>
      <c r="VBA54" s="8"/>
      <c r="VBB54" s="8"/>
      <c r="VBC54" s="8"/>
      <c r="VBD54" s="8"/>
      <c r="VBE54" s="8"/>
      <c r="VBF54" s="8"/>
      <c r="VBG54" s="8"/>
      <c r="VBH54" s="8"/>
      <c r="VBI54" s="8"/>
      <c r="VBJ54" s="8"/>
      <c r="VBK54" s="8"/>
      <c r="VBL54" s="8"/>
      <c r="VBM54" s="8"/>
      <c r="VBN54" s="8"/>
      <c r="VBO54" s="8"/>
      <c r="VBP54" s="8"/>
      <c r="VBQ54" s="8"/>
      <c r="VBR54" s="8"/>
      <c r="VBS54" s="8"/>
      <c r="VBT54" s="8"/>
      <c r="VBU54" s="8"/>
      <c r="VBV54" s="8"/>
      <c r="VBW54" s="8"/>
      <c r="VBX54" s="8"/>
      <c r="VBY54" s="8"/>
      <c r="VBZ54" s="8"/>
      <c r="VCA54" s="8"/>
      <c r="VCB54" s="8"/>
      <c r="VCC54" s="8"/>
      <c r="VCD54" s="8"/>
      <c r="VCE54" s="8"/>
      <c r="VCF54" s="8"/>
      <c r="VCG54" s="8"/>
      <c r="VCH54" s="8"/>
      <c r="VCI54" s="8"/>
      <c r="VCJ54" s="8"/>
      <c r="VCK54" s="8"/>
      <c r="VCL54" s="8"/>
      <c r="VCM54" s="8"/>
      <c r="VCN54" s="8"/>
      <c r="VCO54" s="8"/>
      <c r="VCP54" s="8"/>
      <c r="VCQ54" s="8"/>
      <c r="VCR54" s="8"/>
      <c r="VCS54" s="8"/>
      <c r="VCT54" s="8"/>
      <c r="VCU54" s="8"/>
      <c r="VCV54" s="8"/>
      <c r="VCW54" s="8"/>
      <c r="VCX54" s="8"/>
      <c r="VCY54" s="8"/>
      <c r="VCZ54" s="8"/>
      <c r="VDA54" s="8"/>
      <c r="VDB54" s="8"/>
      <c r="VDC54" s="8"/>
      <c r="VDD54" s="8"/>
      <c r="VDE54" s="8"/>
      <c r="VDF54" s="8"/>
      <c r="VDG54" s="8"/>
      <c r="VDH54" s="8"/>
      <c r="VDI54" s="8"/>
      <c r="VDJ54" s="8"/>
      <c r="VDK54" s="8"/>
      <c r="VDL54" s="8"/>
      <c r="VDM54" s="8"/>
      <c r="VDN54" s="8"/>
      <c r="VDO54" s="8"/>
      <c r="VDP54" s="8"/>
      <c r="VDQ54" s="8"/>
      <c r="VDR54" s="8"/>
      <c r="VDS54" s="8"/>
      <c r="VDT54" s="8"/>
      <c r="VDU54" s="8"/>
      <c r="VDV54" s="8"/>
      <c r="VDW54" s="8"/>
      <c r="VDX54" s="8"/>
      <c r="VDY54" s="8"/>
      <c r="VDZ54" s="8"/>
      <c r="VEA54" s="8"/>
      <c r="VEB54" s="8"/>
      <c r="VEC54" s="8"/>
      <c r="VED54" s="8"/>
      <c r="VEE54" s="8"/>
      <c r="VEF54" s="8"/>
      <c r="VEG54" s="8"/>
      <c r="VEH54" s="8"/>
      <c r="VEI54" s="8"/>
      <c r="VEJ54" s="8"/>
      <c r="VEK54" s="8"/>
      <c r="VEL54" s="8"/>
      <c r="VEM54" s="8"/>
      <c r="VEN54" s="8"/>
      <c r="VEO54" s="8"/>
      <c r="VEP54" s="8"/>
      <c r="VEQ54" s="8"/>
      <c r="VER54" s="8"/>
      <c r="VES54" s="8"/>
      <c r="VET54" s="8"/>
      <c r="VEU54" s="8"/>
      <c r="VEV54" s="8"/>
      <c r="VEW54" s="8"/>
      <c r="VEX54" s="8"/>
      <c r="VEY54" s="8"/>
      <c r="VEZ54" s="8"/>
      <c r="VFA54" s="8"/>
      <c r="VFB54" s="8"/>
      <c r="VFC54" s="8"/>
      <c r="VFD54" s="8"/>
      <c r="VFE54" s="8"/>
      <c r="VFF54" s="8"/>
      <c r="VFG54" s="8"/>
      <c r="VFH54" s="8"/>
      <c r="VFI54" s="8"/>
      <c r="VFJ54" s="8"/>
      <c r="VFK54" s="8"/>
      <c r="VFL54" s="8"/>
      <c r="VFM54" s="8"/>
      <c r="VFN54" s="8"/>
      <c r="VFO54" s="8"/>
      <c r="VFP54" s="8"/>
      <c r="VFQ54" s="8"/>
      <c r="VFR54" s="8"/>
      <c r="VFS54" s="8"/>
      <c r="VFT54" s="8"/>
      <c r="VFU54" s="8"/>
      <c r="VFV54" s="8"/>
      <c r="VFW54" s="8"/>
      <c r="VFX54" s="8"/>
      <c r="VFY54" s="8"/>
      <c r="VFZ54" s="8"/>
      <c r="VGA54" s="8"/>
      <c r="VGB54" s="8"/>
      <c r="VGC54" s="8"/>
      <c r="VGD54" s="8"/>
      <c r="VGE54" s="8"/>
      <c r="VGF54" s="8"/>
      <c r="VGG54" s="8"/>
      <c r="VGH54" s="8"/>
      <c r="VGI54" s="8"/>
      <c r="VGJ54" s="8"/>
      <c r="VGK54" s="8"/>
      <c r="VGL54" s="8"/>
      <c r="VGM54" s="8"/>
      <c r="VGN54" s="8"/>
      <c r="VGO54" s="8"/>
      <c r="VGP54" s="8"/>
      <c r="VGQ54" s="8"/>
      <c r="VGR54" s="8"/>
      <c r="VGS54" s="8"/>
      <c r="VGT54" s="8"/>
      <c r="VGU54" s="8"/>
      <c r="VGV54" s="8"/>
      <c r="VGW54" s="8"/>
      <c r="VGX54" s="8"/>
      <c r="VGY54" s="8"/>
      <c r="VGZ54" s="8"/>
      <c r="VHA54" s="8"/>
      <c r="VHB54" s="8"/>
      <c r="VHC54" s="8"/>
      <c r="VHD54" s="8"/>
      <c r="VHE54" s="8"/>
      <c r="VHF54" s="8"/>
      <c r="VHG54" s="8"/>
      <c r="VHH54" s="8"/>
      <c r="VHI54" s="8"/>
      <c r="VHJ54" s="8"/>
      <c r="VHK54" s="8"/>
      <c r="VHL54" s="8"/>
      <c r="VHM54" s="8"/>
      <c r="VHN54" s="8"/>
      <c r="VHO54" s="8"/>
      <c r="VHP54" s="8"/>
      <c r="VHQ54" s="8"/>
      <c r="VHR54" s="8"/>
      <c r="VHS54" s="8"/>
      <c r="VHT54" s="8"/>
      <c r="VHU54" s="8"/>
      <c r="VHV54" s="8"/>
      <c r="VHW54" s="8"/>
      <c r="VHX54" s="8"/>
      <c r="VHY54" s="8"/>
      <c r="VHZ54" s="8"/>
      <c r="VIA54" s="8"/>
      <c r="VIB54" s="8"/>
      <c r="VIC54" s="8"/>
      <c r="VID54" s="8"/>
      <c r="VIE54" s="8"/>
      <c r="VIF54" s="8"/>
      <c r="VIG54" s="8"/>
      <c r="VIH54" s="8"/>
      <c r="VII54" s="8"/>
      <c r="VIJ54" s="8"/>
      <c r="VIK54" s="8"/>
      <c r="VIL54" s="8"/>
      <c r="VIM54" s="8"/>
      <c r="VIN54" s="8"/>
      <c r="VIO54" s="8"/>
      <c r="VIP54" s="8"/>
      <c r="VIQ54" s="8"/>
      <c r="VIR54" s="8"/>
      <c r="VIS54" s="8"/>
      <c r="VIT54" s="8"/>
      <c r="VIU54" s="8"/>
      <c r="VIV54" s="8"/>
      <c r="VIW54" s="8"/>
      <c r="VIX54" s="8"/>
      <c r="VIY54" s="8"/>
      <c r="VIZ54" s="8"/>
      <c r="VJA54" s="8"/>
      <c r="VJB54" s="8"/>
      <c r="VJC54" s="8"/>
      <c r="VJD54" s="8"/>
      <c r="VJE54" s="8"/>
      <c r="VJF54" s="8"/>
      <c r="VJG54" s="8"/>
      <c r="VJH54" s="8"/>
      <c r="VJI54" s="8"/>
      <c r="VJJ54" s="8"/>
      <c r="VJK54" s="8"/>
      <c r="VJL54" s="8"/>
      <c r="VJM54" s="8"/>
      <c r="VJN54" s="8"/>
      <c r="VJO54" s="8"/>
      <c r="VJP54" s="8"/>
      <c r="VJQ54" s="8"/>
      <c r="VJR54" s="8"/>
      <c r="VJS54" s="8"/>
      <c r="VJT54" s="8"/>
      <c r="VJU54" s="8"/>
      <c r="VJV54" s="8"/>
      <c r="VJW54" s="8"/>
      <c r="VJX54" s="8"/>
      <c r="VJY54" s="8"/>
      <c r="VJZ54" s="8"/>
      <c r="VKA54" s="8"/>
      <c r="VKB54" s="8"/>
      <c r="VKC54" s="8"/>
      <c r="VKD54" s="8"/>
      <c r="VKE54" s="8"/>
      <c r="VKF54" s="8"/>
      <c r="VKG54" s="8"/>
      <c r="VKH54" s="8"/>
      <c r="VKI54" s="8"/>
      <c r="VKJ54" s="8"/>
      <c r="VKK54" s="8"/>
      <c r="VKL54" s="8"/>
      <c r="VKM54" s="8"/>
      <c r="VKN54" s="8"/>
      <c r="VKO54" s="8"/>
      <c r="VKP54" s="8"/>
      <c r="VKQ54" s="8"/>
      <c r="VKR54" s="8"/>
      <c r="VKS54" s="8"/>
      <c r="VKT54" s="8"/>
      <c r="VKU54" s="8"/>
      <c r="VKV54" s="8"/>
      <c r="VKW54" s="8"/>
      <c r="VKX54" s="8"/>
      <c r="VKY54" s="8"/>
      <c r="VKZ54" s="8"/>
      <c r="VLA54" s="8"/>
      <c r="VLB54" s="8"/>
      <c r="VLC54" s="8"/>
      <c r="VLD54" s="8"/>
      <c r="VLE54" s="8"/>
      <c r="VLF54" s="8"/>
      <c r="VLG54" s="8"/>
      <c r="VLH54" s="8"/>
      <c r="VLI54" s="8"/>
      <c r="VLJ54" s="8"/>
      <c r="VLK54" s="8"/>
      <c r="VLL54" s="8"/>
      <c r="VLM54" s="8"/>
      <c r="VLN54" s="8"/>
      <c r="VLO54" s="8"/>
      <c r="VLP54" s="8"/>
      <c r="VLQ54" s="8"/>
      <c r="VLR54" s="8"/>
      <c r="VLS54" s="8"/>
      <c r="VLT54" s="8"/>
      <c r="VLU54" s="8"/>
      <c r="VLV54" s="8"/>
      <c r="VLW54" s="8"/>
      <c r="VLX54" s="8"/>
      <c r="VLY54" s="8"/>
      <c r="VLZ54" s="8"/>
      <c r="VMA54" s="8"/>
      <c r="VMB54" s="8"/>
      <c r="VMC54" s="8"/>
      <c r="VMD54" s="8"/>
      <c r="VME54" s="8"/>
      <c r="VMF54" s="8"/>
      <c r="VMG54" s="8"/>
      <c r="VMH54" s="8"/>
      <c r="VMI54" s="8"/>
      <c r="VMJ54" s="8"/>
      <c r="VMK54" s="8"/>
      <c r="VML54" s="8"/>
      <c r="VMM54" s="8"/>
      <c r="VMN54" s="8"/>
      <c r="VMO54" s="8"/>
      <c r="VMP54" s="8"/>
      <c r="VMQ54" s="8"/>
      <c r="VMR54" s="8"/>
      <c r="VMS54" s="8"/>
      <c r="VMT54" s="8"/>
      <c r="VMU54" s="8"/>
      <c r="VMV54" s="8"/>
      <c r="VMW54" s="8"/>
      <c r="VMX54" s="8"/>
      <c r="VMY54" s="8"/>
      <c r="VMZ54" s="8"/>
      <c r="VNA54" s="8"/>
      <c r="VNB54" s="8"/>
      <c r="VNC54" s="8"/>
      <c r="VND54" s="8"/>
      <c r="VNE54" s="8"/>
      <c r="VNF54" s="8"/>
      <c r="VNG54" s="8"/>
      <c r="VNH54" s="8"/>
      <c r="VNI54" s="8"/>
      <c r="VNJ54" s="8"/>
      <c r="VNK54" s="8"/>
      <c r="VNL54" s="8"/>
      <c r="VNM54" s="8"/>
      <c r="VNN54" s="8"/>
      <c r="VNO54" s="8"/>
      <c r="VNP54" s="8"/>
      <c r="VNQ54" s="8"/>
      <c r="VNR54" s="8"/>
      <c r="VNS54" s="8"/>
      <c r="VNT54" s="8"/>
      <c r="VNU54" s="8"/>
      <c r="VNV54" s="8"/>
      <c r="VNW54" s="8"/>
      <c r="VNX54" s="8"/>
      <c r="VNY54" s="8"/>
      <c r="VNZ54" s="8"/>
      <c r="VOA54" s="8"/>
      <c r="VOB54" s="8"/>
      <c r="VOC54" s="8"/>
      <c r="VOD54" s="8"/>
      <c r="VOE54" s="8"/>
      <c r="VOF54" s="8"/>
      <c r="VOG54" s="8"/>
      <c r="VOH54" s="8"/>
      <c r="VOI54" s="8"/>
      <c r="VOJ54" s="8"/>
      <c r="VOK54" s="8"/>
      <c r="VOL54" s="8"/>
      <c r="VOM54" s="8"/>
      <c r="VON54" s="8"/>
      <c r="VOO54" s="8"/>
      <c r="VOP54" s="8"/>
      <c r="VOQ54" s="8"/>
      <c r="VOR54" s="8"/>
      <c r="VOS54" s="8"/>
      <c r="VOT54" s="8"/>
      <c r="VOU54" s="8"/>
      <c r="VOV54" s="8"/>
      <c r="VOW54" s="8"/>
      <c r="VOX54" s="8"/>
      <c r="VOY54" s="8"/>
      <c r="VOZ54" s="8"/>
      <c r="VPA54" s="8"/>
      <c r="VPB54" s="8"/>
      <c r="VPC54" s="8"/>
      <c r="VPD54" s="8"/>
      <c r="VPE54" s="8"/>
      <c r="VPF54" s="8"/>
      <c r="VPG54" s="8"/>
      <c r="VPH54" s="8"/>
      <c r="VPI54" s="8"/>
      <c r="VPJ54" s="8"/>
      <c r="VPK54" s="8"/>
      <c r="VPL54" s="8"/>
      <c r="VPM54" s="8"/>
      <c r="VPN54" s="8"/>
      <c r="VPO54" s="8"/>
      <c r="VPP54" s="8"/>
      <c r="VPQ54" s="8"/>
      <c r="VPR54" s="8"/>
      <c r="VPS54" s="8"/>
      <c r="VPT54" s="8"/>
      <c r="VPU54" s="8"/>
      <c r="VPV54" s="8"/>
      <c r="VPW54" s="8"/>
      <c r="VPX54" s="8"/>
      <c r="VPY54" s="8"/>
      <c r="VPZ54" s="8"/>
      <c r="VQA54" s="8"/>
      <c r="VQB54" s="8"/>
      <c r="VQC54" s="8"/>
      <c r="VQD54" s="8"/>
      <c r="VQE54" s="8"/>
      <c r="VQF54" s="8"/>
      <c r="VQG54" s="8"/>
      <c r="VQH54" s="8"/>
      <c r="VQI54" s="8"/>
      <c r="VQJ54" s="8"/>
      <c r="VQK54" s="8"/>
      <c r="VQL54" s="8"/>
      <c r="VQM54" s="8"/>
      <c r="VQN54" s="8"/>
      <c r="VQO54" s="8"/>
      <c r="VQP54" s="8"/>
      <c r="VQQ54" s="8"/>
      <c r="VQR54" s="8"/>
      <c r="VQS54" s="8"/>
      <c r="VQT54" s="8"/>
      <c r="VQU54" s="8"/>
      <c r="VQV54" s="8"/>
      <c r="VQW54" s="8"/>
      <c r="VQX54" s="8"/>
      <c r="VQY54" s="8"/>
      <c r="VQZ54" s="8"/>
      <c r="VRA54" s="8"/>
      <c r="VRB54" s="8"/>
      <c r="VRC54" s="8"/>
      <c r="VRD54" s="8"/>
      <c r="VRE54" s="8"/>
      <c r="VRF54" s="8"/>
      <c r="VRG54" s="8"/>
      <c r="VRH54" s="8"/>
      <c r="VRI54" s="8"/>
      <c r="VRJ54" s="8"/>
      <c r="VRK54" s="8"/>
      <c r="VRL54" s="8"/>
      <c r="VRM54" s="8"/>
      <c r="VRN54" s="8"/>
      <c r="VRO54" s="8"/>
      <c r="VRP54" s="8"/>
      <c r="VRQ54" s="8"/>
      <c r="VRR54" s="8"/>
      <c r="VRS54" s="8"/>
      <c r="VRT54" s="8"/>
      <c r="VRU54" s="8"/>
      <c r="VRV54" s="8"/>
      <c r="VRW54" s="8"/>
      <c r="VRX54" s="8"/>
      <c r="VRY54" s="8"/>
      <c r="VRZ54" s="8"/>
      <c r="VSA54" s="8"/>
      <c r="VSB54" s="8"/>
      <c r="VSC54" s="8"/>
      <c r="VSD54" s="8"/>
      <c r="VSE54" s="8"/>
      <c r="VSF54" s="8"/>
      <c r="VSG54" s="8"/>
      <c r="VSH54" s="8"/>
      <c r="VSI54" s="8"/>
      <c r="VSJ54" s="8"/>
      <c r="VSK54" s="8"/>
      <c r="VSL54" s="8"/>
      <c r="VSM54" s="8"/>
      <c r="VSN54" s="8"/>
      <c r="VSO54" s="8"/>
      <c r="VSP54" s="8"/>
      <c r="VSQ54" s="8"/>
      <c r="VSR54" s="8"/>
      <c r="VSS54" s="8"/>
      <c r="VST54" s="8"/>
      <c r="VSU54" s="8"/>
      <c r="VSV54" s="8"/>
      <c r="VSW54" s="8"/>
      <c r="VSX54" s="8"/>
      <c r="VSY54" s="8"/>
      <c r="VSZ54" s="8"/>
      <c r="VTA54" s="8"/>
      <c r="VTB54" s="8"/>
      <c r="VTC54" s="8"/>
      <c r="VTD54" s="8"/>
      <c r="VTE54" s="8"/>
      <c r="VTF54" s="8"/>
      <c r="VTG54" s="8"/>
      <c r="VTH54" s="8"/>
      <c r="VTI54" s="8"/>
      <c r="VTJ54" s="8"/>
      <c r="VTK54" s="8"/>
      <c r="VTL54" s="8"/>
      <c r="VTM54" s="8"/>
      <c r="VTN54" s="8"/>
      <c r="VTO54" s="8"/>
      <c r="VTP54" s="8"/>
      <c r="VTQ54" s="8"/>
      <c r="VTR54" s="8"/>
      <c r="VTS54" s="8"/>
      <c r="VTT54" s="8"/>
      <c r="VTU54" s="8"/>
      <c r="VTV54" s="8"/>
      <c r="VTW54" s="8"/>
      <c r="VTX54" s="8"/>
      <c r="VTY54" s="8"/>
      <c r="VTZ54" s="8"/>
      <c r="VUA54" s="8"/>
      <c r="VUB54" s="8"/>
      <c r="VUC54" s="8"/>
      <c r="VUD54" s="8"/>
      <c r="VUE54" s="8"/>
      <c r="VUF54" s="8"/>
      <c r="VUG54" s="8"/>
      <c r="VUH54" s="8"/>
      <c r="VUI54" s="8"/>
      <c r="VUJ54" s="8"/>
      <c r="VUK54" s="8"/>
      <c r="VUL54" s="8"/>
      <c r="VUM54" s="8"/>
      <c r="VUN54" s="8"/>
      <c r="VUO54" s="8"/>
      <c r="VUP54" s="8"/>
      <c r="VUQ54" s="8"/>
      <c r="VUR54" s="8"/>
      <c r="VUS54" s="8"/>
      <c r="VUT54" s="8"/>
      <c r="VUU54" s="8"/>
      <c r="VUV54" s="8"/>
      <c r="VUW54" s="8"/>
      <c r="VUX54" s="8"/>
      <c r="VUY54" s="8"/>
      <c r="VUZ54" s="8"/>
      <c r="VVA54" s="8"/>
      <c r="VVB54" s="8"/>
      <c r="VVC54" s="8"/>
      <c r="VVD54" s="8"/>
      <c r="VVE54" s="8"/>
      <c r="VVF54" s="8"/>
      <c r="VVG54" s="8"/>
      <c r="VVH54" s="8"/>
      <c r="VVI54" s="8"/>
      <c r="VVJ54" s="8"/>
      <c r="VVK54" s="8"/>
      <c r="VVL54" s="8"/>
      <c r="VVM54" s="8"/>
      <c r="VVN54" s="8"/>
      <c r="VVO54" s="8"/>
      <c r="VVP54" s="8"/>
      <c r="VVQ54" s="8"/>
      <c r="VVR54" s="8"/>
      <c r="VVS54" s="8"/>
      <c r="VVT54" s="8"/>
      <c r="VVU54" s="8"/>
      <c r="VVV54" s="8"/>
      <c r="VVW54" s="8"/>
      <c r="VVX54" s="8"/>
      <c r="VVY54" s="8"/>
      <c r="VVZ54" s="8"/>
      <c r="VWA54" s="8"/>
      <c r="VWB54" s="8"/>
      <c r="VWC54" s="8"/>
      <c r="VWD54" s="8"/>
      <c r="VWE54" s="8"/>
      <c r="VWF54" s="8"/>
      <c r="VWG54" s="8"/>
      <c r="VWH54" s="8"/>
      <c r="VWI54" s="8"/>
      <c r="VWJ54" s="8"/>
      <c r="VWK54" s="8"/>
      <c r="VWL54" s="8"/>
      <c r="VWM54" s="8"/>
      <c r="VWN54" s="8"/>
      <c r="VWO54" s="8"/>
      <c r="VWP54" s="8"/>
      <c r="VWQ54" s="8"/>
      <c r="VWR54" s="8"/>
      <c r="VWS54" s="8"/>
      <c r="VWT54" s="8"/>
      <c r="VWU54" s="8"/>
      <c r="VWV54" s="8"/>
      <c r="VWW54" s="8"/>
      <c r="VWX54" s="8"/>
      <c r="VWY54" s="8"/>
      <c r="VWZ54" s="8"/>
      <c r="VXA54" s="8"/>
      <c r="VXB54" s="8"/>
      <c r="VXC54" s="8"/>
      <c r="VXD54" s="8"/>
      <c r="VXE54" s="8"/>
      <c r="VXF54" s="8"/>
      <c r="VXG54" s="8"/>
      <c r="VXH54" s="8"/>
      <c r="VXI54" s="8"/>
      <c r="VXJ54" s="8"/>
      <c r="VXK54" s="8"/>
      <c r="VXL54" s="8"/>
      <c r="VXM54" s="8"/>
      <c r="VXN54" s="8"/>
      <c r="VXO54" s="8"/>
      <c r="VXP54" s="8"/>
      <c r="VXQ54" s="8"/>
      <c r="VXR54" s="8"/>
      <c r="VXS54" s="8"/>
      <c r="VXT54" s="8"/>
      <c r="VXU54" s="8"/>
      <c r="VXV54" s="8"/>
      <c r="VXW54" s="8"/>
      <c r="VXX54" s="8"/>
      <c r="VXY54" s="8"/>
      <c r="VXZ54" s="8"/>
      <c r="VYA54" s="8"/>
      <c r="VYB54" s="8"/>
      <c r="VYC54" s="8"/>
      <c r="VYD54" s="8"/>
      <c r="VYE54" s="8"/>
      <c r="VYF54" s="8"/>
      <c r="VYG54" s="8"/>
      <c r="VYH54" s="8"/>
      <c r="VYI54" s="8"/>
      <c r="VYJ54" s="8"/>
      <c r="VYK54" s="8"/>
      <c r="VYL54" s="8"/>
      <c r="VYM54" s="8"/>
      <c r="VYN54" s="8"/>
      <c r="VYO54" s="8"/>
      <c r="VYP54" s="8"/>
      <c r="VYQ54" s="8"/>
      <c r="VYR54" s="8"/>
      <c r="VYS54" s="8"/>
      <c r="VYT54" s="8"/>
      <c r="VYU54" s="8"/>
      <c r="VYV54" s="8"/>
      <c r="VYW54" s="8"/>
      <c r="VYX54" s="8"/>
      <c r="VYY54" s="8"/>
      <c r="VYZ54" s="8"/>
      <c r="VZA54" s="8"/>
      <c r="VZB54" s="8"/>
      <c r="VZC54" s="8"/>
      <c r="VZD54" s="8"/>
      <c r="VZE54" s="8"/>
      <c r="VZF54" s="8"/>
      <c r="VZG54" s="8"/>
      <c r="VZH54" s="8"/>
      <c r="VZI54" s="8"/>
      <c r="VZJ54" s="8"/>
      <c r="VZK54" s="8"/>
      <c r="VZL54" s="8"/>
      <c r="VZM54" s="8"/>
      <c r="VZN54" s="8"/>
      <c r="VZO54" s="8"/>
      <c r="VZP54" s="8"/>
      <c r="VZQ54" s="8"/>
      <c r="VZR54" s="8"/>
      <c r="VZS54" s="8"/>
      <c r="VZT54" s="8"/>
      <c r="VZU54" s="8"/>
      <c r="VZV54" s="8"/>
      <c r="VZW54" s="8"/>
      <c r="VZX54" s="8"/>
      <c r="VZY54" s="8"/>
      <c r="VZZ54" s="8"/>
      <c r="WAA54" s="8"/>
      <c r="WAB54" s="8"/>
      <c r="WAC54" s="8"/>
      <c r="WAD54" s="8"/>
      <c r="WAE54" s="8"/>
      <c r="WAF54" s="8"/>
      <c r="WAG54" s="8"/>
      <c r="WAH54" s="8"/>
      <c r="WAI54" s="8"/>
      <c r="WAJ54" s="8"/>
      <c r="WAK54" s="8"/>
      <c r="WAL54" s="8"/>
      <c r="WAM54" s="8"/>
      <c r="WAN54" s="8"/>
      <c r="WAO54" s="8"/>
      <c r="WAP54" s="8"/>
      <c r="WAQ54" s="8"/>
      <c r="WAR54" s="8"/>
      <c r="WAS54" s="8"/>
      <c r="WAT54" s="8"/>
      <c r="WAU54" s="8"/>
      <c r="WAV54" s="8"/>
      <c r="WAW54" s="8"/>
      <c r="WAX54" s="8"/>
      <c r="WAY54" s="8"/>
      <c r="WAZ54" s="8"/>
      <c r="WBA54" s="8"/>
      <c r="WBB54" s="8"/>
      <c r="WBC54" s="8"/>
      <c r="WBD54" s="8"/>
      <c r="WBE54" s="8"/>
      <c r="WBF54" s="8"/>
      <c r="WBG54" s="8"/>
      <c r="WBH54" s="8"/>
      <c r="WBI54" s="8"/>
      <c r="WBJ54" s="8"/>
      <c r="WBK54" s="8"/>
      <c r="WBL54" s="8"/>
      <c r="WBM54" s="8"/>
      <c r="WBN54" s="8"/>
      <c r="WBO54" s="8"/>
      <c r="WBP54" s="8"/>
      <c r="WBQ54" s="8"/>
      <c r="WBR54" s="8"/>
      <c r="WBS54" s="8"/>
      <c r="WBT54" s="8"/>
      <c r="WBU54" s="8"/>
      <c r="WBV54" s="8"/>
      <c r="WBW54" s="8"/>
      <c r="WBX54" s="8"/>
      <c r="WBY54" s="8"/>
      <c r="WBZ54" s="8"/>
      <c r="WCA54" s="8"/>
      <c r="WCB54" s="8"/>
      <c r="WCC54" s="8"/>
      <c r="WCD54" s="8"/>
      <c r="WCE54" s="8"/>
      <c r="WCF54" s="8"/>
      <c r="WCG54" s="8"/>
      <c r="WCH54" s="8"/>
      <c r="WCI54" s="8"/>
      <c r="WCJ54" s="8"/>
      <c r="WCK54" s="8"/>
      <c r="WCL54" s="8"/>
      <c r="WCM54" s="8"/>
      <c r="WCN54" s="8"/>
      <c r="WCO54" s="8"/>
      <c r="WCP54" s="8"/>
      <c r="WCQ54" s="8"/>
      <c r="WCR54" s="8"/>
      <c r="WCS54" s="8"/>
      <c r="WCT54" s="8"/>
      <c r="WCU54" s="8"/>
      <c r="WCV54" s="8"/>
      <c r="WCW54" s="8"/>
      <c r="WCX54" s="8"/>
      <c r="WCY54" s="8"/>
      <c r="WCZ54" s="8"/>
      <c r="WDA54" s="8"/>
      <c r="WDB54" s="8"/>
      <c r="WDC54" s="8"/>
      <c r="WDD54" s="8"/>
      <c r="WDE54" s="8"/>
      <c r="WDF54" s="8"/>
      <c r="WDG54" s="8"/>
      <c r="WDH54" s="8"/>
      <c r="WDI54" s="8"/>
      <c r="WDJ54" s="8"/>
      <c r="WDK54" s="8"/>
      <c r="WDL54" s="8"/>
      <c r="WDM54" s="8"/>
      <c r="WDN54" s="8"/>
      <c r="WDO54" s="8"/>
      <c r="WDP54" s="8"/>
      <c r="WDQ54" s="8"/>
      <c r="WDR54" s="8"/>
      <c r="WDS54" s="8"/>
      <c r="WDT54" s="8"/>
      <c r="WDU54" s="8"/>
      <c r="WDV54" s="8"/>
      <c r="WDW54" s="8"/>
      <c r="WDX54" s="8"/>
      <c r="WDY54" s="8"/>
      <c r="WDZ54" s="8"/>
      <c r="WEA54" s="8"/>
      <c r="WEB54" s="8"/>
      <c r="WEC54" s="8"/>
      <c r="WED54" s="8"/>
      <c r="WEE54" s="8"/>
      <c r="WEF54" s="8"/>
      <c r="WEG54" s="8"/>
      <c r="WEH54" s="8"/>
      <c r="WEI54" s="8"/>
      <c r="WEJ54" s="8"/>
      <c r="WEK54" s="8"/>
      <c r="WEL54" s="8"/>
      <c r="WEM54" s="8"/>
      <c r="WEN54" s="8"/>
      <c r="WEO54" s="8"/>
      <c r="WEP54" s="8"/>
      <c r="WEQ54" s="8"/>
      <c r="WER54" s="8"/>
      <c r="WES54" s="8"/>
      <c r="WET54" s="8"/>
      <c r="WEU54" s="8"/>
      <c r="WEV54" s="8"/>
      <c r="WEW54" s="8"/>
      <c r="WEX54" s="8"/>
      <c r="WEY54" s="8"/>
      <c r="WEZ54" s="8"/>
      <c r="WFA54" s="8"/>
      <c r="WFB54" s="8"/>
      <c r="WFC54" s="8"/>
      <c r="WFD54" s="8"/>
      <c r="WFE54" s="8"/>
      <c r="WFF54" s="8"/>
      <c r="WFG54" s="8"/>
      <c r="WFH54" s="8"/>
      <c r="WFI54" s="8"/>
      <c r="WFJ54" s="8"/>
      <c r="WFK54" s="8"/>
      <c r="WFL54" s="8"/>
      <c r="WFM54" s="8"/>
      <c r="WFN54" s="8"/>
      <c r="WFO54" s="8"/>
      <c r="WFP54" s="8"/>
      <c r="WFQ54" s="8"/>
      <c r="WFR54" s="8"/>
      <c r="WFS54" s="8"/>
      <c r="WFT54" s="8"/>
      <c r="WFU54" s="8"/>
      <c r="WFV54" s="8"/>
      <c r="WFW54" s="8"/>
      <c r="WFX54" s="8"/>
      <c r="WFY54" s="8"/>
      <c r="WFZ54" s="8"/>
      <c r="WGA54" s="8"/>
      <c r="WGB54" s="8"/>
      <c r="WGC54" s="8"/>
      <c r="WGD54" s="8"/>
      <c r="WGE54" s="8"/>
      <c r="WGF54" s="8"/>
      <c r="WGG54" s="8"/>
      <c r="WGH54" s="8"/>
      <c r="WGI54" s="8"/>
      <c r="WGJ54" s="8"/>
      <c r="WGK54" s="8"/>
      <c r="WGL54" s="8"/>
      <c r="WGM54" s="8"/>
      <c r="WGN54" s="8"/>
      <c r="WGO54" s="8"/>
      <c r="WGP54" s="8"/>
      <c r="WGQ54" s="8"/>
      <c r="WGR54" s="8"/>
      <c r="WGS54" s="8"/>
      <c r="WGT54" s="8"/>
      <c r="WGU54" s="8"/>
      <c r="WGV54" s="8"/>
      <c r="WGW54" s="8"/>
      <c r="WGX54" s="8"/>
      <c r="WGY54" s="8"/>
      <c r="WGZ54" s="8"/>
      <c r="WHA54" s="8"/>
      <c r="WHB54" s="8"/>
      <c r="WHC54" s="8"/>
      <c r="WHD54" s="8"/>
      <c r="WHE54" s="8"/>
      <c r="WHF54" s="8"/>
      <c r="WHG54" s="8"/>
      <c r="WHH54" s="8"/>
      <c r="WHI54" s="8"/>
      <c r="WHJ54" s="8"/>
      <c r="WHK54" s="8"/>
      <c r="WHL54" s="8"/>
      <c r="WHM54" s="8"/>
      <c r="WHN54" s="8"/>
      <c r="WHO54" s="8"/>
      <c r="WHP54" s="8"/>
      <c r="WHQ54" s="8"/>
      <c r="WHR54" s="8"/>
      <c r="WHS54" s="8"/>
      <c r="WHT54" s="8"/>
      <c r="WHU54" s="8"/>
      <c r="WHV54" s="8"/>
      <c r="WHW54" s="8"/>
      <c r="WHX54" s="8"/>
      <c r="WHY54" s="8"/>
      <c r="WHZ54" s="8"/>
      <c r="WIA54" s="8"/>
      <c r="WIB54" s="8"/>
      <c r="WIC54" s="8"/>
      <c r="WID54" s="8"/>
      <c r="WIE54" s="8"/>
      <c r="WIF54" s="8"/>
      <c r="WIG54" s="8"/>
      <c r="WIH54" s="8"/>
      <c r="WII54" s="8"/>
      <c r="WIJ54" s="8"/>
      <c r="WIK54" s="8"/>
      <c r="WIL54" s="8"/>
      <c r="WIM54" s="8"/>
      <c r="WIN54" s="8"/>
      <c r="WIO54" s="8"/>
      <c r="WIP54" s="8"/>
      <c r="WIQ54" s="8"/>
      <c r="WIR54" s="8"/>
      <c r="WIS54" s="8"/>
      <c r="WIT54" s="8"/>
      <c r="WIU54" s="8"/>
      <c r="WIV54" s="8"/>
      <c r="WIW54" s="8"/>
      <c r="WIX54" s="8"/>
      <c r="WIY54" s="8"/>
      <c r="WIZ54" s="8"/>
      <c r="WJA54" s="8"/>
      <c r="WJB54" s="8"/>
      <c r="WJC54" s="8"/>
      <c r="WJD54" s="8"/>
      <c r="WJE54" s="8"/>
      <c r="WJF54" s="8"/>
      <c r="WJG54" s="8"/>
      <c r="WJH54" s="8"/>
      <c r="WJI54" s="8"/>
      <c r="WJJ54" s="8"/>
      <c r="WJK54" s="8"/>
      <c r="WJL54" s="8"/>
      <c r="WJM54" s="8"/>
      <c r="WJN54" s="8"/>
      <c r="WJO54" s="8"/>
      <c r="WJP54" s="8"/>
      <c r="WJQ54" s="8"/>
      <c r="WJR54" s="8"/>
      <c r="WJS54" s="8"/>
      <c r="WJT54" s="8"/>
      <c r="WJU54" s="8"/>
      <c r="WJV54" s="8"/>
      <c r="WJW54" s="8"/>
      <c r="WJX54" s="8"/>
      <c r="WJY54" s="8"/>
      <c r="WJZ54" s="8"/>
      <c r="WKA54" s="8"/>
      <c r="WKB54" s="8"/>
      <c r="WKC54" s="8"/>
      <c r="WKD54" s="8"/>
      <c r="WKE54" s="8"/>
      <c r="WKF54" s="8"/>
      <c r="WKG54" s="8"/>
      <c r="WKH54" s="8"/>
      <c r="WKI54" s="8"/>
      <c r="WKJ54" s="8"/>
      <c r="WKK54" s="8"/>
      <c r="WKL54" s="8"/>
      <c r="WKM54" s="8"/>
      <c r="WKN54" s="8"/>
      <c r="WKO54" s="8"/>
      <c r="WKP54" s="8"/>
      <c r="WKQ54" s="8"/>
      <c r="WKR54" s="8"/>
      <c r="WKS54" s="8"/>
      <c r="WKT54" s="8"/>
      <c r="WKU54" s="8"/>
      <c r="WKV54" s="8"/>
      <c r="WKW54" s="8"/>
      <c r="WKX54" s="8"/>
      <c r="WKY54" s="8"/>
      <c r="WKZ54" s="8"/>
      <c r="WLA54" s="8"/>
      <c r="WLB54" s="8"/>
      <c r="WLC54" s="8"/>
      <c r="WLD54" s="8"/>
      <c r="WLE54" s="8"/>
      <c r="WLF54" s="8"/>
      <c r="WLG54" s="8"/>
      <c r="WLH54" s="8"/>
      <c r="WLI54" s="8"/>
      <c r="WLJ54" s="8"/>
      <c r="WLK54" s="8"/>
      <c r="WLL54" s="8"/>
      <c r="WLM54" s="8"/>
      <c r="WLN54" s="8"/>
      <c r="WLO54" s="8"/>
      <c r="WLP54" s="8"/>
      <c r="WLQ54" s="8"/>
      <c r="WLR54" s="8"/>
      <c r="WLS54" s="8"/>
      <c r="WLT54" s="8"/>
      <c r="WLU54" s="8"/>
      <c r="WLV54" s="8"/>
      <c r="WLW54" s="8"/>
      <c r="WLX54" s="8"/>
      <c r="WLY54" s="8"/>
      <c r="WLZ54" s="8"/>
      <c r="WMA54" s="8"/>
      <c r="WMB54" s="8"/>
      <c r="WMC54" s="8"/>
      <c r="WMD54" s="8"/>
      <c r="WME54" s="8"/>
      <c r="WMF54" s="8"/>
      <c r="WMG54" s="8"/>
      <c r="WMH54" s="8"/>
      <c r="WMI54" s="8"/>
      <c r="WMJ54" s="8"/>
      <c r="WMK54" s="8"/>
      <c r="WML54" s="8"/>
      <c r="WMM54" s="8"/>
      <c r="WMN54" s="8"/>
      <c r="WMO54" s="8"/>
      <c r="WMP54" s="8"/>
      <c r="WMQ54" s="8"/>
      <c r="WMR54" s="8"/>
      <c r="WMS54" s="8"/>
      <c r="WMT54" s="8"/>
      <c r="WMU54" s="8"/>
      <c r="WMV54" s="8"/>
      <c r="WMW54" s="8"/>
      <c r="WMX54" s="8"/>
      <c r="WMY54" s="8"/>
      <c r="WMZ54" s="8"/>
      <c r="WNA54" s="8"/>
      <c r="WNB54" s="8"/>
      <c r="WNC54" s="8"/>
      <c r="WND54" s="8"/>
      <c r="WNE54" s="8"/>
      <c r="WNF54" s="8"/>
      <c r="WNG54" s="8"/>
      <c r="WNH54" s="8"/>
      <c r="WNI54" s="8"/>
      <c r="WNJ54" s="8"/>
      <c r="WNK54" s="8"/>
      <c r="WNL54" s="8"/>
      <c r="WNM54" s="8"/>
      <c r="WNN54" s="8"/>
      <c r="WNO54" s="8"/>
      <c r="WNP54" s="8"/>
      <c r="WNQ54" s="8"/>
      <c r="WNR54" s="8"/>
      <c r="WNS54" s="8"/>
      <c r="WNT54" s="8"/>
      <c r="WNU54" s="8"/>
      <c r="WNV54" s="8"/>
      <c r="WNW54" s="8"/>
      <c r="WNX54" s="8"/>
      <c r="WNY54" s="8"/>
      <c r="WNZ54" s="8"/>
      <c r="WOA54" s="8"/>
      <c r="WOB54" s="8"/>
      <c r="WOC54" s="8"/>
      <c r="WOD54" s="8"/>
      <c r="WOE54" s="8"/>
      <c r="WOF54" s="8"/>
      <c r="WOG54" s="8"/>
      <c r="WOH54" s="8"/>
      <c r="WOI54" s="8"/>
      <c r="WOJ54" s="8"/>
      <c r="WOK54" s="8"/>
      <c r="WOL54" s="8"/>
      <c r="WOM54" s="8"/>
      <c r="WON54" s="8"/>
      <c r="WOO54" s="8"/>
      <c r="WOP54" s="8"/>
      <c r="WOQ54" s="8"/>
      <c r="WOR54" s="8"/>
      <c r="WOS54" s="8"/>
      <c r="WOT54" s="8"/>
      <c r="WOU54" s="8"/>
      <c r="WOV54" s="8"/>
      <c r="WOW54" s="8"/>
      <c r="WOX54" s="8"/>
      <c r="WOY54" s="8"/>
      <c r="WOZ54" s="8"/>
      <c r="WPA54" s="8"/>
      <c r="WPB54" s="8"/>
      <c r="WPC54" s="8"/>
      <c r="WPD54" s="8"/>
      <c r="WPE54" s="8"/>
      <c r="WPF54" s="8"/>
      <c r="WPG54" s="8"/>
      <c r="WPH54" s="8"/>
      <c r="WPI54" s="8"/>
      <c r="WPJ54" s="8"/>
      <c r="WPK54" s="8"/>
      <c r="WPL54" s="8"/>
      <c r="WPM54" s="8"/>
      <c r="WPN54" s="8"/>
      <c r="WPO54" s="8"/>
      <c r="WPP54" s="8"/>
      <c r="WPQ54" s="8"/>
      <c r="WPR54" s="8"/>
      <c r="WPS54" s="8"/>
      <c r="WPT54" s="8"/>
      <c r="WPU54" s="8"/>
      <c r="WPV54" s="8"/>
      <c r="WPW54" s="8"/>
      <c r="WPX54" s="8"/>
      <c r="WPY54" s="8"/>
      <c r="WPZ54" s="8"/>
      <c r="WQA54" s="8"/>
      <c r="WQB54" s="8"/>
      <c r="WQC54" s="8"/>
      <c r="WQD54" s="8"/>
      <c r="WQE54" s="8"/>
      <c r="WQF54" s="8"/>
      <c r="WQG54" s="8"/>
      <c r="WQH54" s="8"/>
      <c r="WQI54" s="8"/>
      <c r="WQJ54" s="8"/>
      <c r="WQK54" s="8"/>
      <c r="WQL54" s="8"/>
      <c r="WQM54" s="8"/>
      <c r="WQN54" s="8"/>
      <c r="WQO54" s="8"/>
      <c r="WQP54" s="8"/>
      <c r="WQQ54" s="8"/>
      <c r="WQR54" s="8"/>
      <c r="WQS54" s="8"/>
      <c r="WQT54" s="8"/>
      <c r="WQU54" s="8"/>
      <c r="WQV54" s="8"/>
      <c r="WQW54" s="8"/>
      <c r="WQX54" s="8"/>
      <c r="WQY54" s="8"/>
      <c r="WQZ54" s="8"/>
      <c r="WRA54" s="8"/>
      <c r="WRB54" s="8"/>
      <c r="WRC54" s="8"/>
      <c r="WRD54" s="8"/>
      <c r="WRE54" s="8"/>
      <c r="WRF54" s="8"/>
      <c r="WRG54" s="8"/>
      <c r="WRH54" s="8"/>
      <c r="WRI54" s="8"/>
      <c r="WRJ54" s="8"/>
      <c r="WRK54" s="8"/>
      <c r="WRL54" s="8"/>
      <c r="WRM54" s="8"/>
      <c r="WRN54" s="8"/>
      <c r="WRO54" s="8"/>
      <c r="WRP54" s="8"/>
      <c r="WRQ54" s="8"/>
      <c r="WRR54" s="8"/>
      <c r="WRS54" s="8"/>
      <c r="WRT54" s="8"/>
      <c r="WRU54" s="8"/>
      <c r="WRV54" s="8"/>
      <c r="WRW54" s="8"/>
      <c r="WRX54" s="8"/>
      <c r="WRY54" s="8"/>
      <c r="WRZ54" s="8"/>
      <c r="WSA54" s="8"/>
      <c r="WSB54" s="8"/>
      <c r="WSC54" s="8"/>
      <c r="WSD54" s="8"/>
      <c r="WSE54" s="8"/>
      <c r="WSF54" s="8"/>
      <c r="WSG54" s="8"/>
      <c r="WSH54" s="8"/>
      <c r="WSI54" s="8"/>
      <c r="WSJ54" s="8"/>
      <c r="WSK54" s="8"/>
      <c r="WSL54" s="8"/>
      <c r="WSM54" s="8"/>
      <c r="WSN54" s="8"/>
      <c r="WSO54" s="8"/>
      <c r="WSP54" s="8"/>
      <c r="WSQ54" s="8"/>
      <c r="WSR54" s="8"/>
      <c r="WSS54" s="8"/>
      <c r="WST54" s="8"/>
      <c r="WSU54" s="8"/>
      <c r="WSV54" s="8"/>
      <c r="WSW54" s="8"/>
      <c r="WSX54" s="8"/>
      <c r="WSY54" s="8"/>
      <c r="WSZ54" s="8"/>
      <c r="WTA54" s="8"/>
      <c r="WTB54" s="8"/>
      <c r="WTC54" s="8"/>
      <c r="WTD54" s="8"/>
      <c r="WTE54" s="8"/>
      <c r="WTF54" s="8"/>
      <c r="WTG54" s="8"/>
      <c r="WTH54" s="8"/>
      <c r="WTI54" s="8"/>
      <c r="WTJ54" s="8"/>
      <c r="WTK54" s="8"/>
      <c r="WTL54" s="8"/>
      <c r="WTM54" s="8"/>
      <c r="WTN54" s="8"/>
      <c r="WTO54" s="8"/>
      <c r="WTP54" s="8"/>
      <c r="WTQ54" s="8"/>
      <c r="WTR54" s="8"/>
      <c r="WTS54" s="8"/>
      <c r="WTT54" s="8"/>
      <c r="WTU54" s="8"/>
      <c r="WTV54" s="8"/>
      <c r="WTW54" s="8"/>
      <c r="WTX54" s="8"/>
      <c r="WTY54" s="8"/>
      <c r="WTZ54" s="8"/>
      <c r="WUA54" s="8"/>
      <c r="WUB54" s="8"/>
      <c r="WUC54" s="8"/>
      <c r="WUD54" s="8"/>
      <c r="WUE54" s="8"/>
      <c r="WUF54" s="8"/>
      <c r="WUG54" s="8"/>
      <c r="WUH54" s="8"/>
      <c r="WUI54" s="8"/>
      <c r="WUJ54" s="8"/>
      <c r="WUK54" s="8"/>
      <c r="WUL54" s="8"/>
      <c r="WUM54" s="8"/>
      <c r="WUN54" s="8"/>
      <c r="WUO54" s="8"/>
      <c r="WUP54" s="8"/>
      <c r="WUQ54" s="8"/>
      <c r="WUR54" s="8"/>
      <c r="WUS54" s="8"/>
      <c r="WUT54" s="8"/>
      <c r="WUU54" s="8"/>
      <c r="WUV54" s="8"/>
      <c r="WUW54" s="8"/>
      <c r="WUX54" s="8"/>
      <c r="WUY54" s="8"/>
      <c r="WUZ54" s="8"/>
      <c r="WVA54" s="8"/>
      <c r="WVB54" s="8"/>
      <c r="WVC54" s="8"/>
      <c r="WVD54" s="8"/>
      <c r="WVE54" s="8"/>
      <c r="WVF54" s="8"/>
      <c r="WVG54" s="8"/>
      <c r="WVH54" s="8"/>
      <c r="WVI54" s="8"/>
      <c r="WVJ54" s="8"/>
      <c r="WVK54" s="8"/>
      <c r="WVL54" s="8"/>
      <c r="WVM54" s="8"/>
      <c r="WVN54" s="8"/>
      <c r="WVO54" s="8"/>
      <c r="WVP54" s="8"/>
      <c r="WVQ54" s="8"/>
      <c r="WVR54" s="8"/>
      <c r="WVS54" s="8"/>
      <c r="WVT54" s="8"/>
      <c r="WVU54" s="8"/>
      <c r="WVV54" s="8"/>
      <c r="WVW54" s="8"/>
      <c r="WVX54" s="8"/>
      <c r="WVY54" s="8"/>
      <c r="WVZ54" s="8"/>
      <c r="WWA54" s="8"/>
      <c r="WWB54" s="8"/>
      <c r="WWC54" s="8"/>
      <c r="WWD54" s="8"/>
      <c r="WWE54" s="8"/>
      <c r="WWF54" s="8"/>
      <c r="WWG54" s="8"/>
      <c r="WWH54" s="8"/>
      <c r="WWI54" s="8"/>
      <c r="WWJ54" s="8"/>
      <c r="WWK54" s="8"/>
      <c r="WWL54" s="8"/>
      <c r="WWM54" s="8"/>
      <c r="WWN54" s="8"/>
      <c r="WWO54" s="8"/>
      <c r="WWP54" s="8"/>
      <c r="WWQ54" s="8"/>
      <c r="WWR54" s="8"/>
      <c r="WWS54" s="8"/>
      <c r="WWT54" s="8"/>
      <c r="WWU54" s="8"/>
      <c r="WWV54" s="8"/>
      <c r="WWW54" s="8"/>
      <c r="WWX54" s="8"/>
      <c r="WWY54" s="8"/>
      <c r="WWZ54" s="8"/>
      <c r="WXA54" s="8"/>
      <c r="WXB54" s="8"/>
      <c r="WXC54" s="8"/>
      <c r="WXD54" s="8"/>
      <c r="WXE54" s="8"/>
      <c r="WXF54" s="8"/>
      <c r="WXG54" s="8"/>
      <c r="WXH54" s="8"/>
      <c r="WXI54" s="8"/>
      <c r="WXJ54" s="8"/>
      <c r="WXK54" s="8"/>
      <c r="WXL54" s="8"/>
      <c r="WXM54" s="8"/>
      <c r="WXN54" s="8"/>
      <c r="WXO54" s="8"/>
      <c r="WXP54" s="8"/>
      <c r="WXQ54" s="8"/>
      <c r="WXR54" s="8"/>
      <c r="WXS54" s="8"/>
      <c r="WXT54" s="8"/>
      <c r="WXU54" s="8"/>
      <c r="WXV54" s="8"/>
      <c r="WXW54" s="8"/>
      <c r="WXX54" s="8"/>
      <c r="WXY54" s="8"/>
      <c r="WXZ54" s="8"/>
      <c r="WYA54" s="8"/>
      <c r="WYB54" s="8"/>
      <c r="WYC54" s="8"/>
      <c r="WYD54" s="8"/>
      <c r="WYE54" s="8"/>
      <c r="WYF54" s="8"/>
      <c r="WYG54" s="8"/>
      <c r="WYH54" s="8"/>
      <c r="WYI54" s="8"/>
      <c r="WYJ54" s="8"/>
      <c r="WYK54" s="8"/>
      <c r="WYL54" s="8"/>
      <c r="WYM54" s="8"/>
      <c r="WYN54" s="8"/>
      <c r="WYO54" s="8"/>
      <c r="WYP54" s="8"/>
      <c r="WYQ54" s="8"/>
      <c r="WYR54" s="8"/>
      <c r="WYS54" s="8"/>
      <c r="WYT54" s="8"/>
      <c r="WYU54" s="8"/>
      <c r="WYV54" s="8"/>
      <c r="WYW54" s="8"/>
      <c r="WYX54" s="8"/>
      <c r="WYY54" s="8"/>
      <c r="WYZ54" s="8"/>
      <c r="WZA54" s="8"/>
      <c r="WZB54" s="8"/>
      <c r="WZC54" s="8"/>
      <c r="WZD54" s="8"/>
      <c r="WZE54" s="8"/>
      <c r="WZF54" s="8"/>
      <c r="WZG54" s="8"/>
      <c r="WZH54" s="8"/>
      <c r="WZI54" s="8"/>
      <c r="WZJ54" s="8"/>
      <c r="WZK54" s="8"/>
      <c r="WZL54" s="8"/>
      <c r="WZM54" s="8"/>
      <c r="WZN54" s="8"/>
      <c r="WZO54" s="8"/>
      <c r="WZP54" s="8"/>
      <c r="WZQ54" s="8"/>
      <c r="WZR54" s="8"/>
      <c r="WZS54" s="8"/>
      <c r="WZT54" s="8"/>
      <c r="WZU54" s="8"/>
      <c r="WZV54" s="8"/>
      <c r="WZW54" s="8"/>
      <c r="WZX54" s="8"/>
      <c r="WZY54" s="8"/>
      <c r="WZZ54" s="8"/>
      <c r="XAA54" s="8"/>
      <c r="XAB54" s="8"/>
      <c r="XAC54" s="8"/>
      <c r="XAD54" s="8"/>
      <c r="XAE54" s="8"/>
      <c r="XAF54" s="8"/>
      <c r="XAG54" s="8"/>
      <c r="XAH54" s="8"/>
      <c r="XAI54" s="8"/>
      <c r="XAJ54" s="8"/>
      <c r="XAK54" s="8"/>
      <c r="XAL54" s="8"/>
      <c r="XAM54" s="8"/>
      <c r="XAN54" s="8"/>
      <c r="XAO54" s="8"/>
      <c r="XAP54" s="8"/>
      <c r="XAQ54" s="8"/>
      <c r="XAR54" s="8"/>
      <c r="XAS54" s="8"/>
      <c r="XAT54" s="8"/>
      <c r="XAU54" s="8"/>
      <c r="XAV54" s="8"/>
      <c r="XAW54" s="8"/>
      <c r="XAX54" s="8"/>
      <c r="XAY54" s="8"/>
      <c r="XAZ54" s="8"/>
      <c r="XBA54" s="8"/>
      <c r="XBB54" s="8"/>
      <c r="XBC54" s="8"/>
      <c r="XBD54" s="8"/>
      <c r="XBE54" s="8"/>
      <c r="XBF54" s="8"/>
      <c r="XBG54" s="8"/>
      <c r="XBH54" s="8"/>
      <c r="XBI54" s="8"/>
      <c r="XBJ54" s="8"/>
      <c r="XBK54" s="8"/>
      <c r="XBL54" s="8"/>
      <c r="XBM54" s="8"/>
      <c r="XBN54" s="8"/>
      <c r="XBO54" s="8"/>
      <c r="XBP54" s="8"/>
      <c r="XBQ54" s="8"/>
      <c r="XBR54" s="8"/>
      <c r="XBS54" s="8"/>
      <c r="XBT54" s="8"/>
      <c r="XBU54" s="8"/>
      <c r="XBV54" s="8"/>
      <c r="XBW54" s="8"/>
      <c r="XBX54" s="8"/>
      <c r="XBY54" s="8"/>
      <c r="XBZ54" s="8"/>
      <c r="XCA54" s="8"/>
      <c r="XCB54" s="8"/>
      <c r="XCC54" s="8"/>
      <c r="XCD54" s="8"/>
      <c r="XCE54" s="8"/>
      <c r="XCF54" s="8"/>
      <c r="XCG54" s="8"/>
      <c r="XCH54" s="8"/>
      <c r="XCI54" s="8"/>
      <c r="XCJ54" s="8"/>
      <c r="XCK54" s="8"/>
      <c r="XCL54" s="8"/>
      <c r="XCM54" s="8"/>
      <c r="XCN54" s="8"/>
      <c r="XCO54" s="8"/>
      <c r="XCP54" s="8"/>
      <c r="XCQ54" s="8"/>
      <c r="XCR54" s="8"/>
      <c r="XCS54" s="8"/>
      <c r="XCT54" s="8"/>
      <c r="XCU54" s="8"/>
      <c r="XCV54" s="8"/>
      <c r="XCW54" s="8"/>
      <c r="XCX54" s="8"/>
      <c r="XCY54" s="8"/>
      <c r="XCZ54" s="8"/>
      <c r="XDA54" s="8"/>
      <c r="XDB54" s="8"/>
      <c r="XDC54" s="8"/>
      <c r="XDD54" s="8"/>
      <c r="XDE54" s="8"/>
      <c r="XDF54" s="8"/>
      <c r="XDG54" s="8"/>
      <c r="XDH54" s="8"/>
      <c r="XDI54" s="8"/>
      <c r="XDJ54" s="8"/>
      <c r="XDK54" s="8"/>
      <c r="XDL54" s="8"/>
      <c r="XDM54" s="8"/>
      <c r="XDN54" s="8"/>
      <c r="XDO54" s="8"/>
      <c r="XDP54" s="8"/>
      <c r="XDQ54" s="8"/>
      <c r="XDR54" s="8"/>
      <c r="XDS54" s="8"/>
      <c r="XDT54" s="8"/>
      <c r="XDU54" s="8"/>
      <c r="XDV54" s="8"/>
      <c r="XDW54" s="8"/>
      <c r="XDX54" s="8"/>
      <c r="XDY54" s="8"/>
      <c r="XDZ54" s="8"/>
      <c r="XEA54" s="8"/>
      <c r="XEB54" s="8"/>
      <c r="XEC54" s="8"/>
      <c r="XED54" s="8"/>
      <c r="XEE54" s="8"/>
      <c r="XEF54" s="8"/>
      <c r="XEG54" s="8"/>
      <c r="XEH54" s="8"/>
      <c r="XEI54" s="8"/>
      <c r="XEJ54" s="8"/>
      <c r="XEK54" s="8"/>
      <c r="XEL54" s="8"/>
      <c r="XEM54" s="8"/>
      <c r="XEN54" s="8"/>
      <c r="XEO54" s="8"/>
      <c r="XEP54" s="8"/>
      <c r="XEQ54" s="8"/>
      <c r="XER54" s="8"/>
      <c r="XES54" s="8"/>
      <c r="XET54" s="8"/>
      <c r="XEU54" s="8"/>
      <c r="XEV54" s="8"/>
      <c r="XEW54" s="8"/>
      <c r="XEX54" s="8"/>
      <c r="XEY54" s="8"/>
      <c r="XEZ54" s="8"/>
      <c r="XFA54" s="8"/>
      <c r="XFB54" s="8"/>
      <c r="XFC54" s="8"/>
      <c r="XFD54" s="8"/>
    </row>
    <row r="55" spans="1:16384">
      <c r="A55" s="29"/>
      <c r="B55" s="29"/>
      <c r="C55" s="29"/>
      <c r="D55" s="29"/>
      <c r="E55" s="29"/>
      <c r="F55" s="29"/>
      <c r="G55" s="29"/>
      <c r="H55" s="32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</row>
    <row r="56" spans="1:16384">
      <c r="H56" s="29"/>
      <c r="M56" s="29"/>
    </row>
    <row r="58" spans="1:16384">
      <c r="G58" s="208"/>
    </row>
    <row r="59" spans="1:16384">
      <c r="G59" s="208"/>
    </row>
    <row r="60" spans="1:16384">
      <c r="G60" s="208"/>
    </row>
  </sheetData>
  <mergeCells count="38">
    <mergeCell ref="D52:E52"/>
    <mergeCell ref="D53:E53"/>
    <mergeCell ref="J53:L53"/>
    <mergeCell ref="Q53:R53"/>
    <mergeCell ref="D54:E54"/>
    <mergeCell ref="J54:L54"/>
    <mergeCell ref="Q54:R54"/>
    <mergeCell ref="G49:H49"/>
    <mergeCell ref="D51:E51"/>
    <mergeCell ref="F41:F48"/>
    <mergeCell ref="G41:H41"/>
    <mergeCell ref="G42:H42"/>
    <mergeCell ref="G43:H43"/>
    <mergeCell ref="G44:H44"/>
    <mergeCell ref="G45:H45"/>
    <mergeCell ref="G39:H39"/>
    <mergeCell ref="G40:H40"/>
    <mergeCell ref="G46:H46"/>
    <mergeCell ref="G47:H47"/>
    <mergeCell ref="G48:H48"/>
    <mergeCell ref="C29:D29"/>
    <mergeCell ref="Q34:R34"/>
    <mergeCell ref="Q35:R35"/>
    <mergeCell ref="J36:K36"/>
    <mergeCell ref="A37:F37"/>
    <mergeCell ref="J37:K37"/>
    <mergeCell ref="A8:F8"/>
    <mergeCell ref="H8:M8"/>
    <mergeCell ref="O8:T8"/>
    <mergeCell ref="C28:D28"/>
    <mergeCell ref="C22:E22"/>
    <mergeCell ref="C21:E21"/>
    <mergeCell ref="Q3:T3"/>
    <mergeCell ref="Q4:T4"/>
    <mergeCell ref="A5:T5"/>
    <mergeCell ref="A6:T6"/>
    <mergeCell ref="A7:T7"/>
    <mergeCell ref="A1:P4"/>
  </mergeCells>
  <conditionalFormatting sqref="T10">
    <cfRule type="cellIs" dxfId="234" priority="5" stopIfTrue="1" operator="greaterThan">
      <formula>2500</formula>
    </cfRule>
    <cfRule type="cellIs" dxfId="233" priority="6" stopIfTrue="1" operator="greaterThan">
      <formula>1600</formula>
    </cfRule>
    <cfRule type="cellIs" dxfId="232" priority="7" stopIfTrue="1" operator="greaterThan">
      <formula>3500</formula>
    </cfRule>
  </conditionalFormatting>
  <conditionalFormatting sqref="T11:T33">
    <cfRule type="cellIs" dxfId="231" priority="21" stopIfTrue="1" operator="greaterThan">
      <formula>1600</formula>
    </cfRule>
    <cfRule type="cellIs" dxfId="230" priority="22" stopIfTrue="1" operator="greaterThan">
      <formula>3500</formula>
    </cfRule>
  </conditionalFormatting>
  <conditionalFormatting sqref="F10:F34">
    <cfRule type="cellIs" dxfId="229" priority="30" stopIfTrue="1" operator="greaterThan">
      <formula>1800</formula>
    </cfRule>
  </conditionalFormatting>
  <conditionalFormatting sqref="F10:F27">
    <cfRule type="cellIs" dxfId="228" priority="26" stopIfTrue="1" operator="greaterThan">
      <formula>200</formula>
    </cfRule>
  </conditionalFormatting>
  <conditionalFormatting sqref="M10:M35">
    <cfRule type="cellIs" dxfId="227" priority="25" stopIfTrue="1" operator="greaterThan">
      <formula>800</formula>
    </cfRule>
  </conditionalFormatting>
  <conditionalFormatting sqref="T11:T15">
    <cfRule type="cellIs" dxfId="226" priority="27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49" orientation="landscape" r:id="rId1"/>
  <ignoredErrors>
    <ignoredError sqref="L36:L37 S34:S35" emptyCellReferenc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EW46"/>
  <sheetViews>
    <sheetView view="pageBreakPreview" zoomScale="70" zoomScaleNormal="64" workbookViewId="0">
      <selection activeCell="D22" sqref="D22"/>
    </sheetView>
  </sheetViews>
  <sheetFormatPr defaultColWidth="12.6640625" defaultRowHeight="21.3"/>
  <cols>
    <col min="1" max="3" width="12.6640625" style="94" customWidth="1"/>
    <col min="4" max="4" width="15.88671875" style="94" customWidth="1"/>
    <col min="5" max="5" width="15.33203125" style="94" customWidth="1"/>
    <col min="6" max="6" width="12.6640625" style="94" customWidth="1"/>
    <col min="7" max="7" width="5.33203125" style="94" customWidth="1"/>
    <col min="8" max="10" width="12.6640625" style="94" customWidth="1"/>
    <col min="11" max="12" width="15.6640625" style="94" customWidth="1"/>
    <col min="13" max="16377" width="12.6640625" style="94" customWidth="1"/>
    <col min="16378" max="16384" width="12.6640625" style="94"/>
  </cols>
  <sheetData>
    <row r="1" spans="1:61" ht="23.8">
      <c r="A1" s="2139" t="s">
        <v>2</v>
      </c>
      <c r="B1" s="2139"/>
      <c r="C1" s="2139"/>
      <c r="D1" s="2139"/>
      <c r="E1" s="2139"/>
      <c r="F1" s="2139"/>
      <c r="G1" s="2139"/>
      <c r="H1" s="2139"/>
      <c r="I1" s="2139"/>
      <c r="J1" s="2139"/>
      <c r="K1" s="252"/>
      <c r="L1" s="252"/>
      <c r="M1" s="252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23.95" customHeight="1">
      <c r="A2" s="2139"/>
      <c r="B2" s="2139"/>
      <c r="C2" s="2139"/>
      <c r="D2" s="2139"/>
      <c r="E2" s="2139"/>
      <c r="F2" s="2139"/>
      <c r="G2" s="2139"/>
      <c r="H2" s="2139"/>
      <c r="I2" s="2139"/>
      <c r="J2" s="2139"/>
      <c r="K2" s="253"/>
      <c r="L2" s="253"/>
      <c r="M2" s="253"/>
    </row>
    <row r="3" spans="1:61">
      <c r="A3" s="2139"/>
      <c r="B3" s="2139"/>
      <c r="C3" s="2139"/>
      <c r="D3" s="2139"/>
      <c r="E3" s="2139"/>
      <c r="F3" s="2139"/>
      <c r="G3" s="2139"/>
      <c r="H3" s="2139"/>
      <c r="I3" s="2139"/>
      <c r="J3" s="2139"/>
      <c r="K3" s="34" t="s">
        <v>53</v>
      </c>
      <c r="L3" s="34"/>
      <c r="M3" s="34"/>
    </row>
    <row r="4" spans="1:61">
      <c r="A4" s="2139"/>
      <c r="B4" s="2139"/>
      <c r="C4" s="2139"/>
      <c r="D4" s="2139"/>
      <c r="E4" s="2139"/>
      <c r="F4" s="2139"/>
      <c r="G4" s="2139"/>
      <c r="H4" s="2139"/>
      <c r="I4" s="2139"/>
      <c r="J4" s="2139"/>
      <c r="K4" s="22" t="s">
        <v>54</v>
      </c>
      <c r="L4" s="22"/>
      <c r="M4" s="22"/>
    </row>
    <row r="5" spans="1:61">
      <c r="A5" s="2168" t="s">
        <v>483</v>
      </c>
      <c r="B5" s="2169"/>
      <c r="C5" s="2169"/>
      <c r="D5" s="2169"/>
      <c r="E5" s="2169"/>
      <c r="F5" s="2169"/>
      <c r="G5" s="2169"/>
      <c r="H5" s="2169"/>
      <c r="I5" s="2169"/>
      <c r="J5" s="2169"/>
      <c r="K5" s="2169"/>
      <c r="L5" s="2169"/>
      <c r="M5" s="2170"/>
    </row>
    <row r="6" spans="1:61">
      <c r="A6" s="2159" t="s">
        <v>55</v>
      </c>
      <c r="B6" s="2160"/>
      <c r="C6" s="2160"/>
      <c r="D6" s="2160"/>
      <c r="E6" s="2160"/>
      <c r="F6" s="2160"/>
      <c r="G6" s="2160"/>
      <c r="H6" s="2160"/>
      <c r="I6" s="2160"/>
      <c r="J6" s="2160"/>
      <c r="K6" s="2160"/>
      <c r="L6" s="2160"/>
      <c r="M6" s="2160"/>
    </row>
    <row r="7" spans="1:61">
      <c r="A7" s="2168" t="s">
        <v>6</v>
      </c>
      <c r="B7" s="2169"/>
      <c r="C7" s="2169"/>
      <c r="D7" s="2169"/>
      <c r="E7" s="2169"/>
      <c r="F7" s="2169"/>
      <c r="G7" s="2169"/>
      <c r="H7" s="2169"/>
      <c r="I7" s="2169"/>
      <c r="J7" s="2169"/>
      <c r="K7" s="2169"/>
      <c r="L7" s="2169"/>
      <c r="M7" s="2170"/>
    </row>
    <row r="8" spans="1:61">
      <c r="A8" s="2141" t="s">
        <v>7</v>
      </c>
      <c r="B8" s="2141"/>
      <c r="C8" s="2141"/>
      <c r="D8" s="2141"/>
      <c r="E8" s="2141"/>
      <c r="F8" s="2141"/>
      <c r="G8" s="56"/>
      <c r="H8" s="2141" t="s">
        <v>8</v>
      </c>
      <c r="I8" s="2141"/>
      <c r="J8" s="2141"/>
      <c r="K8" s="2141"/>
      <c r="L8" s="2141"/>
      <c r="M8" s="2141"/>
    </row>
    <row r="9" spans="1:61" ht="49.95" customHeight="1">
      <c r="A9" s="200" t="s">
        <v>10</v>
      </c>
      <c r="B9" s="200" t="s">
        <v>11</v>
      </c>
      <c r="C9" s="1812" t="s">
        <v>12</v>
      </c>
      <c r="D9" s="200" t="s">
        <v>56</v>
      </c>
      <c r="E9" s="200" t="s">
        <v>14</v>
      </c>
      <c r="F9" s="200" t="s">
        <v>15</v>
      </c>
      <c r="G9" s="201"/>
      <c r="H9" s="200" t="s">
        <v>10</v>
      </c>
      <c r="I9" s="200" t="s">
        <v>11</v>
      </c>
      <c r="J9" s="200" t="s">
        <v>57</v>
      </c>
      <c r="K9" s="200" t="s">
        <v>13</v>
      </c>
      <c r="L9" s="200" t="s">
        <v>14</v>
      </c>
      <c r="M9" s="200" t="s">
        <v>15</v>
      </c>
    </row>
    <row r="10" spans="1:61">
      <c r="A10" s="225">
        <v>1</v>
      </c>
      <c r="B10" s="213">
        <v>44730</v>
      </c>
      <c r="C10" s="1374">
        <v>34.9</v>
      </c>
      <c r="D10" s="1374" t="s">
        <v>17</v>
      </c>
      <c r="E10" s="249">
        <f t="shared" ref="E10:E15" si="0">3600/C10</f>
        <v>103.15186246418338</v>
      </c>
      <c r="F10" s="1050">
        <v>4000</v>
      </c>
      <c r="G10" s="56"/>
      <c r="H10" s="225">
        <v>7</v>
      </c>
      <c r="I10" s="213">
        <v>44742</v>
      </c>
      <c r="J10" s="1706">
        <v>19.5</v>
      </c>
      <c r="K10" s="1706" t="s">
        <v>17</v>
      </c>
      <c r="L10" s="249">
        <f>1800/J10</f>
        <v>92.307692307692307</v>
      </c>
      <c r="M10" s="225">
        <v>4000</v>
      </c>
    </row>
    <row r="11" spans="1:61">
      <c r="A11" s="225">
        <v>2</v>
      </c>
      <c r="B11" s="213">
        <v>44718</v>
      </c>
      <c r="C11" s="225">
        <v>21.3</v>
      </c>
      <c r="D11" s="225" t="s">
        <v>17</v>
      </c>
      <c r="E11" s="249">
        <f t="shared" si="0"/>
        <v>169.01408450704224</v>
      </c>
      <c r="F11" s="225">
        <v>2000</v>
      </c>
      <c r="G11" s="56"/>
      <c r="H11" s="225">
        <v>8</v>
      </c>
      <c r="I11" s="213">
        <v>44742</v>
      </c>
      <c r="J11" s="225">
        <v>17.8</v>
      </c>
      <c r="K11" s="225" t="s">
        <v>17</v>
      </c>
      <c r="L11" s="249">
        <f t="shared" ref="L11:L22" si="1">1800/J11</f>
        <v>101.12359550561797</v>
      </c>
      <c r="M11" s="225">
        <v>4000</v>
      </c>
    </row>
    <row r="12" spans="1:61">
      <c r="A12" s="225">
        <v>3</v>
      </c>
      <c r="B12" s="213">
        <v>43673</v>
      </c>
      <c r="C12" s="1091">
        <v>31.2</v>
      </c>
      <c r="D12" s="1091" t="s">
        <v>17</v>
      </c>
      <c r="E12" s="249">
        <f t="shared" si="0"/>
        <v>115.38461538461539</v>
      </c>
      <c r="F12" s="1091">
        <v>3150</v>
      </c>
      <c r="G12" s="56"/>
      <c r="H12" s="225">
        <v>9</v>
      </c>
      <c r="I12" s="213">
        <v>44742</v>
      </c>
      <c r="J12" s="225">
        <v>20.7</v>
      </c>
      <c r="K12" s="225" t="s">
        <v>17</v>
      </c>
      <c r="L12" s="249">
        <f t="shared" si="1"/>
        <v>86.956521739130437</v>
      </c>
      <c r="M12" s="225">
        <v>4000</v>
      </c>
    </row>
    <row r="13" spans="1:61">
      <c r="A13" s="225">
        <v>4</v>
      </c>
      <c r="B13" s="213">
        <v>43727</v>
      </c>
      <c r="C13" s="897">
        <v>30.25</v>
      </c>
      <c r="D13" s="897" t="s">
        <v>17</v>
      </c>
      <c r="E13" s="249">
        <f t="shared" si="0"/>
        <v>119.00826446280992</v>
      </c>
      <c r="F13" s="897">
        <v>3200</v>
      </c>
      <c r="G13" s="56"/>
      <c r="H13" s="225">
        <v>10</v>
      </c>
      <c r="I13" s="213">
        <v>43727</v>
      </c>
      <c r="J13" s="1813">
        <v>24.4</v>
      </c>
      <c r="K13" s="1813" t="s">
        <v>17</v>
      </c>
      <c r="L13" s="249">
        <f t="shared" si="1"/>
        <v>73.770491803278688</v>
      </c>
      <c r="M13" s="1091">
        <v>4000</v>
      </c>
    </row>
    <row r="14" spans="1:61">
      <c r="A14" s="225">
        <v>5</v>
      </c>
      <c r="B14" s="213">
        <v>43727</v>
      </c>
      <c r="C14" s="225">
        <v>33.53</v>
      </c>
      <c r="D14" s="225" t="s">
        <v>17</v>
      </c>
      <c r="E14" s="249">
        <f t="shared" si="0"/>
        <v>107.36653742916791</v>
      </c>
      <c r="F14" s="225">
        <v>4000</v>
      </c>
      <c r="G14" s="56"/>
      <c r="H14" s="225">
        <v>11</v>
      </c>
      <c r="I14" s="213">
        <v>44734</v>
      </c>
      <c r="J14" s="1091">
        <v>26.2</v>
      </c>
      <c r="K14" s="1091" t="s">
        <v>17</v>
      </c>
      <c r="L14" s="249">
        <f t="shared" si="1"/>
        <v>68.702290076335885</v>
      </c>
      <c r="M14" s="1091">
        <v>3200</v>
      </c>
    </row>
    <row r="15" spans="1:61">
      <c r="A15" s="225">
        <v>6</v>
      </c>
      <c r="B15" s="213">
        <v>43673</v>
      </c>
      <c r="C15" s="959">
        <v>32.799999999999997</v>
      </c>
      <c r="D15" s="959" t="s">
        <v>17</v>
      </c>
      <c r="E15" s="249">
        <f t="shared" si="0"/>
        <v>109.75609756097562</v>
      </c>
      <c r="F15" s="959">
        <v>4000</v>
      </c>
      <c r="G15" s="56"/>
      <c r="H15" s="225">
        <v>12</v>
      </c>
      <c r="I15" s="213">
        <v>44714</v>
      </c>
      <c r="J15" s="1896">
        <v>16.03</v>
      </c>
      <c r="K15" s="1896" t="s">
        <v>17</v>
      </c>
      <c r="L15" s="249">
        <f>1800/J15</f>
        <v>112.28945726762319</v>
      </c>
      <c r="M15" s="225">
        <v>4000</v>
      </c>
    </row>
    <row r="16" spans="1:61">
      <c r="A16" s="56"/>
      <c r="B16" s="55"/>
      <c r="C16" s="2143" t="s">
        <v>1</v>
      </c>
      <c r="D16" s="2143"/>
      <c r="E16" s="13">
        <f>SUM(E10:E15)</f>
        <v>723.68146180879432</v>
      </c>
      <c r="F16" s="56"/>
      <c r="G16" s="56"/>
      <c r="H16" s="225">
        <v>13</v>
      </c>
      <c r="I16" s="213">
        <v>44719</v>
      </c>
      <c r="J16" s="1813">
        <v>15.7</v>
      </c>
      <c r="K16" s="1813" t="s">
        <v>17</v>
      </c>
      <c r="L16" s="249">
        <f t="shared" si="1"/>
        <v>114.64968152866243</v>
      </c>
      <c r="M16" s="225">
        <v>3000</v>
      </c>
    </row>
    <row r="17" spans="1:13">
      <c r="A17" s="56"/>
      <c r="B17" s="55"/>
      <c r="C17" s="2143" t="s">
        <v>19</v>
      </c>
      <c r="D17" s="2143"/>
      <c r="E17" s="13">
        <f>AVERAGE(E10:E15)</f>
        <v>120.61357696813239</v>
      </c>
      <c r="F17" s="56"/>
      <c r="G17" s="56"/>
      <c r="H17" s="225">
        <v>14</v>
      </c>
      <c r="I17" s="213">
        <v>44745</v>
      </c>
      <c r="J17" s="1091">
        <v>19.149999999999999</v>
      </c>
      <c r="K17" s="1091" t="s">
        <v>17</v>
      </c>
      <c r="L17" s="249">
        <f t="shared" si="1"/>
        <v>93.994778067885122</v>
      </c>
      <c r="M17" s="1091">
        <v>4000</v>
      </c>
    </row>
    <row r="18" spans="1:13">
      <c r="A18" s="56"/>
      <c r="B18" s="55"/>
      <c r="C18" s="56"/>
      <c r="D18" s="56"/>
      <c r="E18" s="101"/>
      <c r="F18" s="56"/>
      <c r="G18" s="56"/>
      <c r="H18" s="225">
        <v>15</v>
      </c>
      <c r="I18" s="213">
        <v>44720</v>
      </c>
      <c r="J18" s="225">
        <v>30.4</v>
      </c>
      <c r="K18" s="225" t="s">
        <v>17</v>
      </c>
      <c r="L18" s="249">
        <f t="shared" si="1"/>
        <v>59.21052631578948</v>
      </c>
      <c r="M18" s="225">
        <v>4000</v>
      </c>
    </row>
    <row r="19" spans="1:13">
      <c r="A19" s="56"/>
      <c r="B19" s="55"/>
      <c r="C19" s="56"/>
      <c r="D19" s="56"/>
      <c r="E19" s="101"/>
      <c r="F19" s="56"/>
      <c r="G19" s="56"/>
      <c r="H19" s="225">
        <v>16</v>
      </c>
      <c r="I19" s="213">
        <v>44718</v>
      </c>
      <c r="J19" s="2161" t="s">
        <v>95</v>
      </c>
      <c r="K19" s="2162"/>
      <c r="L19" s="2163"/>
      <c r="M19" s="225"/>
    </row>
    <row r="20" spans="1:13">
      <c r="A20" s="56"/>
      <c r="B20" s="55"/>
      <c r="C20" s="56"/>
      <c r="D20" s="56"/>
      <c r="E20" s="101"/>
      <c r="F20" s="56"/>
      <c r="G20" s="56"/>
      <c r="H20" s="225">
        <v>17</v>
      </c>
      <c r="I20" s="213">
        <v>43732</v>
      </c>
      <c r="J20" s="1813">
        <v>19.059999999999999</v>
      </c>
      <c r="K20" s="1813" t="s">
        <v>17</v>
      </c>
      <c r="L20" s="249">
        <f t="shared" si="1"/>
        <v>94.438614900314803</v>
      </c>
      <c r="M20" s="1091">
        <v>2700</v>
      </c>
    </row>
    <row r="21" spans="1:13">
      <c r="A21" s="56"/>
      <c r="B21" s="55"/>
      <c r="C21" s="56"/>
      <c r="D21" s="56"/>
      <c r="E21" s="101"/>
      <c r="F21" s="56"/>
      <c r="G21" s="56"/>
      <c r="H21" s="225">
        <v>18</v>
      </c>
      <c r="I21" s="213">
        <v>44720</v>
      </c>
      <c r="J21" s="225">
        <v>22.1</v>
      </c>
      <c r="K21" s="225" t="s">
        <v>17</v>
      </c>
      <c r="L21" s="249">
        <f t="shared" si="1"/>
        <v>81.447963800904972</v>
      </c>
      <c r="M21" s="225">
        <v>4000</v>
      </c>
    </row>
    <row r="22" spans="1:13">
      <c r="A22" s="56"/>
      <c r="B22" s="250"/>
      <c r="C22" s="56"/>
      <c r="D22" s="56"/>
      <c r="E22" s="101"/>
      <c r="F22" s="56"/>
      <c r="G22" s="56"/>
      <c r="H22" s="251">
        <v>19</v>
      </c>
      <c r="I22" s="213">
        <v>44720</v>
      </c>
      <c r="J22" s="225">
        <v>15.2</v>
      </c>
      <c r="K22" s="225" t="s">
        <v>17</v>
      </c>
      <c r="L22" s="249">
        <f t="shared" si="1"/>
        <v>118.42105263157896</v>
      </c>
      <c r="M22" s="225">
        <v>4000</v>
      </c>
    </row>
    <row r="23" spans="1:13">
      <c r="A23" s="203"/>
      <c r="B23" s="56"/>
      <c r="F23" s="56"/>
      <c r="G23" s="56"/>
      <c r="H23" s="56"/>
      <c r="I23" s="55"/>
      <c r="J23" s="2164" t="s">
        <v>1</v>
      </c>
      <c r="K23" s="2165"/>
      <c r="L23" s="254">
        <f>SUM(L10:L22)</f>
        <v>1097.3126659448142</v>
      </c>
      <c r="M23" s="56"/>
    </row>
    <row r="24" spans="1:13">
      <c r="A24" s="203"/>
      <c r="B24" s="56"/>
      <c r="F24" s="56"/>
      <c r="G24" s="83"/>
      <c r="H24" s="56"/>
      <c r="I24" s="55"/>
      <c r="J24" s="2166" t="s">
        <v>19</v>
      </c>
      <c r="K24" s="2167"/>
      <c r="L24" s="220">
        <f>AVERAGE(L10:L22)</f>
        <v>91.442722162067852</v>
      </c>
      <c r="M24" s="56"/>
    </row>
    <row r="25" spans="1:13">
      <c r="A25" s="2147"/>
      <c r="B25" s="2148"/>
      <c r="C25" s="2148"/>
      <c r="D25" s="2148"/>
      <c r="E25" s="2148"/>
      <c r="F25" s="2148"/>
      <c r="G25" s="83"/>
      <c r="H25" s="29"/>
      <c r="I25" s="29"/>
      <c r="J25" s="29"/>
      <c r="K25" s="29"/>
      <c r="L25" s="56"/>
      <c r="M25" s="56"/>
    </row>
    <row r="26" spans="1:13">
      <c r="A26" s="42" t="s">
        <v>20</v>
      </c>
      <c r="B26" s="75" t="s">
        <v>28</v>
      </c>
      <c r="C26" s="44" t="s">
        <v>21</v>
      </c>
      <c r="E26" s="56"/>
      <c r="F26" s="32"/>
      <c r="G26" s="2149" t="s">
        <v>22</v>
      </c>
      <c r="H26" s="2150"/>
      <c r="I26" s="235">
        <v>4000</v>
      </c>
      <c r="J26" s="44" t="s">
        <v>23</v>
      </c>
    </row>
    <row r="27" spans="1:13">
      <c r="A27" s="46" t="s">
        <v>24</v>
      </c>
      <c r="B27" s="225">
        <v>1.5</v>
      </c>
      <c r="C27" s="48" t="s">
        <v>21</v>
      </c>
      <c r="E27" s="56"/>
      <c r="F27" s="32"/>
      <c r="G27" s="2151" t="s">
        <v>25</v>
      </c>
      <c r="H27" s="2152"/>
      <c r="I27" s="225">
        <v>3500</v>
      </c>
      <c r="J27" s="48" t="s">
        <v>23</v>
      </c>
    </row>
    <row r="28" spans="1:13">
      <c r="A28" s="46" t="s">
        <v>26</v>
      </c>
      <c r="B28" s="225">
        <v>1.3</v>
      </c>
      <c r="C28" s="48" t="s">
        <v>21</v>
      </c>
      <c r="E28" s="56"/>
      <c r="F28" s="32"/>
      <c r="G28" s="2151" t="s">
        <v>27</v>
      </c>
      <c r="H28" s="2152"/>
      <c r="I28" s="225">
        <v>7.05</v>
      </c>
      <c r="J28" s="48" t="s">
        <v>28</v>
      </c>
    </row>
    <row r="29" spans="1:13">
      <c r="A29" s="46" t="s">
        <v>29</v>
      </c>
      <c r="B29" s="225">
        <v>1.3</v>
      </c>
      <c r="C29" s="48" t="s">
        <v>21</v>
      </c>
      <c r="E29" s="56"/>
      <c r="F29" s="2148"/>
      <c r="G29" s="2151" t="s">
        <v>30</v>
      </c>
      <c r="H29" s="2152"/>
      <c r="I29" s="225"/>
      <c r="J29" s="48" t="s">
        <v>31</v>
      </c>
    </row>
    <row r="30" spans="1:13">
      <c r="A30" s="46" t="s">
        <v>32</v>
      </c>
      <c r="B30" s="225">
        <v>28</v>
      </c>
      <c r="C30" s="48" t="s">
        <v>21</v>
      </c>
      <c r="E30" s="29"/>
      <c r="F30" s="2148"/>
      <c r="G30" s="2151" t="s">
        <v>33</v>
      </c>
      <c r="H30" s="2152"/>
      <c r="I30" s="225">
        <v>1000</v>
      </c>
      <c r="J30" s="48" t="s">
        <v>34</v>
      </c>
    </row>
    <row r="31" spans="1:13">
      <c r="A31" s="46" t="s">
        <v>35</v>
      </c>
      <c r="B31" s="225">
        <v>24</v>
      </c>
      <c r="C31" s="48" t="s">
        <v>21</v>
      </c>
      <c r="E31" s="29"/>
      <c r="F31" s="2148"/>
      <c r="G31" s="2151" t="s">
        <v>36</v>
      </c>
      <c r="H31" s="2152"/>
      <c r="I31" s="225">
        <v>1500</v>
      </c>
      <c r="J31" s="48" t="s">
        <v>34</v>
      </c>
    </row>
    <row r="32" spans="1:13">
      <c r="A32" s="46" t="s">
        <v>39</v>
      </c>
      <c r="B32" s="225">
        <v>23</v>
      </c>
      <c r="C32" s="48" t="s">
        <v>21</v>
      </c>
      <c r="E32" s="32"/>
      <c r="F32" s="2148"/>
      <c r="G32" s="2151" t="s">
        <v>40</v>
      </c>
      <c r="H32" s="2152"/>
      <c r="I32" s="225">
        <v>2500</v>
      </c>
      <c r="J32" s="48" t="s">
        <v>34</v>
      </c>
    </row>
    <row r="33" spans="1:16377">
      <c r="A33" s="46" t="s">
        <v>41</v>
      </c>
      <c r="B33" s="225">
        <v>0.1</v>
      </c>
      <c r="C33" s="48" t="s">
        <v>21</v>
      </c>
      <c r="E33" s="32"/>
      <c r="F33" s="2148"/>
      <c r="G33" s="2151" t="s">
        <v>42</v>
      </c>
      <c r="H33" s="2152"/>
      <c r="I33" s="225"/>
      <c r="J33" s="48" t="s">
        <v>23</v>
      </c>
    </row>
    <row r="34" spans="1:16377">
      <c r="A34" s="50" t="s">
        <v>43</v>
      </c>
      <c r="B34" s="239">
        <v>0</v>
      </c>
      <c r="C34" s="52" t="s">
        <v>21</v>
      </c>
      <c r="E34" s="29"/>
      <c r="F34" s="2148"/>
      <c r="G34" s="2151" t="s">
        <v>44</v>
      </c>
      <c r="H34" s="2152"/>
      <c r="I34" s="225">
        <v>4.9000000000000004</v>
      </c>
      <c r="J34" s="48" t="s">
        <v>45</v>
      </c>
    </row>
    <row r="35" spans="1:16377">
      <c r="A35" s="41"/>
      <c r="B35" s="93"/>
      <c r="C35" s="56"/>
      <c r="D35" s="56"/>
      <c r="E35" s="29"/>
      <c r="F35" s="2148"/>
      <c r="G35" s="2153" t="s">
        <v>46</v>
      </c>
      <c r="H35" s="2154"/>
      <c r="I35" s="239">
        <v>2.5</v>
      </c>
      <c r="J35" s="52" t="s">
        <v>45</v>
      </c>
    </row>
    <row r="36" spans="1:16377">
      <c r="A36" s="41"/>
      <c r="B36" s="93"/>
      <c r="C36" s="56"/>
      <c r="D36" s="56"/>
      <c r="E36" s="29"/>
      <c r="F36" s="56"/>
      <c r="G36" s="207"/>
      <c r="H36" s="207"/>
      <c r="I36" s="93"/>
      <c r="J36" s="56"/>
    </row>
    <row r="37" spans="1:16377">
      <c r="A37" s="41"/>
      <c r="B37" s="93"/>
      <c r="C37" s="56"/>
      <c r="D37" s="56"/>
      <c r="E37" s="29"/>
      <c r="F37" s="56"/>
      <c r="G37" s="207"/>
      <c r="H37" s="207"/>
      <c r="I37" s="93"/>
      <c r="J37" s="56"/>
    </row>
    <row r="38" spans="1:16377">
      <c r="A38" s="41"/>
      <c r="B38" s="93"/>
      <c r="C38" s="56"/>
      <c r="D38" s="56"/>
      <c r="E38" s="29"/>
      <c r="F38" s="56"/>
      <c r="G38" s="207"/>
      <c r="H38" s="207"/>
      <c r="I38" s="93"/>
      <c r="J38" s="56"/>
    </row>
    <row r="39" spans="1:16377">
      <c r="A39" s="2155" t="s">
        <v>47</v>
      </c>
      <c r="B39" s="2155"/>
      <c r="C39" s="6"/>
      <c r="E39" s="2157" t="s">
        <v>48</v>
      </c>
      <c r="F39" s="2157"/>
      <c r="G39" s="211"/>
      <c r="H39" s="6"/>
      <c r="I39" s="6"/>
      <c r="K39" s="2155" t="s">
        <v>49</v>
      </c>
      <c r="L39" s="2155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  <c r="LE39" s="8"/>
      <c r="LF39" s="8"/>
      <c r="LG39" s="8"/>
      <c r="LH39" s="8"/>
      <c r="LI39" s="8"/>
      <c r="LJ39" s="8"/>
      <c r="LK39" s="8"/>
      <c r="LL39" s="8"/>
      <c r="LM39" s="8"/>
      <c r="LN39" s="8"/>
      <c r="LO39" s="8"/>
      <c r="LP39" s="8"/>
      <c r="LQ39" s="8"/>
      <c r="LR39" s="8"/>
      <c r="LS39" s="8"/>
      <c r="LT39" s="8"/>
      <c r="LU39" s="8"/>
      <c r="LV39" s="8"/>
      <c r="LW39" s="8"/>
      <c r="LX39" s="8"/>
      <c r="LY39" s="8"/>
      <c r="LZ39" s="8"/>
      <c r="MA39" s="8"/>
      <c r="MB39" s="8"/>
      <c r="MC39" s="8"/>
      <c r="MD39" s="8"/>
      <c r="ME39" s="8"/>
      <c r="MF39" s="8"/>
      <c r="MG39" s="8"/>
      <c r="MH39" s="8"/>
      <c r="MI39" s="8"/>
      <c r="MJ39" s="8"/>
      <c r="MK39" s="8"/>
      <c r="ML39" s="8"/>
      <c r="MM39" s="8"/>
      <c r="MN39" s="8"/>
      <c r="MO39" s="8"/>
      <c r="MP39" s="8"/>
      <c r="MQ39" s="8"/>
      <c r="MR39" s="8"/>
      <c r="MS39" s="8"/>
      <c r="MT39" s="8"/>
      <c r="MU39" s="8"/>
      <c r="MV39" s="8"/>
      <c r="MW39" s="8"/>
      <c r="MX39" s="8"/>
      <c r="MY39" s="8"/>
      <c r="MZ39" s="8"/>
      <c r="NA39" s="8"/>
      <c r="NB39" s="8"/>
      <c r="NC39" s="8"/>
      <c r="ND39" s="8"/>
      <c r="NE39" s="8"/>
      <c r="NF39" s="8"/>
      <c r="NG39" s="8"/>
      <c r="NH39" s="8"/>
      <c r="NI39" s="8"/>
      <c r="NJ39" s="8"/>
      <c r="NK39" s="8"/>
      <c r="NL39" s="8"/>
      <c r="NM39" s="8"/>
      <c r="NN39" s="8"/>
      <c r="NO39" s="8"/>
      <c r="NP39" s="8"/>
      <c r="NQ39" s="8"/>
      <c r="NR39" s="8"/>
      <c r="NS39" s="8"/>
      <c r="NT39" s="8"/>
      <c r="NU39" s="8"/>
      <c r="NV39" s="8"/>
      <c r="NW39" s="8"/>
      <c r="NX39" s="8"/>
      <c r="NY39" s="8"/>
      <c r="NZ39" s="8"/>
      <c r="OA39" s="8"/>
      <c r="OB39" s="8"/>
      <c r="OC39" s="8"/>
      <c r="OD39" s="8"/>
      <c r="OE39" s="8"/>
      <c r="OF39" s="8"/>
      <c r="OG39" s="8"/>
      <c r="OH39" s="8"/>
      <c r="OI39" s="8"/>
      <c r="OJ39" s="8"/>
      <c r="OK39" s="8"/>
      <c r="OL39" s="8"/>
      <c r="OM39" s="8"/>
      <c r="ON39" s="8"/>
      <c r="OO39" s="8"/>
      <c r="OP39" s="8"/>
      <c r="OQ39" s="8"/>
      <c r="OR39" s="8"/>
      <c r="OS39" s="8"/>
      <c r="OT39" s="8"/>
      <c r="OU39" s="8"/>
      <c r="OV39" s="8"/>
      <c r="OW39" s="8"/>
      <c r="OX39" s="8"/>
      <c r="OY39" s="8"/>
      <c r="OZ39" s="8"/>
      <c r="PA39" s="8"/>
      <c r="PB39" s="8"/>
      <c r="PC39" s="8"/>
      <c r="PD39" s="8"/>
      <c r="PE39" s="8"/>
      <c r="PF39" s="8"/>
      <c r="PG39" s="8"/>
      <c r="PH39" s="8"/>
      <c r="PI39" s="8"/>
      <c r="PJ39" s="8"/>
      <c r="PK39" s="8"/>
      <c r="PL39" s="8"/>
      <c r="PM39" s="8"/>
      <c r="PN39" s="8"/>
      <c r="PO39" s="8"/>
      <c r="PP39" s="8"/>
      <c r="PQ39" s="8"/>
      <c r="PR39" s="8"/>
      <c r="PS39" s="8"/>
      <c r="PT39" s="8"/>
      <c r="PU39" s="8"/>
      <c r="PV39" s="8"/>
      <c r="PW39" s="8"/>
      <c r="PX39" s="8"/>
      <c r="PY39" s="8"/>
      <c r="PZ39" s="8"/>
      <c r="QA39" s="8"/>
      <c r="QB39" s="8"/>
      <c r="QC39" s="8"/>
      <c r="QD39" s="8"/>
      <c r="QE39" s="8"/>
      <c r="QF39" s="8"/>
      <c r="QG39" s="8"/>
      <c r="QH39" s="8"/>
      <c r="QI39" s="8"/>
      <c r="QJ39" s="8"/>
      <c r="QK39" s="8"/>
      <c r="QL39" s="8"/>
      <c r="QM39" s="8"/>
      <c r="QN39" s="8"/>
      <c r="QO39" s="8"/>
      <c r="QP39" s="8"/>
      <c r="QQ39" s="8"/>
      <c r="QR39" s="8"/>
      <c r="QS39" s="8"/>
      <c r="QT39" s="8"/>
      <c r="QU39" s="8"/>
      <c r="QV39" s="8"/>
      <c r="QW39" s="8"/>
      <c r="QX39" s="8"/>
      <c r="QY39" s="8"/>
      <c r="QZ39" s="8"/>
      <c r="RA39" s="8"/>
      <c r="RB39" s="8"/>
      <c r="RC39" s="8"/>
      <c r="RD39" s="8"/>
      <c r="RE39" s="8"/>
      <c r="RF39" s="8"/>
      <c r="RG39" s="8"/>
      <c r="RH39" s="8"/>
      <c r="RI39" s="8"/>
      <c r="RJ39" s="8"/>
      <c r="RK39" s="8"/>
      <c r="RL39" s="8"/>
      <c r="RM39" s="8"/>
      <c r="RN39" s="8"/>
      <c r="RO39" s="8"/>
      <c r="RP39" s="8"/>
      <c r="RQ39" s="8"/>
      <c r="RR39" s="8"/>
      <c r="RS39" s="8"/>
      <c r="RT39" s="8"/>
      <c r="RU39" s="8"/>
      <c r="RV39" s="8"/>
      <c r="RW39" s="8"/>
      <c r="RX39" s="8"/>
      <c r="RY39" s="8"/>
      <c r="RZ39" s="8"/>
      <c r="SA39" s="8"/>
      <c r="SB39" s="8"/>
      <c r="SC39" s="8"/>
      <c r="SD39" s="8"/>
      <c r="SE39" s="8"/>
      <c r="SF39" s="8"/>
      <c r="SG39" s="8"/>
      <c r="SH39" s="8"/>
      <c r="SI39" s="8"/>
      <c r="SJ39" s="8"/>
      <c r="SK39" s="8"/>
      <c r="SL39" s="8"/>
      <c r="SM39" s="8"/>
      <c r="SN39" s="8"/>
      <c r="SO39" s="8"/>
      <c r="SP39" s="8"/>
      <c r="SQ39" s="8"/>
      <c r="SR39" s="8"/>
      <c r="SS39" s="8"/>
      <c r="ST39" s="8"/>
      <c r="SU39" s="8"/>
      <c r="SV39" s="8"/>
      <c r="SW39" s="8"/>
      <c r="SX39" s="8"/>
      <c r="SY39" s="8"/>
      <c r="SZ39" s="8"/>
      <c r="TA39" s="8"/>
      <c r="TB39" s="8"/>
      <c r="TC39" s="8"/>
      <c r="TD39" s="8"/>
      <c r="TE39" s="8"/>
      <c r="TF39" s="8"/>
      <c r="TG39" s="8"/>
      <c r="TH39" s="8"/>
      <c r="TI39" s="8"/>
      <c r="TJ39" s="8"/>
      <c r="TK39" s="8"/>
      <c r="TL39" s="8"/>
      <c r="TM39" s="8"/>
      <c r="TN39" s="8"/>
      <c r="TO39" s="8"/>
      <c r="TP39" s="8"/>
      <c r="TQ39" s="8"/>
      <c r="TR39" s="8"/>
      <c r="TS39" s="8"/>
      <c r="TT39" s="8"/>
      <c r="TU39" s="8"/>
      <c r="TV39" s="8"/>
      <c r="TW39" s="8"/>
      <c r="TX39" s="8"/>
      <c r="TY39" s="8"/>
      <c r="TZ39" s="8"/>
      <c r="UA39" s="8"/>
      <c r="UB39" s="8"/>
      <c r="UC39" s="8"/>
      <c r="UD39" s="8"/>
      <c r="UE39" s="8"/>
      <c r="UF39" s="8"/>
      <c r="UG39" s="8"/>
      <c r="UH39" s="8"/>
      <c r="UI39" s="8"/>
      <c r="UJ39" s="8"/>
      <c r="UK39" s="8"/>
      <c r="UL39" s="8"/>
      <c r="UM39" s="8"/>
      <c r="UN39" s="8"/>
      <c r="UO39" s="8"/>
      <c r="UP39" s="8"/>
      <c r="UQ39" s="8"/>
      <c r="UR39" s="8"/>
      <c r="US39" s="8"/>
      <c r="UT39" s="8"/>
      <c r="UU39" s="8"/>
      <c r="UV39" s="8"/>
      <c r="UW39" s="8"/>
      <c r="UX39" s="8"/>
      <c r="UY39" s="8"/>
      <c r="UZ39" s="8"/>
      <c r="VA39" s="8"/>
      <c r="VB39" s="8"/>
      <c r="VC39" s="8"/>
      <c r="VD39" s="8"/>
      <c r="VE39" s="8"/>
      <c r="VF39" s="8"/>
      <c r="VG39" s="8"/>
      <c r="VH39" s="8"/>
      <c r="VI39" s="8"/>
      <c r="VJ39" s="8"/>
      <c r="VK39" s="8"/>
      <c r="VL39" s="8"/>
      <c r="VM39" s="8"/>
      <c r="VN39" s="8"/>
      <c r="VO39" s="8"/>
      <c r="VP39" s="8"/>
      <c r="VQ39" s="8"/>
      <c r="VR39" s="8"/>
      <c r="VS39" s="8"/>
      <c r="VT39" s="8"/>
      <c r="VU39" s="8"/>
      <c r="VV39" s="8"/>
      <c r="VW39" s="8"/>
      <c r="VX39" s="8"/>
      <c r="VY39" s="8"/>
      <c r="VZ39" s="8"/>
      <c r="WA39" s="8"/>
      <c r="WB39" s="8"/>
      <c r="WC39" s="8"/>
      <c r="WD39" s="8"/>
      <c r="WE39" s="8"/>
      <c r="WF39" s="8"/>
      <c r="WG39" s="8"/>
      <c r="WH39" s="8"/>
      <c r="WI39" s="8"/>
      <c r="WJ39" s="8"/>
      <c r="WK39" s="8"/>
      <c r="WL39" s="8"/>
      <c r="WM39" s="8"/>
      <c r="WN39" s="8"/>
      <c r="WO39" s="8"/>
      <c r="WP39" s="8"/>
      <c r="WQ39" s="8"/>
      <c r="WR39" s="8"/>
      <c r="WS39" s="8"/>
      <c r="WT39" s="8"/>
      <c r="WU39" s="8"/>
      <c r="WV39" s="8"/>
      <c r="WW39" s="8"/>
      <c r="WX39" s="8"/>
      <c r="WY39" s="8"/>
      <c r="WZ39" s="8"/>
      <c r="XA39" s="8"/>
      <c r="XB39" s="8"/>
      <c r="XC39" s="8"/>
      <c r="XD39" s="8"/>
      <c r="XE39" s="8"/>
      <c r="XF39" s="8"/>
      <c r="XG39" s="8"/>
      <c r="XH39" s="8"/>
      <c r="XI39" s="8"/>
      <c r="XJ39" s="8"/>
      <c r="XK39" s="8"/>
      <c r="XL39" s="8"/>
      <c r="XM39" s="8"/>
      <c r="XN39" s="8"/>
      <c r="XO39" s="8"/>
      <c r="XP39" s="8"/>
      <c r="XQ39" s="8"/>
      <c r="XR39" s="8"/>
      <c r="XS39" s="8"/>
      <c r="XT39" s="8"/>
      <c r="XU39" s="8"/>
      <c r="XV39" s="8"/>
      <c r="XW39" s="8"/>
      <c r="XX39" s="8"/>
      <c r="XY39" s="8"/>
      <c r="XZ39" s="8"/>
      <c r="YA39" s="8"/>
      <c r="YB39" s="8"/>
      <c r="YC39" s="8"/>
      <c r="YD39" s="8"/>
      <c r="YE39" s="8"/>
      <c r="YF39" s="8"/>
      <c r="YG39" s="8"/>
      <c r="YH39" s="8"/>
      <c r="YI39" s="8"/>
      <c r="YJ39" s="8"/>
      <c r="YK39" s="8"/>
      <c r="YL39" s="8"/>
      <c r="YM39" s="8"/>
      <c r="YN39" s="8"/>
      <c r="YO39" s="8"/>
      <c r="YP39" s="8"/>
      <c r="YQ39" s="8"/>
      <c r="YR39" s="8"/>
      <c r="YS39" s="8"/>
      <c r="YT39" s="8"/>
      <c r="YU39" s="8"/>
      <c r="YV39" s="8"/>
      <c r="YW39" s="8"/>
      <c r="YX39" s="8"/>
      <c r="YY39" s="8"/>
      <c r="YZ39" s="8"/>
      <c r="ZA39" s="8"/>
      <c r="ZB39" s="8"/>
      <c r="ZC39" s="8"/>
      <c r="ZD39" s="8"/>
      <c r="ZE39" s="8"/>
      <c r="ZF39" s="8"/>
      <c r="ZG39" s="8"/>
      <c r="ZH39" s="8"/>
      <c r="ZI39" s="8"/>
      <c r="ZJ39" s="8"/>
      <c r="ZK39" s="8"/>
      <c r="ZL39" s="8"/>
      <c r="ZM39" s="8"/>
      <c r="ZN39" s="8"/>
      <c r="ZO39" s="8"/>
      <c r="ZP39" s="8"/>
      <c r="ZQ39" s="8"/>
      <c r="ZR39" s="8"/>
      <c r="ZS39" s="8"/>
      <c r="ZT39" s="8"/>
      <c r="ZU39" s="8"/>
      <c r="ZV39" s="8"/>
      <c r="ZW39" s="8"/>
      <c r="ZX39" s="8"/>
      <c r="ZY39" s="8"/>
      <c r="ZZ39" s="8"/>
      <c r="AAA39" s="8"/>
      <c r="AAB39" s="8"/>
      <c r="AAC39" s="8"/>
      <c r="AAD39" s="8"/>
      <c r="AAE39" s="8"/>
      <c r="AAF39" s="8"/>
      <c r="AAG39" s="8"/>
      <c r="AAH39" s="8"/>
      <c r="AAI39" s="8"/>
      <c r="AAJ39" s="8"/>
      <c r="AAK39" s="8"/>
      <c r="AAL39" s="8"/>
      <c r="AAM39" s="8"/>
      <c r="AAN39" s="8"/>
      <c r="AAO39" s="8"/>
      <c r="AAP39" s="8"/>
      <c r="AAQ39" s="8"/>
      <c r="AAR39" s="8"/>
      <c r="AAS39" s="8"/>
      <c r="AAT39" s="8"/>
      <c r="AAU39" s="8"/>
      <c r="AAV39" s="8"/>
      <c r="AAW39" s="8"/>
      <c r="AAX39" s="8"/>
      <c r="AAY39" s="8"/>
      <c r="AAZ39" s="8"/>
      <c r="ABA39" s="8"/>
      <c r="ABB39" s="8"/>
      <c r="ABC39" s="8"/>
      <c r="ABD39" s="8"/>
      <c r="ABE39" s="8"/>
      <c r="ABF39" s="8"/>
      <c r="ABG39" s="8"/>
      <c r="ABH39" s="8"/>
      <c r="ABI39" s="8"/>
      <c r="ABJ39" s="8"/>
      <c r="ABK39" s="8"/>
      <c r="ABL39" s="8"/>
      <c r="ABM39" s="8"/>
      <c r="ABN39" s="8"/>
      <c r="ABO39" s="8"/>
      <c r="ABP39" s="8"/>
      <c r="ABQ39" s="8"/>
      <c r="ABR39" s="8"/>
      <c r="ABS39" s="8"/>
      <c r="ABT39" s="8"/>
      <c r="ABU39" s="8"/>
      <c r="ABV39" s="8"/>
      <c r="ABW39" s="8"/>
      <c r="ABX39" s="8"/>
      <c r="ABY39" s="8"/>
      <c r="ABZ39" s="8"/>
      <c r="ACA39" s="8"/>
      <c r="ACB39" s="8"/>
      <c r="ACC39" s="8"/>
      <c r="ACD39" s="8"/>
      <c r="ACE39" s="8"/>
      <c r="ACF39" s="8"/>
      <c r="ACG39" s="8"/>
      <c r="ACH39" s="8"/>
      <c r="ACI39" s="8"/>
      <c r="ACJ39" s="8"/>
      <c r="ACK39" s="8"/>
      <c r="ACL39" s="8"/>
      <c r="ACM39" s="8"/>
      <c r="ACN39" s="8"/>
      <c r="ACO39" s="8"/>
      <c r="ACP39" s="8"/>
      <c r="ACQ39" s="8"/>
      <c r="ACR39" s="8"/>
      <c r="ACS39" s="8"/>
      <c r="ACT39" s="8"/>
      <c r="ACU39" s="8"/>
      <c r="ACV39" s="8"/>
      <c r="ACW39" s="8"/>
      <c r="ACX39" s="8"/>
      <c r="ACY39" s="8"/>
      <c r="ACZ39" s="8"/>
      <c r="ADA39" s="8"/>
      <c r="ADB39" s="8"/>
      <c r="ADC39" s="8"/>
      <c r="ADD39" s="8"/>
      <c r="ADE39" s="8"/>
      <c r="ADF39" s="8"/>
      <c r="ADG39" s="8"/>
      <c r="ADH39" s="8"/>
      <c r="ADI39" s="8"/>
      <c r="ADJ39" s="8"/>
      <c r="ADK39" s="8"/>
      <c r="ADL39" s="8"/>
      <c r="ADM39" s="8"/>
      <c r="ADN39" s="8"/>
      <c r="ADO39" s="8"/>
      <c r="ADP39" s="8"/>
      <c r="ADQ39" s="8"/>
      <c r="ADR39" s="8"/>
      <c r="ADS39" s="8"/>
      <c r="ADT39" s="8"/>
      <c r="ADU39" s="8"/>
      <c r="ADV39" s="8"/>
      <c r="ADW39" s="8"/>
      <c r="ADX39" s="8"/>
      <c r="ADY39" s="8"/>
      <c r="ADZ39" s="8"/>
      <c r="AEA39" s="8"/>
      <c r="AEB39" s="8"/>
      <c r="AEC39" s="8"/>
      <c r="AED39" s="8"/>
      <c r="AEE39" s="8"/>
      <c r="AEF39" s="8"/>
      <c r="AEG39" s="8"/>
      <c r="AEH39" s="8"/>
      <c r="AEI39" s="8"/>
      <c r="AEJ39" s="8"/>
      <c r="AEK39" s="8"/>
      <c r="AEL39" s="8"/>
      <c r="AEM39" s="8"/>
      <c r="AEN39" s="8"/>
      <c r="AEO39" s="8"/>
      <c r="AEP39" s="8"/>
      <c r="AEQ39" s="8"/>
      <c r="AER39" s="8"/>
      <c r="AES39" s="8"/>
      <c r="AET39" s="8"/>
      <c r="AEU39" s="8"/>
      <c r="AEV39" s="8"/>
      <c r="AEW39" s="8"/>
      <c r="AEX39" s="8"/>
      <c r="AEY39" s="8"/>
      <c r="AEZ39" s="8"/>
      <c r="AFA39" s="8"/>
      <c r="AFB39" s="8"/>
      <c r="AFC39" s="8"/>
      <c r="AFD39" s="8"/>
      <c r="AFE39" s="8"/>
      <c r="AFF39" s="8"/>
      <c r="AFG39" s="8"/>
      <c r="AFH39" s="8"/>
      <c r="AFI39" s="8"/>
      <c r="AFJ39" s="8"/>
      <c r="AFK39" s="8"/>
      <c r="AFL39" s="8"/>
      <c r="AFM39" s="8"/>
      <c r="AFN39" s="8"/>
      <c r="AFO39" s="8"/>
      <c r="AFP39" s="8"/>
      <c r="AFQ39" s="8"/>
      <c r="AFR39" s="8"/>
      <c r="AFS39" s="8"/>
      <c r="AFT39" s="8"/>
      <c r="AFU39" s="8"/>
      <c r="AFV39" s="8"/>
      <c r="AFW39" s="8"/>
      <c r="AFX39" s="8"/>
      <c r="AFY39" s="8"/>
      <c r="AFZ39" s="8"/>
      <c r="AGA39" s="8"/>
      <c r="AGB39" s="8"/>
      <c r="AGC39" s="8"/>
      <c r="AGD39" s="8"/>
      <c r="AGE39" s="8"/>
      <c r="AGF39" s="8"/>
      <c r="AGG39" s="8"/>
      <c r="AGH39" s="8"/>
      <c r="AGI39" s="8"/>
      <c r="AGJ39" s="8"/>
      <c r="AGK39" s="8"/>
      <c r="AGL39" s="8"/>
      <c r="AGM39" s="8"/>
      <c r="AGN39" s="8"/>
      <c r="AGO39" s="8"/>
      <c r="AGP39" s="8"/>
      <c r="AGQ39" s="8"/>
      <c r="AGR39" s="8"/>
      <c r="AGS39" s="8"/>
      <c r="AGT39" s="8"/>
      <c r="AGU39" s="8"/>
      <c r="AGV39" s="8"/>
      <c r="AGW39" s="8"/>
      <c r="AGX39" s="8"/>
      <c r="AGY39" s="8"/>
      <c r="AGZ39" s="8"/>
      <c r="AHA39" s="8"/>
      <c r="AHB39" s="8"/>
      <c r="AHC39" s="8"/>
      <c r="AHD39" s="8"/>
      <c r="AHE39" s="8"/>
      <c r="AHF39" s="8"/>
      <c r="AHG39" s="8"/>
      <c r="AHH39" s="8"/>
      <c r="AHI39" s="8"/>
      <c r="AHJ39" s="8"/>
      <c r="AHK39" s="8"/>
      <c r="AHL39" s="8"/>
      <c r="AHM39" s="8"/>
      <c r="AHN39" s="8"/>
      <c r="AHO39" s="8"/>
      <c r="AHP39" s="8"/>
      <c r="AHQ39" s="8"/>
      <c r="AHR39" s="8"/>
      <c r="AHS39" s="8"/>
      <c r="AHT39" s="8"/>
      <c r="AHU39" s="8"/>
      <c r="AHV39" s="8"/>
      <c r="AHW39" s="8"/>
      <c r="AHX39" s="8"/>
      <c r="AHY39" s="8"/>
      <c r="AHZ39" s="8"/>
      <c r="AIA39" s="8"/>
      <c r="AIB39" s="8"/>
      <c r="AIC39" s="8"/>
      <c r="AID39" s="8"/>
      <c r="AIE39" s="8"/>
      <c r="AIF39" s="8"/>
      <c r="AIG39" s="8"/>
      <c r="AIH39" s="8"/>
      <c r="AII39" s="8"/>
      <c r="AIJ39" s="8"/>
      <c r="AIK39" s="8"/>
      <c r="AIL39" s="8"/>
      <c r="AIM39" s="8"/>
      <c r="AIN39" s="8"/>
      <c r="AIO39" s="8"/>
      <c r="AIP39" s="8"/>
      <c r="AIQ39" s="8"/>
      <c r="AIR39" s="8"/>
      <c r="AIS39" s="8"/>
      <c r="AIT39" s="8"/>
      <c r="AIU39" s="8"/>
      <c r="AIV39" s="8"/>
      <c r="AIW39" s="8"/>
      <c r="AIX39" s="8"/>
      <c r="AIY39" s="8"/>
      <c r="AIZ39" s="8"/>
      <c r="AJA39" s="8"/>
      <c r="AJB39" s="8"/>
      <c r="AJC39" s="8"/>
      <c r="AJD39" s="8"/>
      <c r="AJE39" s="8"/>
      <c r="AJF39" s="8"/>
      <c r="AJG39" s="8"/>
      <c r="AJH39" s="8"/>
      <c r="AJI39" s="8"/>
      <c r="AJJ39" s="8"/>
      <c r="AJK39" s="8"/>
      <c r="AJL39" s="8"/>
      <c r="AJM39" s="8"/>
      <c r="AJN39" s="8"/>
      <c r="AJO39" s="8"/>
      <c r="AJP39" s="8"/>
      <c r="AJQ39" s="8"/>
      <c r="AJR39" s="8"/>
      <c r="AJS39" s="8"/>
      <c r="AJT39" s="8"/>
      <c r="AJU39" s="8"/>
      <c r="AJV39" s="8"/>
      <c r="AJW39" s="8"/>
      <c r="AJX39" s="8"/>
      <c r="AJY39" s="8"/>
      <c r="AJZ39" s="8"/>
      <c r="AKA39" s="8"/>
      <c r="AKB39" s="8"/>
      <c r="AKC39" s="8"/>
      <c r="AKD39" s="8"/>
      <c r="AKE39" s="8"/>
      <c r="AKF39" s="8"/>
      <c r="AKG39" s="8"/>
      <c r="AKH39" s="8"/>
      <c r="AKI39" s="8"/>
      <c r="AKJ39" s="8"/>
      <c r="AKK39" s="8"/>
      <c r="AKL39" s="8"/>
      <c r="AKM39" s="8"/>
      <c r="AKN39" s="8"/>
      <c r="AKO39" s="8"/>
      <c r="AKP39" s="8"/>
      <c r="AKQ39" s="8"/>
      <c r="AKR39" s="8"/>
      <c r="AKS39" s="8"/>
      <c r="AKT39" s="8"/>
      <c r="AKU39" s="8"/>
      <c r="AKV39" s="8"/>
      <c r="AKW39" s="8"/>
      <c r="AKX39" s="8"/>
      <c r="AKY39" s="8"/>
      <c r="AKZ39" s="8"/>
      <c r="ALA39" s="8"/>
      <c r="ALB39" s="8"/>
      <c r="ALC39" s="8"/>
      <c r="ALD39" s="8"/>
      <c r="ALE39" s="8"/>
      <c r="ALF39" s="8"/>
      <c r="ALG39" s="8"/>
      <c r="ALH39" s="8"/>
      <c r="ALI39" s="8"/>
      <c r="ALJ39" s="8"/>
      <c r="ALK39" s="8"/>
      <c r="ALL39" s="8"/>
      <c r="ALM39" s="8"/>
      <c r="ALN39" s="8"/>
      <c r="ALO39" s="8"/>
      <c r="ALP39" s="8"/>
      <c r="ALQ39" s="8"/>
      <c r="ALR39" s="8"/>
      <c r="ALS39" s="8"/>
      <c r="ALT39" s="8"/>
      <c r="ALU39" s="8"/>
      <c r="ALV39" s="8"/>
      <c r="ALW39" s="8"/>
      <c r="ALX39" s="8"/>
      <c r="ALY39" s="8"/>
      <c r="ALZ39" s="8"/>
      <c r="AMA39" s="8"/>
      <c r="AMB39" s="8"/>
      <c r="AMC39" s="8"/>
      <c r="AMD39" s="8"/>
      <c r="AME39" s="8"/>
      <c r="AMF39" s="8"/>
      <c r="AMG39" s="8"/>
      <c r="AMH39" s="8"/>
      <c r="AMI39" s="8"/>
      <c r="AMJ39" s="8"/>
      <c r="AMK39" s="8"/>
      <c r="AML39" s="8"/>
      <c r="AMM39" s="8"/>
      <c r="AMN39" s="8"/>
      <c r="AMO39" s="8"/>
      <c r="AMP39" s="8"/>
      <c r="AMQ39" s="8"/>
      <c r="AMR39" s="8"/>
      <c r="AMS39" s="8"/>
      <c r="AMT39" s="8"/>
      <c r="AMU39" s="8"/>
      <c r="AMV39" s="8"/>
      <c r="AMW39" s="8"/>
      <c r="AMX39" s="8"/>
      <c r="AMY39" s="8"/>
      <c r="AMZ39" s="8"/>
      <c r="ANA39" s="8"/>
      <c r="ANB39" s="8"/>
      <c r="ANC39" s="8"/>
      <c r="AND39" s="8"/>
      <c r="ANE39" s="8"/>
      <c r="ANF39" s="8"/>
      <c r="ANG39" s="8"/>
      <c r="ANH39" s="8"/>
      <c r="ANI39" s="8"/>
      <c r="ANJ39" s="8"/>
      <c r="ANK39" s="8"/>
      <c r="ANL39" s="8"/>
      <c r="ANM39" s="8"/>
      <c r="ANN39" s="8"/>
      <c r="ANO39" s="8"/>
      <c r="ANP39" s="8"/>
      <c r="ANQ39" s="8"/>
      <c r="ANR39" s="8"/>
      <c r="ANS39" s="8"/>
      <c r="ANT39" s="8"/>
      <c r="ANU39" s="8"/>
      <c r="ANV39" s="8"/>
      <c r="ANW39" s="8"/>
      <c r="ANX39" s="8"/>
      <c r="ANY39" s="8"/>
      <c r="ANZ39" s="8"/>
      <c r="AOA39" s="8"/>
      <c r="AOB39" s="8"/>
      <c r="AOC39" s="8"/>
      <c r="AOD39" s="8"/>
      <c r="AOE39" s="8"/>
      <c r="AOF39" s="8"/>
      <c r="AOG39" s="8"/>
      <c r="AOH39" s="8"/>
      <c r="AOI39" s="8"/>
      <c r="AOJ39" s="8"/>
      <c r="AOK39" s="8"/>
      <c r="AOL39" s="8"/>
      <c r="AOM39" s="8"/>
      <c r="AON39" s="8"/>
      <c r="AOO39" s="8"/>
      <c r="AOP39" s="8"/>
      <c r="AOQ39" s="8"/>
      <c r="AOR39" s="8"/>
      <c r="AOS39" s="8"/>
      <c r="AOT39" s="8"/>
      <c r="AOU39" s="8"/>
      <c r="AOV39" s="8"/>
      <c r="AOW39" s="8"/>
      <c r="AOX39" s="8"/>
      <c r="AOY39" s="8"/>
      <c r="AOZ39" s="8"/>
      <c r="APA39" s="8"/>
      <c r="APB39" s="8"/>
      <c r="APC39" s="8"/>
      <c r="APD39" s="8"/>
      <c r="APE39" s="8"/>
      <c r="APF39" s="8"/>
      <c r="APG39" s="8"/>
      <c r="APH39" s="8"/>
      <c r="API39" s="8"/>
      <c r="APJ39" s="8"/>
      <c r="APK39" s="8"/>
      <c r="APL39" s="8"/>
      <c r="APM39" s="8"/>
      <c r="APN39" s="8"/>
      <c r="APO39" s="8"/>
      <c r="APP39" s="8"/>
      <c r="APQ39" s="8"/>
      <c r="APR39" s="8"/>
      <c r="APS39" s="8"/>
      <c r="APT39" s="8"/>
      <c r="APU39" s="8"/>
      <c r="APV39" s="8"/>
      <c r="APW39" s="8"/>
      <c r="APX39" s="8"/>
      <c r="APY39" s="8"/>
      <c r="APZ39" s="8"/>
      <c r="AQA39" s="8"/>
      <c r="AQB39" s="8"/>
      <c r="AQC39" s="8"/>
      <c r="AQD39" s="8"/>
      <c r="AQE39" s="8"/>
      <c r="AQF39" s="8"/>
      <c r="AQG39" s="8"/>
      <c r="AQH39" s="8"/>
      <c r="AQI39" s="8"/>
      <c r="AQJ39" s="8"/>
      <c r="AQK39" s="8"/>
      <c r="AQL39" s="8"/>
      <c r="AQM39" s="8"/>
      <c r="AQN39" s="8"/>
      <c r="AQO39" s="8"/>
      <c r="AQP39" s="8"/>
      <c r="AQQ39" s="8"/>
      <c r="AQR39" s="8"/>
      <c r="AQS39" s="8"/>
      <c r="AQT39" s="8"/>
      <c r="AQU39" s="8"/>
      <c r="AQV39" s="8"/>
      <c r="AQW39" s="8"/>
      <c r="AQX39" s="8"/>
      <c r="AQY39" s="8"/>
      <c r="AQZ39" s="8"/>
      <c r="ARA39" s="8"/>
      <c r="ARB39" s="8"/>
      <c r="ARC39" s="8"/>
      <c r="ARD39" s="8"/>
      <c r="ARE39" s="8"/>
      <c r="ARF39" s="8"/>
      <c r="ARG39" s="8"/>
      <c r="ARH39" s="8"/>
      <c r="ARI39" s="8"/>
      <c r="ARJ39" s="8"/>
      <c r="ARK39" s="8"/>
      <c r="ARL39" s="8"/>
      <c r="ARM39" s="8"/>
      <c r="ARN39" s="8"/>
      <c r="ARO39" s="8"/>
      <c r="ARP39" s="8"/>
      <c r="ARQ39" s="8"/>
      <c r="ARR39" s="8"/>
      <c r="ARS39" s="8"/>
      <c r="ART39" s="8"/>
      <c r="ARU39" s="8"/>
      <c r="ARV39" s="8"/>
      <c r="ARW39" s="8"/>
      <c r="ARX39" s="8"/>
      <c r="ARY39" s="8"/>
      <c r="ARZ39" s="8"/>
      <c r="ASA39" s="8"/>
      <c r="ASB39" s="8"/>
      <c r="ASC39" s="8"/>
      <c r="ASD39" s="8"/>
      <c r="ASE39" s="8"/>
      <c r="ASF39" s="8"/>
      <c r="ASG39" s="8"/>
      <c r="ASH39" s="8"/>
      <c r="ASI39" s="8"/>
      <c r="ASJ39" s="8"/>
      <c r="ASK39" s="8"/>
      <c r="ASL39" s="8"/>
      <c r="ASM39" s="8"/>
      <c r="ASN39" s="8"/>
      <c r="ASO39" s="8"/>
      <c r="ASP39" s="8"/>
      <c r="ASQ39" s="8"/>
      <c r="ASR39" s="8"/>
      <c r="ASS39" s="8"/>
      <c r="AST39" s="8"/>
      <c r="ASU39" s="8"/>
      <c r="ASV39" s="8"/>
      <c r="ASW39" s="8"/>
      <c r="ASX39" s="8"/>
      <c r="ASY39" s="8"/>
      <c r="ASZ39" s="8"/>
      <c r="ATA39" s="8"/>
      <c r="ATB39" s="8"/>
      <c r="ATC39" s="8"/>
      <c r="ATD39" s="8"/>
      <c r="ATE39" s="8"/>
      <c r="ATF39" s="8"/>
      <c r="ATG39" s="8"/>
      <c r="ATH39" s="8"/>
      <c r="ATI39" s="8"/>
      <c r="ATJ39" s="8"/>
      <c r="ATK39" s="8"/>
      <c r="ATL39" s="8"/>
      <c r="ATM39" s="8"/>
      <c r="ATN39" s="8"/>
      <c r="ATO39" s="8"/>
      <c r="ATP39" s="8"/>
      <c r="ATQ39" s="8"/>
      <c r="ATR39" s="8"/>
      <c r="ATS39" s="8"/>
      <c r="ATT39" s="8"/>
      <c r="ATU39" s="8"/>
      <c r="ATV39" s="8"/>
      <c r="ATW39" s="8"/>
      <c r="ATX39" s="8"/>
      <c r="ATY39" s="8"/>
      <c r="ATZ39" s="8"/>
      <c r="AUA39" s="8"/>
      <c r="AUB39" s="8"/>
      <c r="AUC39" s="8"/>
      <c r="AUD39" s="8"/>
      <c r="AUE39" s="8"/>
      <c r="AUF39" s="8"/>
      <c r="AUG39" s="8"/>
      <c r="AUH39" s="8"/>
      <c r="AUI39" s="8"/>
      <c r="AUJ39" s="8"/>
      <c r="AUK39" s="8"/>
      <c r="AUL39" s="8"/>
      <c r="AUM39" s="8"/>
      <c r="AUN39" s="8"/>
      <c r="AUO39" s="8"/>
      <c r="AUP39" s="8"/>
      <c r="AUQ39" s="8"/>
      <c r="AUR39" s="8"/>
      <c r="AUS39" s="8"/>
      <c r="AUT39" s="8"/>
      <c r="AUU39" s="8"/>
      <c r="AUV39" s="8"/>
      <c r="AUW39" s="8"/>
      <c r="AUX39" s="8"/>
      <c r="AUY39" s="8"/>
      <c r="AUZ39" s="8"/>
      <c r="AVA39" s="8"/>
      <c r="AVB39" s="8"/>
      <c r="AVC39" s="8"/>
      <c r="AVD39" s="8"/>
      <c r="AVE39" s="8"/>
      <c r="AVF39" s="8"/>
      <c r="AVG39" s="8"/>
      <c r="AVH39" s="8"/>
      <c r="AVI39" s="8"/>
      <c r="AVJ39" s="8"/>
      <c r="AVK39" s="8"/>
      <c r="AVL39" s="8"/>
      <c r="AVM39" s="8"/>
      <c r="AVN39" s="8"/>
      <c r="AVO39" s="8"/>
      <c r="AVP39" s="8"/>
      <c r="AVQ39" s="8"/>
      <c r="AVR39" s="8"/>
      <c r="AVS39" s="8"/>
      <c r="AVT39" s="8"/>
      <c r="AVU39" s="8"/>
      <c r="AVV39" s="8"/>
      <c r="AVW39" s="8"/>
      <c r="AVX39" s="8"/>
      <c r="AVY39" s="8"/>
      <c r="AVZ39" s="8"/>
      <c r="AWA39" s="8"/>
      <c r="AWB39" s="8"/>
      <c r="AWC39" s="8"/>
      <c r="AWD39" s="8"/>
      <c r="AWE39" s="8"/>
      <c r="AWF39" s="8"/>
      <c r="AWG39" s="8"/>
      <c r="AWH39" s="8"/>
      <c r="AWI39" s="8"/>
      <c r="AWJ39" s="8"/>
      <c r="AWK39" s="8"/>
      <c r="AWL39" s="8"/>
      <c r="AWM39" s="8"/>
      <c r="AWN39" s="8"/>
      <c r="AWO39" s="8"/>
      <c r="AWP39" s="8"/>
      <c r="AWQ39" s="8"/>
      <c r="AWR39" s="8"/>
      <c r="AWS39" s="8"/>
      <c r="AWT39" s="8"/>
      <c r="AWU39" s="8"/>
      <c r="AWV39" s="8"/>
      <c r="AWW39" s="8"/>
      <c r="AWX39" s="8"/>
      <c r="AWY39" s="8"/>
      <c r="AWZ39" s="8"/>
      <c r="AXA39" s="8"/>
      <c r="AXB39" s="8"/>
      <c r="AXC39" s="8"/>
      <c r="AXD39" s="8"/>
      <c r="AXE39" s="8"/>
      <c r="AXF39" s="8"/>
      <c r="AXG39" s="8"/>
      <c r="AXH39" s="8"/>
      <c r="AXI39" s="8"/>
      <c r="AXJ39" s="8"/>
      <c r="AXK39" s="8"/>
      <c r="AXL39" s="8"/>
      <c r="AXM39" s="8"/>
      <c r="AXN39" s="8"/>
      <c r="AXO39" s="8"/>
      <c r="AXP39" s="8"/>
      <c r="AXQ39" s="8"/>
      <c r="AXR39" s="8"/>
      <c r="AXS39" s="8"/>
      <c r="AXT39" s="8"/>
      <c r="AXU39" s="8"/>
      <c r="AXV39" s="8"/>
      <c r="AXW39" s="8"/>
      <c r="AXX39" s="8"/>
      <c r="AXY39" s="8"/>
      <c r="AXZ39" s="8"/>
      <c r="AYA39" s="8"/>
      <c r="AYB39" s="8"/>
      <c r="AYC39" s="8"/>
      <c r="AYD39" s="8"/>
      <c r="AYE39" s="8"/>
      <c r="AYF39" s="8"/>
      <c r="AYG39" s="8"/>
      <c r="AYH39" s="8"/>
      <c r="AYI39" s="8"/>
      <c r="AYJ39" s="8"/>
      <c r="AYK39" s="8"/>
      <c r="AYL39" s="8"/>
      <c r="AYM39" s="8"/>
      <c r="AYN39" s="8"/>
      <c r="AYO39" s="8"/>
      <c r="AYP39" s="8"/>
      <c r="AYQ39" s="8"/>
      <c r="AYR39" s="8"/>
      <c r="AYS39" s="8"/>
      <c r="AYT39" s="8"/>
      <c r="AYU39" s="8"/>
      <c r="AYV39" s="8"/>
      <c r="AYW39" s="8"/>
      <c r="AYX39" s="8"/>
      <c r="AYY39" s="8"/>
      <c r="AYZ39" s="8"/>
      <c r="AZA39" s="8"/>
      <c r="AZB39" s="8"/>
      <c r="AZC39" s="8"/>
      <c r="AZD39" s="8"/>
      <c r="AZE39" s="8"/>
      <c r="AZF39" s="8"/>
      <c r="AZG39" s="8"/>
      <c r="AZH39" s="8"/>
      <c r="AZI39" s="8"/>
      <c r="AZJ39" s="8"/>
      <c r="AZK39" s="8"/>
      <c r="AZL39" s="8"/>
      <c r="AZM39" s="8"/>
      <c r="AZN39" s="8"/>
      <c r="AZO39" s="8"/>
      <c r="AZP39" s="8"/>
      <c r="AZQ39" s="8"/>
      <c r="AZR39" s="8"/>
      <c r="AZS39" s="8"/>
      <c r="AZT39" s="8"/>
      <c r="AZU39" s="8"/>
      <c r="AZV39" s="8"/>
      <c r="AZW39" s="8"/>
      <c r="AZX39" s="8"/>
      <c r="AZY39" s="8"/>
      <c r="AZZ39" s="8"/>
      <c r="BAA39" s="8"/>
      <c r="BAB39" s="8"/>
      <c r="BAC39" s="8"/>
      <c r="BAD39" s="8"/>
      <c r="BAE39" s="8"/>
      <c r="BAF39" s="8"/>
      <c r="BAG39" s="8"/>
      <c r="BAH39" s="8"/>
      <c r="BAI39" s="8"/>
      <c r="BAJ39" s="8"/>
      <c r="BAK39" s="8"/>
      <c r="BAL39" s="8"/>
      <c r="BAM39" s="8"/>
      <c r="BAN39" s="8"/>
      <c r="BAO39" s="8"/>
      <c r="BAP39" s="8"/>
      <c r="BAQ39" s="8"/>
      <c r="BAR39" s="8"/>
      <c r="BAS39" s="8"/>
      <c r="BAT39" s="8"/>
      <c r="BAU39" s="8"/>
      <c r="BAV39" s="8"/>
      <c r="BAW39" s="8"/>
      <c r="BAX39" s="8"/>
      <c r="BAY39" s="8"/>
      <c r="BAZ39" s="8"/>
      <c r="BBA39" s="8"/>
      <c r="BBB39" s="8"/>
      <c r="BBC39" s="8"/>
      <c r="BBD39" s="8"/>
      <c r="BBE39" s="8"/>
      <c r="BBF39" s="8"/>
      <c r="BBG39" s="8"/>
      <c r="BBH39" s="8"/>
      <c r="BBI39" s="8"/>
      <c r="BBJ39" s="8"/>
      <c r="BBK39" s="8"/>
      <c r="BBL39" s="8"/>
      <c r="BBM39" s="8"/>
      <c r="BBN39" s="8"/>
      <c r="BBO39" s="8"/>
      <c r="BBP39" s="8"/>
      <c r="BBQ39" s="8"/>
      <c r="BBR39" s="8"/>
      <c r="BBS39" s="8"/>
      <c r="BBT39" s="8"/>
      <c r="BBU39" s="8"/>
      <c r="BBV39" s="8"/>
      <c r="BBW39" s="8"/>
      <c r="BBX39" s="8"/>
      <c r="BBY39" s="8"/>
      <c r="BBZ39" s="8"/>
      <c r="BCA39" s="8"/>
      <c r="BCB39" s="8"/>
      <c r="BCC39" s="8"/>
      <c r="BCD39" s="8"/>
      <c r="BCE39" s="8"/>
      <c r="BCF39" s="8"/>
      <c r="BCG39" s="8"/>
      <c r="BCH39" s="8"/>
      <c r="BCI39" s="8"/>
      <c r="BCJ39" s="8"/>
      <c r="BCK39" s="8"/>
      <c r="BCL39" s="8"/>
      <c r="BCM39" s="8"/>
      <c r="BCN39" s="8"/>
      <c r="BCO39" s="8"/>
      <c r="BCP39" s="8"/>
      <c r="BCQ39" s="8"/>
      <c r="BCR39" s="8"/>
      <c r="BCS39" s="8"/>
      <c r="BCT39" s="8"/>
      <c r="BCU39" s="8"/>
      <c r="BCV39" s="8"/>
      <c r="BCW39" s="8"/>
      <c r="BCX39" s="8"/>
      <c r="BCY39" s="8"/>
      <c r="BCZ39" s="8"/>
      <c r="BDA39" s="8"/>
      <c r="BDB39" s="8"/>
      <c r="BDC39" s="8"/>
      <c r="BDD39" s="8"/>
      <c r="BDE39" s="8"/>
      <c r="BDF39" s="8"/>
      <c r="BDG39" s="8"/>
      <c r="BDH39" s="8"/>
      <c r="BDI39" s="8"/>
      <c r="BDJ39" s="8"/>
      <c r="BDK39" s="8"/>
      <c r="BDL39" s="8"/>
      <c r="BDM39" s="8"/>
      <c r="BDN39" s="8"/>
      <c r="BDO39" s="8"/>
      <c r="BDP39" s="8"/>
      <c r="BDQ39" s="8"/>
      <c r="BDR39" s="8"/>
      <c r="BDS39" s="8"/>
      <c r="BDT39" s="8"/>
      <c r="BDU39" s="8"/>
      <c r="BDV39" s="8"/>
      <c r="BDW39" s="8"/>
      <c r="BDX39" s="8"/>
      <c r="BDY39" s="8"/>
      <c r="BDZ39" s="8"/>
      <c r="BEA39" s="8"/>
      <c r="BEB39" s="8"/>
      <c r="BEC39" s="8"/>
      <c r="BED39" s="8"/>
      <c r="BEE39" s="8"/>
      <c r="BEF39" s="8"/>
      <c r="BEG39" s="8"/>
      <c r="BEH39" s="8"/>
      <c r="BEI39" s="8"/>
      <c r="BEJ39" s="8"/>
      <c r="BEK39" s="8"/>
      <c r="BEL39" s="8"/>
      <c r="BEM39" s="8"/>
      <c r="BEN39" s="8"/>
      <c r="BEO39" s="8"/>
      <c r="BEP39" s="8"/>
      <c r="BEQ39" s="8"/>
      <c r="BER39" s="8"/>
      <c r="BES39" s="8"/>
      <c r="BET39" s="8"/>
      <c r="BEU39" s="8"/>
      <c r="BEV39" s="8"/>
      <c r="BEW39" s="8"/>
      <c r="BEX39" s="8"/>
      <c r="BEY39" s="8"/>
      <c r="BEZ39" s="8"/>
      <c r="BFA39" s="8"/>
      <c r="BFB39" s="8"/>
      <c r="BFC39" s="8"/>
      <c r="BFD39" s="8"/>
      <c r="BFE39" s="8"/>
      <c r="BFF39" s="8"/>
      <c r="BFG39" s="8"/>
      <c r="BFH39" s="8"/>
      <c r="BFI39" s="8"/>
      <c r="BFJ39" s="8"/>
      <c r="BFK39" s="8"/>
      <c r="BFL39" s="8"/>
      <c r="BFM39" s="8"/>
      <c r="BFN39" s="8"/>
      <c r="BFO39" s="8"/>
      <c r="BFP39" s="8"/>
      <c r="BFQ39" s="8"/>
      <c r="BFR39" s="8"/>
      <c r="BFS39" s="8"/>
      <c r="BFT39" s="8"/>
      <c r="BFU39" s="8"/>
      <c r="BFV39" s="8"/>
      <c r="BFW39" s="8"/>
      <c r="BFX39" s="8"/>
      <c r="BFY39" s="8"/>
      <c r="BFZ39" s="8"/>
      <c r="BGA39" s="8"/>
      <c r="BGB39" s="8"/>
      <c r="BGC39" s="8"/>
      <c r="BGD39" s="8"/>
      <c r="BGE39" s="8"/>
      <c r="BGF39" s="8"/>
      <c r="BGG39" s="8"/>
      <c r="BGH39" s="8"/>
      <c r="BGI39" s="8"/>
      <c r="BGJ39" s="8"/>
      <c r="BGK39" s="8"/>
      <c r="BGL39" s="8"/>
      <c r="BGM39" s="8"/>
      <c r="BGN39" s="8"/>
      <c r="BGO39" s="8"/>
      <c r="BGP39" s="8"/>
      <c r="BGQ39" s="8"/>
      <c r="BGR39" s="8"/>
      <c r="BGS39" s="8"/>
      <c r="BGT39" s="8"/>
      <c r="BGU39" s="8"/>
      <c r="BGV39" s="8"/>
      <c r="BGW39" s="8"/>
      <c r="BGX39" s="8"/>
      <c r="BGY39" s="8"/>
      <c r="BGZ39" s="8"/>
      <c r="BHA39" s="8"/>
      <c r="BHB39" s="8"/>
      <c r="BHC39" s="8"/>
      <c r="BHD39" s="8"/>
      <c r="BHE39" s="8"/>
      <c r="BHF39" s="8"/>
      <c r="BHG39" s="8"/>
      <c r="BHH39" s="8"/>
      <c r="BHI39" s="8"/>
      <c r="BHJ39" s="8"/>
      <c r="BHK39" s="8"/>
      <c r="BHL39" s="8"/>
      <c r="BHM39" s="8"/>
      <c r="BHN39" s="8"/>
      <c r="BHO39" s="8"/>
      <c r="BHP39" s="8"/>
      <c r="BHQ39" s="8"/>
      <c r="BHR39" s="8"/>
      <c r="BHS39" s="8"/>
      <c r="BHT39" s="8"/>
      <c r="BHU39" s="8"/>
      <c r="BHV39" s="8"/>
      <c r="BHW39" s="8"/>
      <c r="BHX39" s="8"/>
      <c r="BHY39" s="8"/>
      <c r="BHZ39" s="8"/>
      <c r="BIA39" s="8"/>
      <c r="BIB39" s="8"/>
      <c r="BIC39" s="8"/>
      <c r="BID39" s="8"/>
      <c r="BIE39" s="8"/>
      <c r="BIF39" s="8"/>
      <c r="BIG39" s="8"/>
      <c r="BIH39" s="8"/>
      <c r="BII39" s="8"/>
      <c r="BIJ39" s="8"/>
      <c r="BIK39" s="8"/>
      <c r="BIL39" s="8"/>
      <c r="BIM39" s="8"/>
      <c r="BIN39" s="8"/>
      <c r="BIO39" s="8"/>
      <c r="BIP39" s="8"/>
      <c r="BIQ39" s="8"/>
      <c r="BIR39" s="8"/>
      <c r="BIS39" s="8"/>
      <c r="BIT39" s="8"/>
      <c r="BIU39" s="8"/>
      <c r="BIV39" s="8"/>
      <c r="BIW39" s="8"/>
      <c r="BIX39" s="8"/>
      <c r="BIY39" s="8"/>
      <c r="BIZ39" s="8"/>
      <c r="BJA39" s="8"/>
      <c r="BJB39" s="8"/>
      <c r="BJC39" s="8"/>
      <c r="BJD39" s="8"/>
      <c r="BJE39" s="8"/>
      <c r="BJF39" s="8"/>
      <c r="BJG39" s="8"/>
      <c r="BJH39" s="8"/>
      <c r="BJI39" s="8"/>
      <c r="BJJ39" s="8"/>
      <c r="BJK39" s="8"/>
      <c r="BJL39" s="8"/>
      <c r="BJM39" s="8"/>
      <c r="BJN39" s="8"/>
      <c r="BJO39" s="8"/>
      <c r="BJP39" s="8"/>
      <c r="BJQ39" s="8"/>
      <c r="BJR39" s="8"/>
      <c r="BJS39" s="8"/>
      <c r="BJT39" s="8"/>
      <c r="BJU39" s="8"/>
      <c r="BJV39" s="8"/>
      <c r="BJW39" s="8"/>
      <c r="BJX39" s="8"/>
      <c r="BJY39" s="8"/>
      <c r="BJZ39" s="8"/>
      <c r="BKA39" s="8"/>
      <c r="BKB39" s="8"/>
      <c r="BKC39" s="8"/>
      <c r="BKD39" s="8"/>
      <c r="BKE39" s="8"/>
      <c r="BKF39" s="8"/>
      <c r="BKG39" s="8"/>
      <c r="BKH39" s="8"/>
      <c r="BKI39" s="8"/>
      <c r="BKJ39" s="8"/>
      <c r="BKK39" s="8"/>
      <c r="BKL39" s="8"/>
      <c r="BKM39" s="8"/>
      <c r="BKN39" s="8"/>
      <c r="BKO39" s="8"/>
      <c r="BKP39" s="8"/>
      <c r="BKQ39" s="8"/>
      <c r="BKR39" s="8"/>
      <c r="BKS39" s="8"/>
      <c r="BKT39" s="8"/>
      <c r="BKU39" s="8"/>
      <c r="BKV39" s="8"/>
      <c r="BKW39" s="8"/>
      <c r="BKX39" s="8"/>
      <c r="BKY39" s="8"/>
      <c r="BKZ39" s="8"/>
      <c r="BLA39" s="8"/>
      <c r="BLB39" s="8"/>
      <c r="BLC39" s="8"/>
      <c r="BLD39" s="8"/>
      <c r="BLE39" s="8"/>
      <c r="BLF39" s="8"/>
      <c r="BLG39" s="8"/>
      <c r="BLH39" s="8"/>
      <c r="BLI39" s="8"/>
      <c r="BLJ39" s="8"/>
      <c r="BLK39" s="8"/>
      <c r="BLL39" s="8"/>
      <c r="BLM39" s="8"/>
      <c r="BLN39" s="8"/>
      <c r="BLO39" s="8"/>
      <c r="BLP39" s="8"/>
      <c r="BLQ39" s="8"/>
      <c r="BLR39" s="8"/>
      <c r="BLS39" s="8"/>
      <c r="BLT39" s="8"/>
      <c r="BLU39" s="8"/>
      <c r="BLV39" s="8"/>
      <c r="BLW39" s="8"/>
      <c r="BLX39" s="8"/>
      <c r="BLY39" s="8"/>
      <c r="BLZ39" s="8"/>
      <c r="BMA39" s="8"/>
      <c r="BMB39" s="8"/>
      <c r="BMC39" s="8"/>
      <c r="BMD39" s="8"/>
      <c r="BME39" s="8"/>
      <c r="BMF39" s="8"/>
      <c r="BMG39" s="8"/>
      <c r="BMH39" s="8"/>
      <c r="BMI39" s="8"/>
      <c r="BMJ39" s="8"/>
      <c r="BMK39" s="8"/>
      <c r="BML39" s="8"/>
      <c r="BMM39" s="8"/>
      <c r="BMN39" s="8"/>
      <c r="BMO39" s="8"/>
      <c r="BMP39" s="8"/>
      <c r="BMQ39" s="8"/>
      <c r="BMR39" s="8"/>
      <c r="BMS39" s="8"/>
      <c r="BMT39" s="8"/>
      <c r="BMU39" s="8"/>
      <c r="BMV39" s="8"/>
      <c r="BMW39" s="8"/>
      <c r="BMX39" s="8"/>
      <c r="BMY39" s="8"/>
      <c r="BMZ39" s="8"/>
      <c r="BNA39" s="8"/>
      <c r="BNB39" s="8"/>
      <c r="BNC39" s="8"/>
      <c r="BND39" s="8"/>
      <c r="BNE39" s="8"/>
      <c r="BNF39" s="8"/>
      <c r="BNG39" s="8"/>
      <c r="BNH39" s="8"/>
      <c r="BNI39" s="8"/>
      <c r="BNJ39" s="8"/>
      <c r="BNK39" s="8"/>
      <c r="BNL39" s="8"/>
      <c r="BNM39" s="8"/>
      <c r="BNN39" s="8"/>
      <c r="BNO39" s="8"/>
      <c r="BNP39" s="8"/>
      <c r="BNQ39" s="8"/>
      <c r="BNR39" s="8"/>
      <c r="BNS39" s="8"/>
      <c r="BNT39" s="8"/>
      <c r="BNU39" s="8"/>
      <c r="BNV39" s="8"/>
      <c r="BNW39" s="8"/>
      <c r="BNX39" s="8"/>
      <c r="BNY39" s="8"/>
      <c r="BNZ39" s="8"/>
      <c r="BOA39" s="8"/>
      <c r="BOB39" s="8"/>
      <c r="BOC39" s="8"/>
      <c r="BOD39" s="8"/>
      <c r="BOE39" s="8"/>
      <c r="BOF39" s="8"/>
      <c r="BOG39" s="8"/>
      <c r="BOH39" s="8"/>
      <c r="BOI39" s="8"/>
      <c r="BOJ39" s="8"/>
      <c r="BOK39" s="8"/>
      <c r="BOL39" s="8"/>
      <c r="BOM39" s="8"/>
      <c r="BON39" s="8"/>
      <c r="BOO39" s="8"/>
      <c r="BOP39" s="8"/>
      <c r="BOQ39" s="8"/>
      <c r="BOR39" s="8"/>
      <c r="BOS39" s="8"/>
      <c r="BOT39" s="8"/>
      <c r="BOU39" s="8"/>
      <c r="BOV39" s="8"/>
      <c r="BOW39" s="8"/>
      <c r="BOX39" s="8"/>
      <c r="BOY39" s="8"/>
      <c r="BOZ39" s="8"/>
      <c r="BPA39" s="8"/>
      <c r="BPB39" s="8"/>
      <c r="BPC39" s="8"/>
      <c r="BPD39" s="8"/>
      <c r="BPE39" s="8"/>
      <c r="BPF39" s="8"/>
      <c r="BPG39" s="8"/>
      <c r="BPH39" s="8"/>
      <c r="BPI39" s="8"/>
      <c r="BPJ39" s="8"/>
      <c r="BPK39" s="8"/>
      <c r="BPL39" s="8"/>
      <c r="BPM39" s="8"/>
      <c r="BPN39" s="8"/>
      <c r="BPO39" s="8"/>
      <c r="BPP39" s="8"/>
      <c r="BPQ39" s="8"/>
      <c r="BPR39" s="8"/>
      <c r="BPS39" s="8"/>
      <c r="BPT39" s="8"/>
      <c r="BPU39" s="8"/>
      <c r="BPV39" s="8"/>
      <c r="BPW39" s="8"/>
      <c r="BPX39" s="8"/>
      <c r="BPY39" s="8"/>
      <c r="BPZ39" s="8"/>
      <c r="BQA39" s="8"/>
      <c r="BQB39" s="8"/>
      <c r="BQC39" s="8"/>
      <c r="BQD39" s="8"/>
      <c r="BQE39" s="8"/>
      <c r="BQF39" s="8"/>
      <c r="BQG39" s="8"/>
      <c r="BQH39" s="8"/>
      <c r="BQI39" s="8"/>
      <c r="BQJ39" s="8"/>
      <c r="BQK39" s="8"/>
      <c r="BQL39" s="8"/>
      <c r="BQM39" s="8"/>
      <c r="BQN39" s="8"/>
      <c r="BQO39" s="8"/>
      <c r="BQP39" s="8"/>
      <c r="BQQ39" s="8"/>
      <c r="BQR39" s="8"/>
      <c r="BQS39" s="8"/>
      <c r="BQT39" s="8"/>
      <c r="BQU39" s="8"/>
      <c r="BQV39" s="8"/>
      <c r="BQW39" s="8"/>
      <c r="BQX39" s="8"/>
      <c r="BQY39" s="8"/>
      <c r="BQZ39" s="8"/>
      <c r="BRA39" s="8"/>
      <c r="BRB39" s="8"/>
      <c r="BRC39" s="8"/>
      <c r="BRD39" s="8"/>
      <c r="BRE39" s="8"/>
      <c r="BRF39" s="8"/>
      <c r="BRG39" s="8"/>
      <c r="BRH39" s="8"/>
      <c r="BRI39" s="8"/>
      <c r="BRJ39" s="8"/>
      <c r="BRK39" s="8"/>
      <c r="BRL39" s="8"/>
      <c r="BRM39" s="8"/>
      <c r="BRN39" s="8"/>
      <c r="BRO39" s="8"/>
      <c r="BRP39" s="8"/>
      <c r="BRQ39" s="8"/>
      <c r="BRR39" s="8"/>
      <c r="BRS39" s="8"/>
      <c r="BRT39" s="8"/>
      <c r="BRU39" s="8"/>
      <c r="BRV39" s="8"/>
      <c r="BRW39" s="8"/>
      <c r="BRX39" s="8"/>
      <c r="BRY39" s="8"/>
      <c r="BRZ39" s="8"/>
      <c r="BSA39" s="8"/>
      <c r="BSB39" s="8"/>
      <c r="BSC39" s="8"/>
      <c r="BSD39" s="8"/>
      <c r="BSE39" s="8"/>
      <c r="BSF39" s="8"/>
      <c r="BSG39" s="8"/>
      <c r="BSH39" s="8"/>
      <c r="BSI39" s="8"/>
      <c r="BSJ39" s="8"/>
      <c r="BSK39" s="8"/>
      <c r="BSL39" s="8"/>
      <c r="BSM39" s="8"/>
      <c r="BSN39" s="8"/>
      <c r="BSO39" s="8"/>
      <c r="BSP39" s="8"/>
      <c r="BSQ39" s="8"/>
      <c r="BSR39" s="8"/>
      <c r="BSS39" s="8"/>
      <c r="BST39" s="8"/>
      <c r="BSU39" s="8"/>
      <c r="BSV39" s="8"/>
      <c r="BSW39" s="8"/>
      <c r="BSX39" s="8"/>
      <c r="BSY39" s="8"/>
      <c r="BSZ39" s="8"/>
      <c r="BTA39" s="8"/>
      <c r="BTB39" s="8"/>
      <c r="BTC39" s="8"/>
      <c r="BTD39" s="8"/>
      <c r="BTE39" s="8"/>
      <c r="BTF39" s="8"/>
      <c r="BTG39" s="8"/>
      <c r="BTH39" s="8"/>
      <c r="BTI39" s="8"/>
      <c r="BTJ39" s="8"/>
      <c r="BTK39" s="8"/>
      <c r="BTL39" s="8"/>
      <c r="BTM39" s="8"/>
      <c r="BTN39" s="8"/>
      <c r="BTO39" s="8"/>
      <c r="BTP39" s="8"/>
      <c r="BTQ39" s="8"/>
      <c r="BTR39" s="8"/>
      <c r="BTS39" s="8"/>
      <c r="BTT39" s="8"/>
      <c r="BTU39" s="8"/>
      <c r="BTV39" s="8"/>
      <c r="BTW39" s="8"/>
      <c r="BTX39" s="8"/>
      <c r="BTY39" s="8"/>
      <c r="BTZ39" s="8"/>
      <c r="BUA39" s="8"/>
      <c r="BUB39" s="8"/>
      <c r="BUC39" s="8"/>
      <c r="BUD39" s="8"/>
      <c r="BUE39" s="8"/>
      <c r="BUF39" s="8"/>
      <c r="BUG39" s="8"/>
      <c r="BUH39" s="8"/>
      <c r="BUI39" s="8"/>
      <c r="BUJ39" s="8"/>
      <c r="BUK39" s="8"/>
      <c r="BUL39" s="8"/>
      <c r="BUM39" s="8"/>
      <c r="BUN39" s="8"/>
      <c r="BUO39" s="8"/>
      <c r="BUP39" s="8"/>
      <c r="BUQ39" s="8"/>
      <c r="BUR39" s="8"/>
      <c r="BUS39" s="8"/>
      <c r="BUT39" s="8"/>
      <c r="BUU39" s="8"/>
      <c r="BUV39" s="8"/>
      <c r="BUW39" s="8"/>
      <c r="BUX39" s="8"/>
      <c r="BUY39" s="8"/>
      <c r="BUZ39" s="8"/>
      <c r="BVA39" s="8"/>
      <c r="BVB39" s="8"/>
      <c r="BVC39" s="8"/>
      <c r="BVD39" s="8"/>
      <c r="BVE39" s="8"/>
      <c r="BVF39" s="8"/>
      <c r="BVG39" s="8"/>
      <c r="BVH39" s="8"/>
      <c r="BVI39" s="8"/>
      <c r="BVJ39" s="8"/>
      <c r="BVK39" s="8"/>
      <c r="BVL39" s="8"/>
      <c r="BVM39" s="8"/>
      <c r="BVN39" s="8"/>
      <c r="BVO39" s="8"/>
      <c r="BVP39" s="8"/>
      <c r="BVQ39" s="8"/>
      <c r="BVR39" s="8"/>
      <c r="BVS39" s="8"/>
      <c r="BVT39" s="8"/>
      <c r="BVU39" s="8"/>
      <c r="BVV39" s="8"/>
      <c r="BVW39" s="8"/>
      <c r="BVX39" s="8"/>
      <c r="BVY39" s="8"/>
      <c r="BVZ39" s="8"/>
      <c r="BWA39" s="8"/>
      <c r="BWB39" s="8"/>
      <c r="BWC39" s="8"/>
      <c r="BWD39" s="8"/>
      <c r="BWE39" s="8"/>
      <c r="BWF39" s="8"/>
      <c r="BWG39" s="8"/>
      <c r="BWH39" s="8"/>
      <c r="BWI39" s="8"/>
      <c r="BWJ39" s="8"/>
      <c r="BWK39" s="8"/>
      <c r="BWL39" s="8"/>
      <c r="BWM39" s="8"/>
      <c r="BWN39" s="8"/>
      <c r="BWO39" s="8"/>
      <c r="BWP39" s="8"/>
      <c r="BWQ39" s="8"/>
      <c r="BWR39" s="8"/>
      <c r="BWS39" s="8"/>
      <c r="BWT39" s="8"/>
      <c r="BWU39" s="8"/>
      <c r="BWV39" s="8"/>
      <c r="BWW39" s="8"/>
      <c r="BWX39" s="8"/>
      <c r="BWY39" s="8"/>
      <c r="BWZ39" s="8"/>
      <c r="BXA39" s="8"/>
      <c r="BXB39" s="8"/>
      <c r="BXC39" s="8"/>
      <c r="BXD39" s="8"/>
      <c r="BXE39" s="8"/>
      <c r="BXF39" s="8"/>
      <c r="BXG39" s="8"/>
      <c r="BXH39" s="8"/>
      <c r="BXI39" s="8"/>
      <c r="BXJ39" s="8"/>
      <c r="BXK39" s="8"/>
      <c r="BXL39" s="8"/>
      <c r="BXM39" s="8"/>
      <c r="BXN39" s="8"/>
      <c r="BXO39" s="8"/>
      <c r="BXP39" s="8"/>
      <c r="BXQ39" s="8"/>
      <c r="BXR39" s="8"/>
      <c r="BXS39" s="8"/>
      <c r="BXT39" s="8"/>
      <c r="BXU39" s="8"/>
      <c r="BXV39" s="8"/>
      <c r="BXW39" s="8"/>
      <c r="BXX39" s="8"/>
      <c r="BXY39" s="8"/>
      <c r="BXZ39" s="8"/>
      <c r="BYA39" s="8"/>
      <c r="BYB39" s="8"/>
      <c r="BYC39" s="8"/>
      <c r="BYD39" s="8"/>
      <c r="BYE39" s="8"/>
      <c r="BYF39" s="8"/>
      <c r="BYG39" s="8"/>
      <c r="BYH39" s="8"/>
      <c r="BYI39" s="8"/>
      <c r="BYJ39" s="8"/>
      <c r="BYK39" s="8"/>
      <c r="BYL39" s="8"/>
      <c r="BYM39" s="8"/>
      <c r="BYN39" s="8"/>
      <c r="BYO39" s="8"/>
      <c r="BYP39" s="8"/>
      <c r="BYQ39" s="8"/>
      <c r="BYR39" s="8"/>
      <c r="BYS39" s="8"/>
      <c r="BYT39" s="8"/>
      <c r="BYU39" s="8"/>
      <c r="BYV39" s="8"/>
      <c r="BYW39" s="8"/>
      <c r="BYX39" s="8"/>
      <c r="BYY39" s="8"/>
      <c r="BYZ39" s="8"/>
      <c r="BZA39" s="8"/>
      <c r="BZB39" s="8"/>
      <c r="BZC39" s="8"/>
      <c r="BZD39" s="8"/>
      <c r="BZE39" s="8"/>
      <c r="BZF39" s="8"/>
      <c r="BZG39" s="8"/>
      <c r="BZH39" s="8"/>
      <c r="BZI39" s="8"/>
      <c r="BZJ39" s="8"/>
      <c r="BZK39" s="8"/>
      <c r="BZL39" s="8"/>
      <c r="BZM39" s="8"/>
      <c r="BZN39" s="8"/>
      <c r="BZO39" s="8"/>
      <c r="BZP39" s="8"/>
      <c r="BZQ39" s="8"/>
      <c r="BZR39" s="8"/>
      <c r="BZS39" s="8"/>
      <c r="BZT39" s="8"/>
      <c r="BZU39" s="8"/>
      <c r="BZV39" s="8"/>
      <c r="BZW39" s="8"/>
      <c r="BZX39" s="8"/>
      <c r="BZY39" s="8"/>
      <c r="BZZ39" s="8"/>
      <c r="CAA39" s="8"/>
      <c r="CAB39" s="8"/>
      <c r="CAC39" s="8"/>
      <c r="CAD39" s="8"/>
      <c r="CAE39" s="8"/>
      <c r="CAF39" s="8"/>
      <c r="CAG39" s="8"/>
      <c r="CAH39" s="8"/>
      <c r="CAI39" s="8"/>
      <c r="CAJ39" s="8"/>
      <c r="CAK39" s="8"/>
      <c r="CAL39" s="8"/>
      <c r="CAM39" s="8"/>
      <c r="CAN39" s="8"/>
      <c r="CAO39" s="8"/>
      <c r="CAP39" s="8"/>
      <c r="CAQ39" s="8"/>
      <c r="CAR39" s="8"/>
      <c r="CAS39" s="8"/>
      <c r="CAT39" s="8"/>
      <c r="CAU39" s="8"/>
      <c r="CAV39" s="8"/>
      <c r="CAW39" s="8"/>
      <c r="CAX39" s="8"/>
      <c r="CAY39" s="8"/>
      <c r="CAZ39" s="8"/>
      <c r="CBA39" s="8"/>
      <c r="CBB39" s="8"/>
      <c r="CBC39" s="8"/>
      <c r="CBD39" s="8"/>
      <c r="CBE39" s="8"/>
      <c r="CBF39" s="8"/>
      <c r="CBG39" s="8"/>
      <c r="CBH39" s="8"/>
      <c r="CBI39" s="8"/>
      <c r="CBJ39" s="8"/>
      <c r="CBK39" s="8"/>
      <c r="CBL39" s="8"/>
      <c r="CBM39" s="8"/>
      <c r="CBN39" s="8"/>
      <c r="CBO39" s="8"/>
      <c r="CBP39" s="8"/>
      <c r="CBQ39" s="8"/>
      <c r="CBR39" s="8"/>
      <c r="CBS39" s="8"/>
      <c r="CBT39" s="8"/>
      <c r="CBU39" s="8"/>
      <c r="CBV39" s="8"/>
      <c r="CBW39" s="8"/>
      <c r="CBX39" s="8"/>
      <c r="CBY39" s="8"/>
      <c r="CBZ39" s="8"/>
      <c r="CCA39" s="8"/>
      <c r="CCB39" s="8"/>
      <c r="CCC39" s="8"/>
      <c r="CCD39" s="8"/>
      <c r="CCE39" s="8"/>
      <c r="CCF39" s="8"/>
      <c r="CCG39" s="8"/>
      <c r="CCH39" s="8"/>
      <c r="CCI39" s="8"/>
      <c r="CCJ39" s="8"/>
      <c r="CCK39" s="8"/>
      <c r="CCL39" s="8"/>
      <c r="CCM39" s="8"/>
      <c r="CCN39" s="8"/>
      <c r="CCO39" s="8"/>
      <c r="CCP39" s="8"/>
      <c r="CCQ39" s="8"/>
      <c r="CCR39" s="8"/>
      <c r="CCS39" s="8"/>
      <c r="CCT39" s="8"/>
      <c r="CCU39" s="8"/>
      <c r="CCV39" s="8"/>
      <c r="CCW39" s="8"/>
      <c r="CCX39" s="8"/>
      <c r="CCY39" s="8"/>
      <c r="CCZ39" s="8"/>
      <c r="CDA39" s="8"/>
      <c r="CDB39" s="8"/>
      <c r="CDC39" s="8"/>
      <c r="CDD39" s="8"/>
      <c r="CDE39" s="8"/>
      <c r="CDF39" s="8"/>
      <c r="CDG39" s="8"/>
      <c r="CDH39" s="8"/>
      <c r="CDI39" s="8"/>
      <c r="CDJ39" s="8"/>
      <c r="CDK39" s="8"/>
      <c r="CDL39" s="8"/>
      <c r="CDM39" s="8"/>
      <c r="CDN39" s="8"/>
      <c r="CDO39" s="8"/>
      <c r="CDP39" s="8"/>
      <c r="CDQ39" s="8"/>
      <c r="CDR39" s="8"/>
      <c r="CDS39" s="8"/>
      <c r="CDT39" s="8"/>
      <c r="CDU39" s="8"/>
      <c r="CDV39" s="8"/>
      <c r="CDW39" s="8"/>
      <c r="CDX39" s="8"/>
      <c r="CDY39" s="8"/>
      <c r="CDZ39" s="8"/>
      <c r="CEA39" s="8"/>
      <c r="CEB39" s="8"/>
      <c r="CEC39" s="8"/>
      <c r="CED39" s="8"/>
      <c r="CEE39" s="8"/>
      <c r="CEF39" s="8"/>
      <c r="CEG39" s="8"/>
      <c r="CEH39" s="8"/>
      <c r="CEI39" s="8"/>
      <c r="CEJ39" s="8"/>
      <c r="CEK39" s="8"/>
      <c r="CEL39" s="8"/>
      <c r="CEM39" s="8"/>
      <c r="CEN39" s="8"/>
      <c r="CEO39" s="8"/>
      <c r="CEP39" s="8"/>
      <c r="CEQ39" s="8"/>
      <c r="CER39" s="8"/>
      <c r="CES39" s="8"/>
      <c r="CET39" s="8"/>
      <c r="CEU39" s="8"/>
      <c r="CEV39" s="8"/>
      <c r="CEW39" s="8"/>
      <c r="CEX39" s="8"/>
      <c r="CEY39" s="8"/>
      <c r="CEZ39" s="8"/>
      <c r="CFA39" s="8"/>
      <c r="CFB39" s="8"/>
      <c r="CFC39" s="8"/>
      <c r="CFD39" s="8"/>
      <c r="CFE39" s="8"/>
      <c r="CFF39" s="8"/>
      <c r="CFG39" s="8"/>
      <c r="CFH39" s="8"/>
      <c r="CFI39" s="8"/>
      <c r="CFJ39" s="8"/>
      <c r="CFK39" s="8"/>
      <c r="CFL39" s="8"/>
      <c r="CFM39" s="8"/>
      <c r="CFN39" s="8"/>
      <c r="CFO39" s="8"/>
      <c r="CFP39" s="8"/>
      <c r="CFQ39" s="8"/>
      <c r="CFR39" s="8"/>
      <c r="CFS39" s="8"/>
      <c r="CFT39" s="8"/>
      <c r="CFU39" s="8"/>
      <c r="CFV39" s="8"/>
      <c r="CFW39" s="8"/>
      <c r="CFX39" s="8"/>
      <c r="CFY39" s="8"/>
      <c r="CFZ39" s="8"/>
      <c r="CGA39" s="8"/>
      <c r="CGB39" s="8"/>
      <c r="CGC39" s="8"/>
      <c r="CGD39" s="8"/>
      <c r="CGE39" s="8"/>
      <c r="CGF39" s="8"/>
      <c r="CGG39" s="8"/>
      <c r="CGH39" s="8"/>
      <c r="CGI39" s="8"/>
      <c r="CGJ39" s="8"/>
      <c r="CGK39" s="8"/>
      <c r="CGL39" s="8"/>
      <c r="CGM39" s="8"/>
      <c r="CGN39" s="8"/>
      <c r="CGO39" s="8"/>
      <c r="CGP39" s="8"/>
      <c r="CGQ39" s="8"/>
      <c r="CGR39" s="8"/>
      <c r="CGS39" s="8"/>
      <c r="CGT39" s="8"/>
      <c r="CGU39" s="8"/>
      <c r="CGV39" s="8"/>
      <c r="CGW39" s="8"/>
      <c r="CGX39" s="8"/>
      <c r="CGY39" s="8"/>
      <c r="CGZ39" s="8"/>
      <c r="CHA39" s="8"/>
      <c r="CHB39" s="8"/>
      <c r="CHC39" s="8"/>
      <c r="CHD39" s="8"/>
      <c r="CHE39" s="8"/>
      <c r="CHF39" s="8"/>
      <c r="CHG39" s="8"/>
      <c r="CHH39" s="8"/>
      <c r="CHI39" s="8"/>
      <c r="CHJ39" s="8"/>
      <c r="CHK39" s="8"/>
      <c r="CHL39" s="8"/>
      <c r="CHM39" s="8"/>
      <c r="CHN39" s="8"/>
      <c r="CHO39" s="8"/>
      <c r="CHP39" s="8"/>
      <c r="CHQ39" s="8"/>
      <c r="CHR39" s="8"/>
      <c r="CHS39" s="8"/>
      <c r="CHT39" s="8"/>
      <c r="CHU39" s="8"/>
      <c r="CHV39" s="8"/>
      <c r="CHW39" s="8"/>
      <c r="CHX39" s="8"/>
      <c r="CHY39" s="8"/>
      <c r="CHZ39" s="8"/>
      <c r="CIA39" s="8"/>
      <c r="CIB39" s="8"/>
      <c r="CIC39" s="8"/>
      <c r="CID39" s="8"/>
      <c r="CIE39" s="8"/>
      <c r="CIF39" s="8"/>
      <c r="CIG39" s="8"/>
      <c r="CIH39" s="8"/>
      <c r="CII39" s="8"/>
      <c r="CIJ39" s="8"/>
      <c r="CIK39" s="8"/>
      <c r="CIL39" s="8"/>
      <c r="CIM39" s="8"/>
      <c r="CIN39" s="8"/>
      <c r="CIO39" s="8"/>
      <c r="CIP39" s="8"/>
      <c r="CIQ39" s="8"/>
      <c r="CIR39" s="8"/>
      <c r="CIS39" s="8"/>
      <c r="CIT39" s="8"/>
      <c r="CIU39" s="8"/>
      <c r="CIV39" s="8"/>
      <c r="CIW39" s="8"/>
      <c r="CIX39" s="8"/>
      <c r="CIY39" s="8"/>
      <c r="CIZ39" s="8"/>
      <c r="CJA39" s="8"/>
      <c r="CJB39" s="8"/>
      <c r="CJC39" s="8"/>
      <c r="CJD39" s="8"/>
      <c r="CJE39" s="8"/>
      <c r="CJF39" s="8"/>
      <c r="CJG39" s="8"/>
      <c r="CJH39" s="8"/>
      <c r="CJI39" s="8"/>
      <c r="CJJ39" s="8"/>
      <c r="CJK39" s="8"/>
      <c r="CJL39" s="8"/>
      <c r="CJM39" s="8"/>
      <c r="CJN39" s="8"/>
      <c r="CJO39" s="8"/>
      <c r="CJP39" s="8"/>
      <c r="CJQ39" s="8"/>
      <c r="CJR39" s="8"/>
      <c r="CJS39" s="8"/>
      <c r="CJT39" s="8"/>
      <c r="CJU39" s="8"/>
      <c r="CJV39" s="8"/>
      <c r="CJW39" s="8"/>
      <c r="CJX39" s="8"/>
      <c r="CJY39" s="8"/>
      <c r="CJZ39" s="8"/>
      <c r="CKA39" s="8"/>
      <c r="CKB39" s="8"/>
      <c r="CKC39" s="8"/>
      <c r="CKD39" s="8"/>
      <c r="CKE39" s="8"/>
      <c r="CKF39" s="8"/>
      <c r="CKG39" s="8"/>
      <c r="CKH39" s="8"/>
      <c r="CKI39" s="8"/>
      <c r="CKJ39" s="8"/>
      <c r="CKK39" s="8"/>
      <c r="CKL39" s="8"/>
      <c r="CKM39" s="8"/>
      <c r="CKN39" s="8"/>
      <c r="CKO39" s="8"/>
      <c r="CKP39" s="8"/>
      <c r="CKQ39" s="8"/>
      <c r="CKR39" s="8"/>
      <c r="CKS39" s="8"/>
      <c r="CKT39" s="8"/>
      <c r="CKU39" s="8"/>
      <c r="CKV39" s="8"/>
      <c r="CKW39" s="8"/>
      <c r="CKX39" s="8"/>
      <c r="CKY39" s="8"/>
      <c r="CKZ39" s="8"/>
      <c r="CLA39" s="8"/>
      <c r="CLB39" s="8"/>
      <c r="CLC39" s="8"/>
      <c r="CLD39" s="8"/>
      <c r="CLE39" s="8"/>
      <c r="CLF39" s="8"/>
      <c r="CLG39" s="8"/>
      <c r="CLH39" s="8"/>
      <c r="CLI39" s="8"/>
      <c r="CLJ39" s="8"/>
      <c r="CLK39" s="8"/>
      <c r="CLL39" s="8"/>
      <c r="CLM39" s="8"/>
      <c r="CLN39" s="8"/>
      <c r="CLO39" s="8"/>
      <c r="CLP39" s="8"/>
      <c r="CLQ39" s="8"/>
      <c r="CLR39" s="8"/>
      <c r="CLS39" s="8"/>
      <c r="CLT39" s="8"/>
      <c r="CLU39" s="8"/>
      <c r="CLV39" s="8"/>
      <c r="CLW39" s="8"/>
      <c r="CLX39" s="8"/>
      <c r="CLY39" s="8"/>
      <c r="CLZ39" s="8"/>
      <c r="CMA39" s="8"/>
      <c r="CMB39" s="8"/>
      <c r="CMC39" s="8"/>
      <c r="CMD39" s="8"/>
      <c r="CME39" s="8"/>
      <c r="CMF39" s="8"/>
      <c r="CMG39" s="8"/>
      <c r="CMH39" s="8"/>
      <c r="CMI39" s="8"/>
      <c r="CMJ39" s="8"/>
      <c r="CMK39" s="8"/>
      <c r="CML39" s="8"/>
      <c r="CMM39" s="8"/>
      <c r="CMN39" s="8"/>
      <c r="CMO39" s="8"/>
      <c r="CMP39" s="8"/>
      <c r="CMQ39" s="8"/>
      <c r="CMR39" s="8"/>
      <c r="CMS39" s="8"/>
      <c r="CMT39" s="8"/>
      <c r="CMU39" s="8"/>
      <c r="CMV39" s="8"/>
      <c r="CMW39" s="8"/>
      <c r="CMX39" s="8"/>
      <c r="CMY39" s="8"/>
      <c r="CMZ39" s="8"/>
      <c r="CNA39" s="8"/>
      <c r="CNB39" s="8"/>
      <c r="CNC39" s="8"/>
      <c r="CND39" s="8"/>
      <c r="CNE39" s="8"/>
      <c r="CNF39" s="8"/>
      <c r="CNG39" s="8"/>
      <c r="CNH39" s="8"/>
      <c r="CNI39" s="8"/>
      <c r="CNJ39" s="8"/>
      <c r="CNK39" s="8"/>
      <c r="CNL39" s="8"/>
      <c r="CNM39" s="8"/>
      <c r="CNN39" s="8"/>
      <c r="CNO39" s="8"/>
      <c r="CNP39" s="8"/>
      <c r="CNQ39" s="8"/>
      <c r="CNR39" s="8"/>
      <c r="CNS39" s="8"/>
      <c r="CNT39" s="8"/>
      <c r="CNU39" s="8"/>
      <c r="CNV39" s="8"/>
      <c r="CNW39" s="8"/>
      <c r="CNX39" s="8"/>
      <c r="CNY39" s="8"/>
      <c r="CNZ39" s="8"/>
      <c r="COA39" s="8"/>
      <c r="COB39" s="8"/>
      <c r="COC39" s="8"/>
      <c r="COD39" s="8"/>
      <c r="COE39" s="8"/>
      <c r="COF39" s="8"/>
      <c r="COG39" s="8"/>
      <c r="COH39" s="8"/>
      <c r="COI39" s="8"/>
      <c r="COJ39" s="8"/>
      <c r="COK39" s="8"/>
      <c r="COL39" s="8"/>
      <c r="COM39" s="8"/>
      <c r="CON39" s="8"/>
      <c r="COO39" s="8"/>
      <c r="COP39" s="8"/>
      <c r="COQ39" s="8"/>
      <c r="COR39" s="8"/>
      <c r="COS39" s="8"/>
      <c r="COT39" s="8"/>
      <c r="COU39" s="8"/>
      <c r="COV39" s="8"/>
      <c r="COW39" s="8"/>
      <c r="COX39" s="8"/>
      <c r="COY39" s="8"/>
      <c r="COZ39" s="8"/>
      <c r="CPA39" s="8"/>
      <c r="CPB39" s="8"/>
      <c r="CPC39" s="8"/>
      <c r="CPD39" s="8"/>
      <c r="CPE39" s="8"/>
      <c r="CPF39" s="8"/>
      <c r="CPG39" s="8"/>
      <c r="CPH39" s="8"/>
      <c r="CPI39" s="8"/>
      <c r="CPJ39" s="8"/>
      <c r="CPK39" s="8"/>
      <c r="CPL39" s="8"/>
      <c r="CPM39" s="8"/>
      <c r="CPN39" s="8"/>
      <c r="CPO39" s="8"/>
      <c r="CPP39" s="8"/>
      <c r="CPQ39" s="8"/>
      <c r="CPR39" s="8"/>
      <c r="CPS39" s="8"/>
      <c r="CPT39" s="8"/>
      <c r="CPU39" s="8"/>
      <c r="CPV39" s="8"/>
      <c r="CPW39" s="8"/>
      <c r="CPX39" s="8"/>
      <c r="CPY39" s="8"/>
      <c r="CPZ39" s="8"/>
      <c r="CQA39" s="8"/>
      <c r="CQB39" s="8"/>
      <c r="CQC39" s="8"/>
      <c r="CQD39" s="8"/>
      <c r="CQE39" s="8"/>
      <c r="CQF39" s="8"/>
      <c r="CQG39" s="8"/>
      <c r="CQH39" s="8"/>
      <c r="CQI39" s="8"/>
      <c r="CQJ39" s="8"/>
      <c r="CQK39" s="8"/>
      <c r="CQL39" s="8"/>
      <c r="CQM39" s="8"/>
      <c r="CQN39" s="8"/>
      <c r="CQO39" s="8"/>
      <c r="CQP39" s="8"/>
      <c r="CQQ39" s="8"/>
      <c r="CQR39" s="8"/>
      <c r="CQS39" s="8"/>
      <c r="CQT39" s="8"/>
      <c r="CQU39" s="8"/>
      <c r="CQV39" s="8"/>
      <c r="CQW39" s="8"/>
      <c r="CQX39" s="8"/>
      <c r="CQY39" s="8"/>
      <c r="CQZ39" s="8"/>
      <c r="CRA39" s="8"/>
      <c r="CRB39" s="8"/>
      <c r="CRC39" s="8"/>
      <c r="CRD39" s="8"/>
      <c r="CRE39" s="8"/>
      <c r="CRF39" s="8"/>
      <c r="CRG39" s="8"/>
      <c r="CRH39" s="8"/>
      <c r="CRI39" s="8"/>
      <c r="CRJ39" s="8"/>
      <c r="CRK39" s="8"/>
      <c r="CRL39" s="8"/>
      <c r="CRM39" s="8"/>
      <c r="CRN39" s="8"/>
      <c r="CRO39" s="8"/>
      <c r="CRP39" s="8"/>
      <c r="CRQ39" s="8"/>
      <c r="CRR39" s="8"/>
      <c r="CRS39" s="8"/>
      <c r="CRT39" s="8"/>
      <c r="CRU39" s="8"/>
      <c r="CRV39" s="8"/>
      <c r="CRW39" s="8"/>
      <c r="CRX39" s="8"/>
      <c r="CRY39" s="8"/>
      <c r="CRZ39" s="8"/>
      <c r="CSA39" s="8"/>
      <c r="CSB39" s="8"/>
      <c r="CSC39" s="8"/>
      <c r="CSD39" s="8"/>
      <c r="CSE39" s="8"/>
      <c r="CSF39" s="8"/>
      <c r="CSG39" s="8"/>
      <c r="CSH39" s="8"/>
      <c r="CSI39" s="8"/>
      <c r="CSJ39" s="8"/>
      <c r="CSK39" s="8"/>
      <c r="CSL39" s="8"/>
      <c r="CSM39" s="8"/>
      <c r="CSN39" s="8"/>
      <c r="CSO39" s="8"/>
      <c r="CSP39" s="8"/>
      <c r="CSQ39" s="8"/>
      <c r="CSR39" s="8"/>
      <c r="CSS39" s="8"/>
      <c r="CST39" s="8"/>
      <c r="CSU39" s="8"/>
      <c r="CSV39" s="8"/>
      <c r="CSW39" s="8"/>
      <c r="CSX39" s="8"/>
      <c r="CSY39" s="8"/>
      <c r="CSZ39" s="8"/>
      <c r="CTA39" s="8"/>
      <c r="CTB39" s="8"/>
      <c r="CTC39" s="8"/>
      <c r="CTD39" s="8"/>
      <c r="CTE39" s="8"/>
      <c r="CTF39" s="8"/>
      <c r="CTG39" s="8"/>
      <c r="CTH39" s="8"/>
      <c r="CTI39" s="8"/>
      <c r="CTJ39" s="8"/>
      <c r="CTK39" s="8"/>
      <c r="CTL39" s="8"/>
      <c r="CTM39" s="8"/>
      <c r="CTN39" s="8"/>
      <c r="CTO39" s="8"/>
      <c r="CTP39" s="8"/>
      <c r="CTQ39" s="8"/>
      <c r="CTR39" s="8"/>
      <c r="CTS39" s="8"/>
      <c r="CTT39" s="8"/>
      <c r="CTU39" s="8"/>
      <c r="CTV39" s="8"/>
      <c r="CTW39" s="8"/>
      <c r="CTX39" s="8"/>
      <c r="CTY39" s="8"/>
      <c r="CTZ39" s="8"/>
      <c r="CUA39" s="8"/>
      <c r="CUB39" s="8"/>
      <c r="CUC39" s="8"/>
      <c r="CUD39" s="8"/>
      <c r="CUE39" s="8"/>
      <c r="CUF39" s="8"/>
      <c r="CUG39" s="8"/>
      <c r="CUH39" s="8"/>
      <c r="CUI39" s="8"/>
      <c r="CUJ39" s="8"/>
      <c r="CUK39" s="8"/>
      <c r="CUL39" s="8"/>
      <c r="CUM39" s="8"/>
      <c r="CUN39" s="8"/>
      <c r="CUO39" s="8"/>
      <c r="CUP39" s="8"/>
      <c r="CUQ39" s="8"/>
      <c r="CUR39" s="8"/>
      <c r="CUS39" s="8"/>
      <c r="CUT39" s="8"/>
      <c r="CUU39" s="8"/>
      <c r="CUV39" s="8"/>
      <c r="CUW39" s="8"/>
      <c r="CUX39" s="8"/>
      <c r="CUY39" s="8"/>
      <c r="CUZ39" s="8"/>
      <c r="CVA39" s="8"/>
      <c r="CVB39" s="8"/>
      <c r="CVC39" s="8"/>
      <c r="CVD39" s="8"/>
      <c r="CVE39" s="8"/>
      <c r="CVF39" s="8"/>
      <c r="CVG39" s="8"/>
      <c r="CVH39" s="8"/>
      <c r="CVI39" s="8"/>
      <c r="CVJ39" s="8"/>
      <c r="CVK39" s="8"/>
      <c r="CVL39" s="8"/>
      <c r="CVM39" s="8"/>
      <c r="CVN39" s="8"/>
      <c r="CVO39" s="8"/>
      <c r="CVP39" s="8"/>
      <c r="CVQ39" s="8"/>
      <c r="CVR39" s="8"/>
      <c r="CVS39" s="8"/>
      <c r="CVT39" s="8"/>
      <c r="CVU39" s="8"/>
      <c r="CVV39" s="8"/>
      <c r="CVW39" s="8"/>
      <c r="CVX39" s="8"/>
      <c r="CVY39" s="8"/>
      <c r="CVZ39" s="8"/>
      <c r="CWA39" s="8"/>
      <c r="CWB39" s="8"/>
      <c r="CWC39" s="8"/>
      <c r="CWD39" s="8"/>
      <c r="CWE39" s="8"/>
      <c r="CWF39" s="8"/>
      <c r="CWG39" s="8"/>
      <c r="CWH39" s="8"/>
      <c r="CWI39" s="8"/>
      <c r="CWJ39" s="8"/>
      <c r="CWK39" s="8"/>
      <c r="CWL39" s="8"/>
      <c r="CWM39" s="8"/>
      <c r="CWN39" s="8"/>
      <c r="CWO39" s="8"/>
      <c r="CWP39" s="8"/>
      <c r="CWQ39" s="8"/>
      <c r="CWR39" s="8"/>
      <c r="CWS39" s="8"/>
      <c r="CWT39" s="8"/>
      <c r="CWU39" s="8"/>
      <c r="CWV39" s="8"/>
      <c r="CWW39" s="8"/>
      <c r="CWX39" s="8"/>
      <c r="CWY39" s="8"/>
      <c r="CWZ39" s="8"/>
      <c r="CXA39" s="8"/>
      <c r="CXB39" s="8"/>
      <c r="CXC39" s="8"/>
      <c r="CXD39" s="8"/>
      <c r="CXE39" s="8"/>
      <c r="CXF39" s="8"/>
      <c r="CXG39" s="8"/>
      <c r="CXH39" s="8"/>
      <c r="CXI39" s="8"/>
      <c r="CXJ39" s="8"/>
      <c r="CXK39" s="8"/>
      <c r="CXL39" s="8"/>
      <c r="CXM39" s="8"/>
      <c r="CXN39" s="8"/>
      <c r="CXO39" s="8"/>
      <c r="CXP39" s="8"/>
      <c r="CXQ39" s="8"/>
      <c r="CXR39" s="8"/>
      <c r="CXS39" s="8"/>
      <c r="CXT39" s="8"/>
      <c r="CXU39" s="8"/>
      <c r="CXV39" s="8"/>
      <c r="CXW39" s="8"/>
      <c r="CXX39" s="8"/>
      <c r="CXY39" s="8"/>
      <c r="CXZ39" s="8"/>
      <c r="CYA39" s="8"/>
      <c r="CYB39" s="8"/>
      <c r="CYC39" s="8"/>
      <c r="CYD39" s="8"/>
      <c r="CYE39" s="8"/>
      <c r="CYF39" s="8"/>
      <c r="CYG39" s="8"/>
      <c r="CYH39" s="8"/>
      <c r="CYI39" s="8"/>
      <c r="CYJ39" s="8"/>
      <c r="CYK39" s="8"/>
      <c r="CYL39" s="8"/>
      <c r="CYM39" s="8"/>
      <c r="CYN39" s="8"/>
      <c r="CYO39" s="8"/>
      <c r="CYP39" s="8"/>
      <c r="CYQ39" s="8"/>
      <c r="CYR39" s="8"/>
      <c r="CYS39" s="8"/>
      <c r="CYT39" s="8"/>
      <c r="CYU39" s="8"/>
      <c r="CYV39" s="8"/>
      <c r="CYW39" s="8"/>
      <c r="CYX39" s="8"/>
      <c r="CYY39" s="8"/>
      <c r="CYZ39" s="8"/>
      <c r="CZA39" s="8"/>
      <c r="CZB39" s="8"/>
      <c r="CZC39" s="8"/>
      <c r="CZD39" s="8"/>
      <c r="CZE39" s="8"/>
      <c r="CZF39" s="8"/>
      <c r="CZG39" s="8"/>
      <c r="CZH39" s="8"/>
      <c r="CZI39" s="8"/>
      <c r="CZJ39" s="8"/>
      <c r="CZK39" s="8"/>
      <c r="CZL39" s="8"/>
      <c r="CZM39" s="8"/>
      <c r="CZN39" s="8"/>
      <c r="CZO39" s="8"/>
      <c r="CZP39" s="8"/>
      <c r="CZQ39" s="8"/>
      <c r="CZR39" s="8"/>
      <c r="CZS39" s="8"/>
      <c r="CZT39" s="8"/>
      <c r="CZU39" s="8"/>
      <c r="CZV39" s="8"/>
      <c r="CZW39" s="8"/>
      <c r="CZX39" s="8"/>
      <c r="CZY39" s="8"/>
      <c r="CZZ39" s="8"/>
      <c r="DAA39" s="8"/>
      <c r="DAB39" s="8"/>
      <c r="DAC39" s="8"/>
      <c r="DAD39" s="8"/>
      <c r="DAE39" s="8"/>
      <c r="DAF39" s="8"/>
      <c r="DAG39" s="8"/>
      <c r="DAH39" s="8"/>
      <c r="DAI39" s="8"/>
      <c r="DAJ39" s="8"/>
      <c r="DAK39" s="8"/>
      <c r="DAL39" s="8"/>
      <c r="DAM39" s="8"/>
      <c r="DAN39" s="8"/>
      <c r="DAO39" s="8"/>
      <c r="DAP39" s="8"/>
      <c r="DAQ39" s="8"/>
      <c r="DAR39" s="8"/>
      <c r="DAS39" s="8"/>
      <c r="DAT39" s="8"/>
      <c r="DAU39" s="8"/>
      <c r="DAV39" s="8"/>
      <c r="DAW39" s="8"/>
      <c r="DAX39" s="8"/>
      <c r="DAY39" s="8"/>
      <c r="DAZ39" s="8"/>
      <c r="DBA39" s="8"/>
      <c r="DBB39" s="8"/>
      <c r="DBC39" s="8"/>
      <c r="DBD39" s="8"/>
      <c r="DBE39" s="8"/>
      <c r="DBF39" s="8"/>
      <c r="DBG39" s="8"/>
      <c r="DBH39" s="8"/>
      <c r="DBI39" s="8"/>
      <c r="DBJ39" s="8"/>
      <c r="DBK39" s="8"/>
      <c r="DBL39" s="8"/>
      <c r="DBM39" s="8"/>
      <c r="DBN39" s="8"/>
      <c r="DBO39" s="8"/>
      <c r="DBP39" s="8"/>
      <c r="DBQ39" s="8"/>
      <c r="DBR39" s="8"/>
      <c r="DBS39" s="8"/>
      <c r="DBT39" s="8"/>
      <c r="DBU39" s="8"/>
      <c r="DBV39" s="8"/>
      <c r="DBW39" s="8"/>
      <c r="DBX39" s="8"/>
      <c r="DBY39" s="8"/>
      <c r="DBZ39" s="8"/>
      <c r="DCA39" s="8"/>
      <c r="DCB39" s="8"/>
      <c r="DCC39" s="8"/>
      <c r="DCD39" s="8"/>
      <c r="DCE39" s="8"/>
      <c r="DCF39" s="8"/>
      <c r="DCG39" s="8"/>
      <c r="DCH39" s="8"/>
      <c r="DCI39" s="8"/>
      <c r="DCJ39" s="8"/>
      <c r="DCK39" s="8"/>
      <c r="DCL39" s="8"/>
      <c r="DCM39" s="8"/>
      <c r="DCN39" s="8"/>
      <c r="DCO39" s="8"/>
      <c r="DCP39" s="8"/>
      <c r="DCQ39" s="8"/>
      <c r="DCR39" s="8"/>
      <c r="DCS39" s="8"/>
      <c r="DCT39" s="8"/>
      <c r="DCU39" s="8"/>
      <c r="DCV39" s="8"/>
      <c r="DCW39" s="8"/>
      <c r="DCX39" s="8"/>
      <c r="DCY39" s="8"/>
      <c r="DCZ39" s="8"/>
      <c r="DDA39" s="8"/>
      <c r="DDB39" s="8"/>
      <c r="DDC39" s="8"/>
      <c r="DDD39" s="8"/>
      <c r="DDE39" s="8"/>
      <c r="DDF39" s="8"/>
      <c r="DDG39" s="8"/>
      <c r="DDH39" s="8"/>
      <c r="DDI39" s="8"/>
      <c r="DDJ39" s="8"/>
      <c r="DDK39" s="8"/>
      <c r="DDL39" s="8"/>
      <c r="DDM39" s="8"/>
      <c r="DDN39" s="8"/>
      <c r="DDO39" s="8"/>
      <c r="DDP39" s="8"/>
      <c r="DDQ39" s="8"/>
      <c r="DDR39" s="8"/>
      <c r="DDS39" s="8"/>
      <c r="DDT39" s="8"/>
      <c r="DDU39" s="8"/>
      <c r="DDV39" s="8"/>
      <c r="DDW39" s="8"/>
      <c r="DDX39" s="8"/>
      <c r="DDY39" s="8"/>
      <c r="DDZ39" s="8"/>
      <c r="DEA39" s="8"/>
      <c r="DEB39" s="8"/>
      <c r="DEC39" s="8"/>
      <c r="DED39" s="8"/>
      <c r="DEE39" s="8"/>
      <c r="DEF39" s="8"/>
      <c r="DEG39" s="8"/>
      <c r="DEH39" s="8"/>
      <c r="DEI39" s="8"/>
      <c r="DEJ39" s="8"/>
      <c r="DEK39" s="8"/>
      <c r="DEL39" s="8"/>
      <c r="DEM39" s="8"/>
      <c r="DEN39" s="8"/>
      <c r="DEO39" s="8"/>
      <c r="DEP39" s="8"/>
      <c r="DEQ39" s="8"/>
      <c r="DER39" s="8"/>
      <c r="DES39" s="8"/>
      <c r="DET39" s="8"/>
      <c r="DEU39" s="8"/>
      <c r="DEV39" s="8"/>
      <c r="DEW39" s="8"/>
      <c r="DEX39" s="8"/>
      <c r="DEY39" s="8"/>
      <c r="DEZ39" s="8"/>
      <c r="DFA39" s="8"/>
      <c r="DFB39" s="8"/>
      <c r="DFC39" s="8"/>
      <c r="DFD39" s="8"/>
      <c r="DFE39" s="8"/>
      <c r="DFF39" s="8"/>
      <c r="DFG39" s="8"/>
      <c r="DFH39" s="8"/>
      <c r="DFI39" s="8"/>
      <c r="DFJ39" s="8"/>
      <c r="DFK39" s="8"/>
      <c r="DFL39" s="8"/>
      <c r="DFM39" s="8"/>
      <c r="DFN39" s="8"/>
      <c r="DFO39" s="8"/>
      <c r="DFP39" s="8"/>
      <c r="DFQ39" s="8"/>
      <c r="DFR39" s="8"/>
      <c r="DFS39" s="8"/>
      <c r="DFT39" s="8"/>
      <c r="DFU39" s="8"/>
      <c r="DFV39" s="8"/>
      <c r="DFW39" s="8"/>
      <c r="DFX39" s="8"/>
      <c r="DFY39" s="8"/>
      <c r="DFZ39" s="8"/>
      <c r="DGA39" s="8"/>
      <c r="DGB39" s="8"/>
      <c r="DGC39" s="8"/>
      <c r="DGD39" s="8"/>
      <c r="DGE39" s="8"/>
      <c r="DGF39" s="8"/>
      <c r="DGG39" s="8"/>
      <c r="DGH39" s="8"/>
      <c r="DGI39" s="8"/>
      <c r="DGJ39" s="8"/>
      <c r="DGK39" s="8"/>
      <c r="DGL39" s="8"/>
      <c r="DGM39" s="8"/>
      <c r="DGN39" s="8"/>
      <c r="DGO39" s="8"/>
      <c r="DGP39" s="8"/>
      <c r="DGQ39" s="8"/>
      <c r="DGR39" s="8"/>
      <c r="DGS39" s="8"/>
      <c r="DGT39" s="8"/>
      <c r="DGU39" s="8"/>
      <c r="DGV39" s="8"/>
      <c r="DGW39" s="8"/>
      <c r="DGX39" s="8"/>
      <c r="DGY39" s="8"/>
      <c r="DGZ39" s="8"/>
      <c r="DHA39" s="8"/>
      <c r="DHB39" s="8"/>
      <c r="DHC39" s="8"/>
      <c r="DHD39" s="8"/>
      <c r="DHE39" s="8"/>
      <c r="DHF39" s="8"/>
      <c r="DHG39" s="8"/>
      <c r="DHH39" s="8"/>
      <c r="DHI39" s="8"/>
      <c r="DHJ39" s="8"/>
      <c r="DHK39" s="8"/>
      <c r="DHL39" s="8"/>
      <c r="DHM39" s="8"/>
      <c r="DHN39" s="8"/>
      <c r="DHO39" s="8"/>
      <c r="DHP39" s="8"/>
      <c r="DHQ39" s="8"/>
      <c r="DHR39" s="8"/>
      <c r="DHS39" s="8"/>
      <c r="DHT39" s="8"/>
      <c r="DHU39" s="8"/>
      <c r="DHV39" s="8"/>
      <c r="DHW39" s="8"/>
      <c r="DHX39" s="8"/>
      <c r="DHY39" s="8"/>
      <c r="DHZ39" s="8"/>
      <c r="DIA39" s="8"/>
      <c r="DIB39" s="8"/>
      <c r="DIC39" s="8"/>
      <c r="DID39" s="8"/>
      <c r="DIE39" s="8"/>
      <c r="DIF39" s="8"/>
      <c r="DIG39" s="8"/>
      <c r="DIH39" s="8"/>
      <c r="DII39" s="8"/>
      <c r="DIJ39" s="8"/>
      <c r="DIK39" s="8"/>
      <c r="DIL39" s="8"/>
      <c r="DIM39" s="8"/>
      <c r="DIN39" s="8"/>
      <c r="DIO39" s="8"/>
      <c r="DIP39" s="8"/>
      <c r="DIQ39" s="8"/>
      <c r="DIR39" s="8"/>
      <c r="DIS39" s="8"/>
      <c r="DIT39" s="8"/>
      <c r="DIU39" s="8"/>
      <c r="DIV39" s="8"/>
      <c r="DIW39" s="8"/>
      <c r="DIX39" s="8"/>
      <c r="DIY39" s="8"/>
      <c r="DIZ39" s="8"/>
      <c r="DJA39" s="8"/>
      <c r="DJB39" s="8"/>
      <c r="DJC39" s="8"/>
      <c r="DJD39" s="8"/>
      <c r="DJE39" s="8"/>
      <c r="DJF39" s="8"/>
      <c r="DJG39" s="8"/>
      <c r="DJH39" s="8"/>
      <c r="DJI39" s="8"/>
      <c r="DJJ39" s="8"/>
      <c r="DJK39" s="8"/>
      <c r="DJL39" s="8"/>
      <c r="DJM39" s="8"/>
      <c r="DJN39" s="8"/>
      <c r="DJO39" s="8"/>
      <c r="DJP39" s="8"/>
      <c r="DJQ39" s="8"/>
      <c r="DJR39" s="8"/>
      <c r="DJS39" s="8"/>
      <c r="DJT39" s="8"/>
      <c r="DJU39" s="8"/>
      <c r="DJV39" s="8"/>
      <c r="DJW39" s="8"/>
      <c r="DJX39" s="8"/>
      <c r="DJY39" s="8"/>
      <c r="DJZ39" s="8"/>
      <c r="DKA39" s="8"/>
      <c r="DKB39" s="8"/>
      <c r="DKC39" s="8"/>
      <c r="DKD39" s="8"/>
      <c r="DKE39" s="8"/>
      <c r="DKF39" s="8"/>
      <c r="DKG39" s="8"/>
      <c r="DKH39" s="8"/>
      <c r="DKI39" s="8"/>
      <c r="DKJ39" s="8"/>
      <c r="DKK39" s="8"/>
      <c r="DKL39" s="8"/>
      <c r="DKM39" s="8"/>
      <c r="DKN39" s="8"/>
      <c r="DKO39" s="8"/>
      <c r="DKP39" s="8"/>
      <c r="DKQ39" s="8"/>
      <c r="DKR39" s="8"/>
      <c r="DKS39" s="8"/>
      <c r="DKT39" s="8"/>
      <c r="DKU39" s="8"/>
      <c r="DKV39" s="8"/>
      <c r="DKW39" s="8"/>
      <c r="DKX39" s="8"/>
      <c r="DKY39" s="8"/>
      <c r="DKZ39" s="8"/>
      <c r="DLA39" s="8"/>
      <c r="DLB39" s="8"/>
      <c r="DLC39" s="8"/>
      <c r="DLD39" s="8"/>
      <c r="DLE39" s="8"/>
      <c r="DLF39" s="8"/>
      <c r="DLG39" s="8"/>
      <c r="DLH39" s="8"/>
      <c r="DLI39" s="8"/>
      <c r="DLJ39" s="8"/>
      <c r="DLK39" s="8"/>
      <c r="DLL39" s="8"/>
      <c r="DLM39" s="8"/>
      <c r="DLN39" s="8"/>
      <c r="DLO39" s="8"/>
      <c r="DLP39" s="8"/>
      <c r="DLQ39" s="8"/>
      <c r="DLR39" s="8"/>
      <c r="DLS39" s="8"/>
      <c r="DLT39" s="8"/>
      <c r="DLU39" s="8"/>
      <c r="DLV39" s="8"/>
      <c r="DLW39" s="8"/>
      <c r="DLX39" s="8"/>
      <c r="DLY39" s="8"/>
      <c r="DLZ39" s="8"/>
      <c r="DMA39" s="8"/>
      <c r="DMB39" s="8"/>
      <c r="DMC39" s="8"/>
      <c r="DMD39" s="8"/>
      <c r="DME39" s="8"/>
      <c r="DMF39" s="8"/>
      <c r="DMG39" s="8"/>
      <c r="DMH39" s="8"/>
      <c r="DMI39" s="8"/>
      <c r="DMJ39" s="8"/>
      <c r="DMK39" s="8"/>
      <c r="DML39" s="8"/>
      <c r="DMM39" s="8"/>
      <c r="DMN39" s="8"/>
      <c r="DMO39" s="8"/>
      <c r="DMP39" s="8"/>
      <c r="DMQ39" s="8"/>
      <c r="DMR39" s="8"/>
      <c r="DMS39" s="8"/>
      <c r="DMT39" s="8"/>
      <c r="DMU39" s="8"/>
      <c r="DMV39" s="8"/>
      <c r="DMW39" s="8"/>
      <c r="DMX39" s="8"/>
      <c r="DMY39" s="8"/>
      <c r="DMZ39" s="8"/>
      <c r="DNA39" s="8"/>
      <c r="DNB39" s="8"/>
      <c r="DNC39" s="8"/>
      <c r="DND39" s="8"/>
      <c r="DNE39" s="8"/>
      <c r="DNF39" s="8"/>
      <c r="DNG39" s="8"/>
      <c r="DNH39" s="8"/>
      <c r="DNI39" s="8"/>
      <c r="DNJ39" s="8"/>
      <c r="DNK39" s="8"/>
      <c r="DNL39" s="8"/>
      <c r="DNM39" s="8"/>
      <c r="DNN39" s="8"/>
      <c r="DNO39" s="8"/>
      <c r="DNP39" s="8"/>
      <c r="DNQ39" s="8"/>
      <c r="DNR39" s="8"/>
      <c r="DNS39" s="8"/>
      <c r="DNT39" s="8"/>
      <c r="DNU39" s="8"/>
      <c r="DNV39" s="8"/>
      <c r="DNW39" s="8"/>
      <c r="DNX39" s="8"/>
      <c r="DNY39" s="8"/>
      <c r="DNZ39" s="8"/>
      <c r="DOA39" s="8"/>
      <c r="DOB39" s="8"/>
      <c r="DOC39" s="8"/>
      <c r="DOD39" s="8"/>
      <c r="DOE39" s="8"/>
      <c r="DOF39" s="8"/>
      <c r="DOG39" s="8"/>
      <c r="DOH39" s="8"/>
      <c r="DOI39" s="8"/>
      <c r="DOJ39" s="8"/>
      <c r="DOK39" s="8"/>
      <c r="DOL39" s="8"/>
      <c r="DOM39" s="8"/>
      <c r="DON39" s="8"/>
      <c r="DOO39" s="8"/>
      <c r="DOP39" s="8"/>
      <c r="DOQ39" s="8"/>
      <c r="DOR39" s="8"/>
      <c r="DOS39" s="8"/>
      <c r="DOT39" s="8"/>
      <c r="DOU39" s="8"/>
      <c r="DOV39" s="8"/>
      <c r="DOW39" s="8"/>
      <c r="DOX39" s="8"/>
      <c r="DOY39" s="8"/>
      <c r="DOZ39" s="8"/>
      <c r="DPA39" s="8"/>
      <c r="DPB39" s="8"/>
      <c r="DPC39" s="8"/>
      <c r="DPD39" s="8"/>
      <c r="DPE39" s="8"/>
      <c r="DPF39" s="8"/>
      <c r="DPG39" s="8"/>
      <c r="DPH39" s="8"/>
      <c r="DPI39" s="8"/>
      <c r="DPJ39" s="8"/>
      <c r="DPK39" s="8"/>
      <c r="DPL39" s="8"/>
      <c r="DPM39" s="8"/>
      <c r="DPN39" s="8"/>
      <c r="DPO39" s="8"/>
      <c r="DPP39" s="8"/>
      <c r="DPQ39" s="8"/>
      <c r="DPR39" s="8"/>
      <c r="DPS39" s="8"/>
      <c r="DPT39" s="8"/>
      <c r="DPU39" s="8"/>
      <c r="DPV39" s="8"/>
      <c r="DPW39" s="8"/>
      <c r="DPX39" s="8"/>
      <c r="DPY39" s="8"/>
      <c r="DPZ39" s="8"/>
      <c r="DQA39" s="8"/>
      <c r="DQB39" s="8"/>
      <c r="DQC39" s="8"/>
      <c r="DQD39" s="8"/>
      <c r="DQE39" s="8"/>
      <c r="DQF39" s="8"/>
      <c r="DQG39" s="8"/>
      <c r="DQH39" s="8"/>
      <c r="DQI39" s="8"/>
      <c r="DQJ39" s="8"/>
      <c r="DQK39" s="8"/>
      <c r="DQL39" s="8"/>
      <c r="DQM39" s="8"/>
      <c r="DQN39" s="8"/>
      <c r="DQO39" s="8"/>
      <c r="DQP39" s="8"/>
      <c r="DQQ39" s="8"/>
      <c r="DQR39" s="8"/>
      <c r="DQS39" s="8"/>
      <c r="DQT39" s="8"/>
      <c r="DQU39" s="8"/>
      <c r="DQV39" s="8"/>
      <c r="DQW39" s="8"/>
      <c r="DQX39" s="8"/>
      <c r="DQY39" s="8"/>
      <c r="DQZ39" s="8"/>
      <c r="DRA39" s="8"/>
      <c r="DRB39" s="8"/>
      <c r="DRC39" s="8"/>
      <c r="DRD39" s="8"/>
      <c r="DRE39" s="8"/>
      <c r="DRF39" s="8"/>
      <c r="DRG39" s="8"/>
      <c r="DRH39" s="8"/>
      <c r="DRI39" s="8"/>
      <c r="DRJ39" s="8"/>
      <c r="DRK39" s="8"/>
      <c r="DRL39" s="8"/>
      <c r="DRM39" s="8"/>
      <c r="DRN39" s="8"/>
      <c r="DRO39" s="8"/>
      <c r="DRP39" s="8"/>
      <c r="DRQ39" s="8"/>
      <c r="DRR39" s="8"/>
      <c r="DRS39" s="8"/>
      <c r="DRT39" s="8"/>
      <c r="DRU39" s="8"/>
      <c r="DRV39" s="8"/>
      <c r="DRW39" s="8"/>
      <c r="DRX39" s="8"/>
      <c r="DRY39" s="8"/>
      <c r="DRZ39" s="8"/>
      <c r="DSA39" s="8"/>
      <c r="DSB39" s="8"/>
      <c r="DSC39" s="8"/>
      <c r="DSD39" s="8"/>
      <c r="DSE39" s="8"/>
      <c r="DSF39" s="8"/>
      <c r="DSG39" s="8"/>
      <c r="DSH39" s="8"/>
      <c r="DSI39" s="8"/>
      <c r="DSJ39" s="8"/>
      <c r="DSK39" s="8"/>
      <c r="DSL39" s="8"/>
      <c r="DSM39" s="8"/>
      <c r="DSN39" s="8"/>
      <c r="DSO39" s="8"/>
      <c r="DSP39" s="8"/>
      <c r="DSQ39" s="8"/>
      <c r="DSR39" s="8"/>
      <c r="DSS39" s="8"/>
      <c r="DST39" s="8"/>
      <c r="DSU39" s="8"/>
      <c r="DSV39" s="8"/>
      <c r="DSW39" s="8"/>
      <c r="DSX39" s="8"/>
      <c r="DSY39" s="8"/>
      <c r="DSZ39" s="8"/>
      <c r="DTA39" s="8"/>
      <c r="DTB39" s="8"/>
      <c r="DTC39" s="8"/>
      <c r="DTD39" s="8"/>
      <c r="DTE39" s="8"/>
      <c r="DTF39" s="8"/>
      <c r="DTG39" s="8"/>
      <c r="DTH39" s="8"/>
      <c r="DTI39" s="8"/>
      <c r="DTJ39" s="8"/>
      <c r="DTK39" s="8"/>
      <c r="DTL39" s="8"/>
      <c r="DTM39" s="8"/>
      <c r="DTN39" s="8"/>
      <c r="DTO39" s="8"/>
      <c r="DTP39" s="8"/>
      <c r="DTQ39" s="8"/>
      <c r="DTR39" s="8"/>
      <c r="DTS39" s="8"/>
      <c r="DTT39" s="8"/>
      <c r="DTU39" s="8"/>
      <c r="DTV39" s="8"/>
      <c r="DTW39" s="8"/>
      <c r="DTX39" s="8"/>
      <c r="DTY39" s="8"/>
      <c r="DTZ39" s="8"/>
      <c r="DUA39" s="8"/>
      <c r="DUB39" s="8"/>
      <c r="DUC39" s="8"/>
      <c r="DUD39" s="8"/>
      <c r="DUE39" s="8"/>
      <c r="DUF39" s="8"/>
      <c r="DUG39" s="8"/>
      <c r="DUH39" s="8"/>
      <c r="DUI39" s="8"/>
      <c r="DUJ39" s="8"/>
      <c r="DUK39" s="8"/>
      <c r="DUL39" s="8"/>
      <c r="DUM39" s="8"/>
      <c r="DUN39" s="8"/>
      <c r="DUO39" s="8"/>
      <c r="DUP39" s="8"/>
      <c r="DUQ39" s="8"/>
      <c r="DUR39" s="8"/>
      <c r="DUS39" s="8"/>
      <c r="DUT39" s="8"/>
      <c r="DUU39" s="8"/>
      <c r="DUV39" s="8"/>
      <c r="DUW39" s="8"/>
      <c r="DUX39" s="8"/>
      <c r="DUY39" s="8"/>
      <c r="DUZ39" s="8"/>
      <c r="DVA39" s="8"/>
      <c r="DVB39" s="8"/>
      <c r="DVC39" s="8"/>
      <c r="DVD39" s="8"/>
      <c r="DVE39" s="8"/>
      <c r="DVF39" s="8"/>
      <c r="DVG39" s="8"/>
      <c r="DVH39" s="8"/>
      <c r="DVI39" s="8"/>
      <c r="DVJ39" s="8"/>
      <c r="DVK39" s="8"/>
      <c r="DVL39" s="8"/>
      <c r="DVM39" s="8"/>
      <c r="DVN39" s="8"/>
      <c r="DVO39" s="8"/>
      <c r="DVP39" s="8"/>
      <c r="DVQ39" s="8"/>
      <c r="DVR39" s="8"/>
      <c r="DVS39" s="8"/>
      <c r="DVT39" s="8"/>
      <c r="DVU39" s="8"/>
      <c r="DVV39" s="8"/>
      <c r="DVW39" s="8"/>
      <c r="DVX39" s="8"/>
      <c r="DVY39" s="8"/>
      <c r="DVZ39" s="8"/>
      <c r="DWA39" s="8"/>
      <c r="DWB39" s="8"/>
      <c r="DWC39" s="8"/>
      <c r="DWD39" s="8"/>
      <c r="DWE39" s="8"/>
      <c r="DWF39" s="8"/>
      <c r="DWG39" s="8"/>
      <c r="DWH39" s="8"/>
      <c r="DWI39" s="8"/>
      <c r="DWJ39" s="8"/>
      <c r="DWK39" s="8"/>
      <c r="DWL39" s="8"/>
      <c r="DWM39" s="8"/>
      <c r="DWN39" s="8"/>
      <c r="DWO39" s="8"/>
      <c r="DWP39" s="8"/>
      <c r="DWQ39" s="8"/>
      <c r="DWR39" s="8"/>
      <c r="DWS39" s="8"/>
      <c r="DWT39" s="8"/>
      <c r="DWU39" s="8"/>
      <c r="DWV39" s="8"/>
      <c r="DWW39" s="8"/>
      <c r="DWX39" s="8"/>
      <c r="DWY39" s="8"/>
      <c r="DWZ39" s="8"/>
      <c r="DXA39" s="8"/>
      <c r="DXB39" s="8"/>
      <c r="DXC39" s="8"/>
      <c r="DXD39" s="8"/>
      <c r="DXE39" s="8"/>
      <c r="DXF39" s="8"/>
      <c r="DXG39" s="8"/>
      <c r="DXH39" s="8"/>
      <c r="DXI39" s="8"/>
      <c r="DXJ39" s="8"/>
      <c r="DXK39" s="8"/>
      <c r="DXL39" s="8"/>
      <c r="DXM39" s="8"/>
      <c r="DXN39" s="8"/>
      <c r="DXO39" s="8"/>
      <c r="DXP39" s="8"/>
      <c r="DXQ39" s="8"/>
      <c r="DXR39" s="8"/>
      <c r="DXS39" s="8"/>
      <c r="DXT39" s="8"/>
      <c r="DXU39" s="8"/>
      <c r="DXV39" s="8"/>
      <c r="DXW39" s="8"/>
      <c r="DXX39" s="8"/>
      <c r="DXY39" s="8"/>
      <c r="DXZ39" s="8"/>
      <c r="DYA39" s="8"/>
      <c r="DYB39" s="8"/>
      <c r="DYC39" s="8"/>
      <c r="DYD39" s="8"/>
      <c r="DYE39" s="8"/>
      <c r="DYF39" s="8"/>
      <c r="DYG39" s="8"/>
      <c r="DYH39" s="8"/>
      <c r="DYI39" s="8"/>
      <c r="DYJ39" s="8"/>
      <c r="DYK39" s="8"/>
      <c r="DYL39" s="8"/>
      <c r="DYM39" s="8"/>
      <c r="DYN39" s="8"/>
      <c r="DYO39" s="8"/>
      <c r="DYP39" s="8"/>
      <c r="DYQ39" s="8"/>
      <c r="DYR39" s="8"/>
      <c r="DYS39" s="8"/>
      <c r="DYT39" s="8"/>
      <c r="DYU39" s="8"/>
      <c r="DYV39" s="8"/>
      <c r="DYW39" s="8"/>
      <c r="DYX39" s="8"/>
      <c r="DYY39" s="8"/>
      <c r="DYZ39" s="8"/>
      <c r="DZA39" s="8"/>
      <c r="DZB39" s="8"/>
      <c r="DZC39" s="8"/>
      <c r="DZD39" s="8"/>
      <c r="DZE39" s="8"/>
      <c r="DZF39" s="8"/>
      <c r="DZG39" s="8"/>
      <c r="DZH39" s="8"/>
      <c r="DZI39" s="8"/>
      <c r="DZJ39" s="8"/>
      <c r="DZK39" s="8"/>
      <c r="DZL39" s="8"/>
      <c r="DZM39" s="8"/>
      <c r="DZN39" s="8"/>
      <c r="DZO39" s="8"/>
      <c r="DZP39" s="8"/>
      <c r="DZQ39" s="8"/>
      <c r="DZR39" s="8"/>
      <c r="DZS39" s="8"/>
      <c r="DZT39" s="8"/>
      <c r="DZU39" s="8"/>
      <c r="DZV39" s="8"/>
      <c r="DZW39" s="8"/>
      <c r="DZX39" s="8"/>
      <c r="DZY39" s="8"/>
      <c r="DZZ39" s="8"/>
      <c r="EAA39" s="8"/>
      <c r="EAB39" s="8"/>
      <c r="EAC39" s="8"/>
      <c r="EAD39" s="8"/>
      <c r="EAE39" s="8"/>
      <c r="EAF39" s="8"/>
      <c r="EAG39" s="8"/>
      <c r="EAH39" s="8"/>
      <c r="EAI39" s="8"/>
      <c r="EAJ39" s="8"/>
      <c r="EAK39" s="8"/>
      <c r="EAL39" s="8"/>
      <c r="EAM39" s="8"/>
      <c r="EAN39" s="8"/>
      <c r="EAO39" s="8"/>
      <c r="EAP39" s="8"/>
      <c r="EAQ39" s="8"/>
      <c r="EAR39" s="8"/>
      <c r="EAS39" s="8"/>
      <c r="EAT39" s="8"/>
      <c r="EAU39" s="8"/>
      <c r="EAV39" s="8"/>
      <c r="EAW39" s="8"/>
      <c r="EAX39" s="8"/>
      <c r="EAY39" s="8"/>
      <c r="EAZ39" s="8"/>
      <c r="EBA39" s="8"/>
      <c r="EBB39" s="8"/>
      <c r="EBC39" s="8"/>
      <c r="EBD39" s="8"/>
      <c r="EBE39" s="8"/>
      <c r="EBF39" s="8"/>
      <c r="EBG39" s="8"/>
      <c r="EBH39" s="8"/>
      <c r="EBI39" s="8"/>
      <c r="EBJ39" s="8"/>
      <c r="EBK39" s="8"/>
      <c r="EBL39" s="8"/>
      <c r="EBM39" s="8"/>
      <c r="EBN39" s="8"/>
      <c r="EBO39" s="8"/>
      <c r="EBP39" s="8"/>
      <c r="EBQ39" s="8"/>
      <c r="EBR39" s="8"/>
      <c r="EBS39" s="8"/>
      <c r="EBT39" s="8"/>
      <c r="EBU39" s="8"/>
      <c r="EBV39" s="8"/>
      <c r="EBW39" s="8"/>
      <c r="EBX39" s="8"/>
      <c r="EBY39" s="8"/>
      <c r="EBZ39" s="8"/>
      <c r="ECA39" s="8"/>
      <c r="ECB39" s="8"/>
      <c r="ECC39" s="8"/>
      <c r="ECD39" s="8"/>
      <c r="ECE39" s="8"/>
      <c r="ECF39" s="8"/>
      <c r="ECG39" s="8"/>
      <c r="ECH39" s="8"/>
      <c r="ECI39" s="8"/>
      <c r="ECJ39" s="8"/>
      <c r="ECK39" s="8"/>
      <c r="ECL39" s="8"/>
      <c r="ECM39" s="8"/>
      <c r="ECN39" s="8"/>
      <c r="ECO39" s="8"/>
      <c r="ECP39" s="8"/>
      <c r="ECQ39" s="8"/>
      <c r="ECR39" s="8"/>
      <c r="ECS39" s="8"/>
      <c r="ECT39" s="8"/>
      <c r="ECU39" s="8"/>
      <c r="ECV39" s="8"/>
      <c r="ECW39" s="8"/>
      <c r="ECX39" s="8"/>
      <c r="ECY39" s="8"/>
      <c r="ECZ39" s="8"/>
      <c r="EDA39" s="8"/>
      <c r="EDB39" s="8"/>
      <c r="EDC39" s="8"/>
      <c r="EDD39" s="8"/>
      <c r="EDE39" s="8"/>
      <c r="EDF39" s="8"/>
      <c r="EDG39" s="8"/>
      <c r="EDH39" s="8"/>
      <c r="EDI39" s="8"/>
      <c r="EDJ39" s="8"/>
      <c r="EDK39" s="8"/>
      <c r="EDL39" s="8"/>
      <c r="EDM39" s="8"/>
      <c r="EDN39" s="8"/>
      <c r="EDO39" s="8"/>
      <c r="EDP39" s="8"/>
      <c r="EDQ39" s="8"/>
      <c r="EDR39" s="8"/>
      <c r="EDS39" s="8"/>
      <c r="EDT39" s="8"/>
      <c r="EDU39" s="8"/>
      <c r="EDV39" s="8"/>
      <c r="EDW39" s="8"/>
      <c r="EDX39" s="8"/>
      <c r="EDY39" s="8"/>
      <c r="EDZ39" s="8"/>
      <c r="EEA39" s="8"/>
      <c r="EEB39" s="8"/>
      <c r="EEC39" s="8"/>
      <c r="EED39" s="8"/>
      <c r="EEE39" s="8"/>
      <c r="EEF39" s="8"/>
      <c r="EEG39" s="8"/>
      <c r="EEH39" s="8"/>
      <c r="EEI39" s="8"/>
      <c r="EEJ39" s="8"/>
      <c r="EEK39" s="8"/>
      <c r="EEL39" s="8"/>
      <c r="EEM39" s="8"/>
      <c r="EEN39" s="8"/>
      <c r="EEO39" s="8"/>
      <c r="EEP39" s="8"/>
      <c r="EEQ39" s="8"/>
      <c r="EER39" s="8"/>
      <c r="EES39" s="8"/>
      <c r="EET39" s="8"/>
      <c r="EEU39" s="8"/>
      <c r="EEV39" s="8"/>
      <c r="EEW39" s="8"/>
      <c r="EEX39" s="8"/>
      <c r="EEY39" s="8"/>
      <c r="EEZ39" s="8"/>
      <c r="EFA39" s="8"/>
      <c r="EFB39" s="8"/>
      <c r="EFC39" s="8"/>
      <c r="EFD39" s="8"/>
      <c r="EFE39" s="8"/>
      <c r="EFF39" s="8"/>
      <c r="EFG39" s="8"/>
      <c r="EFH39" s="8"/>
      <c r="EFI39" s="8"/>
      <c r="EFJ39" s="8"/>
      <c r="EFK39" s="8"/>
      <c r="EFL39" s="8"/>
      <c r="EFM39" s="8"/>
      <c r="EFN39" s="8"/>
      <c r="EFO39" s="8"/>
      <c r="EFP39" s="8"/>
      <c r="EFQ39" s="8"/>
      <c r="EFR39" s="8"/>
      <c r="EFS39" s="8"/>
      <c r="EFT39" s="8"/>
      <c r="EFU39" s="8"/>
      <c r="EFV39" s="8"/>
      <c r="EFW39" s="8"/>
      <c r="EFX39" s="8"/>
      <c r="EFY39" s="8"/>
      <c r="EFZ39" s="8"/>
      <c r="EGA39" s="8"/>
      <c r="EGB39" s="8"/>
      <c r="EGC39" s="8"/>
      <c r="EGD39" s="8"/>
      <c r="EGE39" s="8"/>
      <c r="EGF39" s="8"/>
      <c r="EGG39" s="8"/>
      <c r="EGH39" s="8"/>
      <c r="EGI39" s="8"/>
      <c r="EGJ39" s="8"/>
      <c r="EGK39" s="8"/>
      <c r="EGL39" s="8"/>
      <c r="EGM39" s="8"/>
      <c r="EGN39" s="8"/>
      <c r="EGO39" s="8"/>
      <c r="EGP39" s="8"/>
      <c r="EGQ39" s="8"/>
      <c r="EGR39" s="8"/>
      <c r="EGS39" s="8"/>
      <c r="EGT39" s="8"/>
      <c r="EGU39" s="8"/>
      <c r="EGV39" s="8"/>
      <c r="EGW39" s="8"/>
      <c r="EGX39" s="8"/>
      <c r="EGY39" s="8"/>
      <c r="EGZ39" s="8"/>
      <c r="EHA39" s="8"/>
      <c r="EHB39" s="8"/>
      <c r="EHC39" s="8"/>
      <c r="EHD39" s="8"/>
      <c r="EHE39" s="8"/>
      <c r="EHF39" s="8"/>
      <c r="EHG39" s="8"/>
      <c r="EHH39" s="8"/>
      <c r="EHI39" s="8"/>
      <c r="EHJ39" s="8"/>
      <c r="EHK39" s="8"/>
      <c r="EHL39" s="8"/>
      <c r="EHM39" s="8"/>
      <c r="EHN39" s="8"/>
      <c r="EHO39" s="8"/>
      <c r="EHP39" s="8"/>
      <c r="EHQ39" s="8"/>
      <c r="EHR39" s="8"/>
      <c r="EHS39" s="8"/>
      <c r="EHT39" s="8"/>
      <c r="EHU39" s="8"/>
      <c r="EHV39" s="8"/>
      <c r="EHW39" s="8"/>
      <c r="EHX39" s="8"/>
      <c r="EHY39" s="8"/>
      <c r="EHZ39" s="8"/>
      <c r="EIA39" s="8"/>
      <c r="EIB39" s="8"/>
      <c r="EIC39" s="8"/>
      <c r="EID39" s="8"/>
      <c r="EIE39" s="8"/>
      <c r="EIF39" s="8"/>
      <c r="EIG39" s="8"/>
      <c r="EIH39" s="8"/>
      <c r="EII39" s="8"/>
      <c r="EIJ39" s="8"/>
      <c r="EIK39" s="8"/>
      <c r="EIL39" s="8"/>
      <c r="EIM39" s="8"/>
      <c r="EIN39" s="8"/>
      <c r="EIO39" s="8"/>
      <c r="EIP39" s="8"/>
      <c r="EIQ39" s="8"/>
      <c r="EIR39" s="8"/>
      <c r="EIS39" s="8"/>
      <c r="EIT39" s="8"/>
      <c r="EIU39" s="8"/>
      <c r="EIV39" s="8"/>
      <c r="EIW39" s="8"/>
      <c r="EIX39" s="8"/>
      <c r="EIY39" s="8"/>
      <c r="EIZ39" s="8"/>
      <c r="EJA39" s="8"/>
      <c r="EJB39" s="8"/>
      <c r="EJC39" s="8"/>
      <c r="EJD39" s="8"/>
      <c r="EJE39" s="8"/>
      <c r="EJF39" s="8"/>
      <c r="EJG39" s="8"/>
      <c r="EJH39" s="8"/>
      <c r="EJI39" s="8"/>
      <c r="EJJ39" s="8"/>
      <c r="EJK39" s="8"/>
      <c r="EJL39" s="8"/>
      <c r="EJM39" s="8"/>
      <c r="EJN39" s="8"/>
      <c r="EJO39" s="8"/>
      <c r="EJP39" s="8"/>
      <c r="EJQ39" s="8"/>
      <c r="EJR39" s="8"/>
      <c r="EJS39" s="8"/>
      <c r="EJT39" s="8"/>
      <c r="EJU39" s="8"/>
      <c r="EJV39" s="8"/>
      <c r="EJW39" s="8"/>
      <c r="EJX39" s="8"/>
      <c r="EJY39" s="8"/>
      <c r="EJZ39" s="8"/>
      <c r="EKA39" s="8"/>
      <c r="EKB39" s="8"/>
      <c r="EKC39" s="8"/>
      <c r="EKD39" s="8"/>
      <c r="EKE39" s="8"/>
      <c r="EKF39" s="8"/>
      <c r="EKG39" s="8"/>
      <c r="EKH39" s="8"/>
      <c r="EKI39" s="8"/>
      <c r="EKJ39" s="8"/>
      <c r="EKK39" s="8"/>
      <c r="EKL39" s="8"/>
      <c r="EKM39" s="8"/>
      <c r="EKN39" s="8"/>
      <c r="EKO39" s="8"/>
      <c r="EKP39" s="8"/>
      <c r="EKQ39" s="8"/>
      <c r="EKR39" s="8"/>
      <c r="EKS39" s="8"/>
      <c r="EKT39" s="8"/>
      <c r="EKU39" s="8"/>
      <c r="EKV39" s="8"/>
      <c r="EKW39" s="8"/>
      <c r="EKX39" s="8"/>
      <c r="EKY39" s="8"/>
      <c r="EKZ39" s="8"/>
      <c r="ELA39" s="8"/>
      <c r="ELB39" s="8"/>
      <c r="ELC39" s="8"/>
      <c r="ELD39" s="8"/>
      <c r="ELE39" s="8"/>
      <c r="ELF39" s="8"/>
      <c r="ELG39" s="8"/>
      <c r="ELH39" s="8"/>
      <c r="ELI39" s="8"/>
      <c r="ELJ39" s="8"/>
      <c r="ELK39" s="8"/>
      <c r="ELL39" s="8"/>
      <c r="ELM39" s="8"/>
      <c r="ELN39" s="8"/>
      <c r="ELO39" s="8"/>
      <c r="ELP39" s="8"/>
      <c r="ELQ39" s="8"/>
      <c r="ELR39" s="8"/>
      <c r="ELS39" s="8"/>
      <c r="ELT39" s="8"/>
      <c r="ELU39" s="8"/>
      <c r="ELV39" s="8"/>
      <c r="ELW39" s="8"/>
      <c r="ELX39" s="8"/>
      <c r="ELY39" s="8"/>
      <c r="ELZ39" s="8"/>
      <c r="EMA39" s="8"/>
      <c r="EMB39" s="8"/>
      <c r="EMC39" s="8"/>
      <c r="EMD39" s="8"/>
      <c r="EME39" s="8"/>
      <c r="EMF39" s="8"/>
      <c r="EMG39" s="8"/>
      <c r="EMH39" s="8"/>
      <c r="EMI39" s="8"/>
      <c r="EMJ39" s="8"/>
      <c r="EMK39" s="8"/>
      <c r="EML39" s="8"/>
      <c r="EMM39" s="8"/>
      <c r="EMN39" s="8"/>
      <c r="EMO39" s="8"/>
      <c r="EMP39" s="8"/>
      <c r="EMQ39" s="8"/>
      <c r="EMR39" s="8"/>
      <c r="EMS39" s="8"/>
      <c r="EMT39" s="8"/>
      <c r="EMU39" s="8"/>
      <c r="EMV39" s="8"/>
      <c r="EMW39" s="8"/>
      <c r="EMX39" s="8"/>
      <c r="EMY39" s="8"/>
      <c r="EMZ39" s="8"/>
      <c r="ENA39" s="8"/>
      <c r="ENB39" s="8"/>
      <c r="ENC39" s="8"/>
      <c r="END39" s="8"/>
      <c r="ENE39" s="8"/>
      <c r="ENF39" s="8"/>
      <c r="ENG39" s="8"/>
      <c r="ENH39" s="8"/>
      <c r="ENI39" s="8"/>
      <c r="ENJ39" s="8"/>
      <c r="ENK39" s="8"/>
      <c r="ENL39" s="8"/>
      <c r="ENM39" s="8"/>
      <c r="ENN39" s="8"/>
      <c r="ENO39" s="8"/>
      <c r="ENP39" s="8"/>
      <c r="ENQ39" s="8"/>
      <c r="ENR39" s="8"/>
      <c r="ENS39" s="8"/>
      <c r="ENT39" s="8"/>
      <c r="ENU39" s="8"/>
      <c r="ENV39" s="8"/>
      <c r="ENW39" s="8"/>
      <c r="ENX39" s="8"/>
      <c r="ENY39" s="8"/>
      <c r="ENZ39" s="8"/>
      <c r="EOA39" s="8"/>
      <c r="EOB39" s="8"/>
      <c r="EOC39" s="8"/>
      <c r="EOD39" s="8"/>
      <c r="EOE39" s="8"/>
      <c r="EOF39" s="8"/>
      <c r="EOG39" s="8"/>
      <c r="EOH39" s="8"/>
      <c r="EOI39" s="8"/>
      <c r="EOJ39" s="8"/>
      <c r="EOK39" s="8"/>
      <c r="EOL39" s="8"/>
      <c r="EOM39" s="8"/>
      <c r="EON39" s="8"/>
      <c r="EOO39" s="8"/>
      <c r="EOP39" s="8"/>
      <c r="EOQ39" s="8"/>
      <c r="EOR39" s="8"/>
      <c r="EOS39" s="8"/>
      <c r="EOT39" s="8"/>
      <c r="EOU39" s="8"/>
      <c r="EOV39" s="8"/>
      <c r="EOW39" s="8"/>
      <c r="EOX39" s="8"/>
      <c r="EOY39" s="8"/>
      <c r="EOZ39" s="8"/>
      <c r="EPA39" s="8"/>
      <c r="EPB39" s="8"/>
      <c r="EPC39" s="8"/>
      <c r="EPD39" s="8"/>
      <c r="EPE39" s="8"/>
      <c r="EPF39" s="8"/>
      <c r="EPG39" s="8"/>
      <c r="EPH39" s="8"/>
      <c r="EPI39" s="8"/>
      <c r="EPJ39" s="8"/>
      <c r="EPK39" s="8"/>
      <c r="EPL39" s="8"/>
      <c r="EPM39" s="8"/>
      <c r="EPN39" s="8"/>
      <c r="EPO39" s="8"/>
      <c r="EPP39" s="8"/>
      <c r="EPQ39" s="8"/>
      <c r="EPR39" s="8"/>
      <c r="EPS39" s="8"/>
      <c r="EPT39" s="8"/>
      <c r="EPU39" s="8"/>
      <c r="EPV39" s="8"/>
      <c r="EPW39" s="8"/>
      <c r="EPX39" s="8"/>
      <c r="EPY39" s="8"/>
      <c r="EPZ39" s="8"/>
      <c r="EQA39" s="8"/>
      <c r="EQB39" s="8"/>
      <c r="EQC39" s="8"/>
      <c r="EQD39" s="8"/>
      <c r="EQE39" s="8"/>
      <c r="EQF39" s="8"/>
      <c r="EQG39" s="8"/>
      <c r="EQH39" s="8"/>
      <c r="EQI39" s="8"/>
      <c r="EQJ39" s="8"/>
      <c r="EQK39" s="8"/>
      <c r="EQL39" s="8"/>
      <c r="EQM39" s="8"/>
      <c r="EQN39" s="8"/>
      <c r="EQO39" s="8"/>
      <c r="EQP39" s="8"/>
      <c r="EQQ39" s="8"/>
      <c r="EQR39" s="8"/>
      <c r="EQS39" s="8"/>
      <c r="EQT39" s="8"/>
      <c r="EQU39" s="8"/>
      <c r="EQV39" s="8"/>
      <c r="EQW39" s="8"/>
      <c r="EQX39" s="8"/>
      <c r="EQY39" s="8"/>
      <c r="EQZ39" s="8"/>
      <c r="ERA39" s="8"/>
      <c r="ERB39" s="8"/>
      <c r="ERC39" s="8"/>
      <c r="ERD39" s="8"/>
      <c r="ERE39" s="8"/>
      <c r="ERF39" s="8"/>
      <c r="ERG39" s="8"/>
      <c r="ERH39" s="8"/>
      <c r="ERI39" s="8"/>
      <c r="ERJ39" s="8"/>
      <c r="ERK39" s="8"/>
      <c r="ERL39" s="8"/>
      <c r="ERM39" s="8"/>
      <c r="ERN39" s="8"/>
      <c r="ERO39" s="8"/>
      <c r="ERP39" s="8"/>
      <c r="ERQ39" s="8"/>
      <c r="ERR39" s="8"/>
      <c r="ERS39" s="8"/>
      <c r="ERT39" s="8"/>
      <c r="ERU39" s="8"/>
      <c r="ERV39" s="8"/>
      <c r="ERW39" s="8"/>
      <c r="ERX39" s="8"/>
      <c r="ERY39" s="8"/>
      <c r="ERZ39" s="8"/>
      <c r="ESA39" s="8"/>
      <c r="ESB39" s="8"/>
      <c r="ESC39" s="8"/>
      <c r="ESD39" s="8"/>
      <c r="ESE39" s="8"/>
      <c r="ESF39" s="8"/>
      <c r="ESG39" s="8"/>
      <c r="ESH39" s="8"/>
      <c r="ESI39" s="8"/>
      <c r="ESJ39" s="8"/>
      <c r="ESK39" s="8"/>
      <c r="ESL39" s="8"/>
      <c r="ESM39" s="8"/>
      <c r="ESN39" s="8"/>
      <c r="ESO39" s="8"/>
      <c r="ESP39" s="8"/>
      <c r="ESQ39" s="8"/>
      <c r="ESR39" s="8"/>
      <c r="ESS39" s="8"/>
      <c r="EST39" s="8"/>
      <c r="ESU39" s="8"/>
      <c r="ESV39" s="8"/>
      <c r="ESW39" s="8"/>
      <c r="ESX39" s="8"/>
      <c r="ESY39" s="8"/>
      <c r="ESZ39" s="8"/>
      <c r="ETA39" s="8"/>
      <c r="ETB39" s="8"/>
      <c r="ETC39" s="8"/>
      <c r="ETD39" s="8"/>
      <c r="ETE39" s="8"/>
      <c r="ETF39" s="8"/>
      <c r="ETG39" s="8"/>
      <c r="ETH39" s="8"/>
      <c r="ETI39" s="8"/>
      <c r="ETJ39" s="8"/>
      <c r="ETK39" s="8"/>
      <c r="ETL39" s="8"/>
      <c r="ETM39" s="8"/>
      <c r="ETN39" s="8"/>
      <c r="ETO39" s="8"/>
      <c r="ETP39" s="8"/>
      <c r="ETQ39" s="8"/>
      <c r="ETR39" s="8"/>
      <c r="ETS39" s="8"/>
      <c r="ETT39" s="8"/>
      <c r="ETU39" s="8"/>
      <c r="ETV39" s="8"/>
      <c r="ETW39" s="8"/>
      <c r="ETX39" s="8"/>
      <c r="ETY39" s="8"/>
      <c r="ETZ39" s="8"/>
      <c r="EUA39" s="8"/>
      <c r="EUB39" s="8"/>
      <c r="EUC39" s="8"/>
      <c r="EUD39" s="8"/>
      <c r="EUE39" s="8"/>
      <c r="EUF39" s="8"/>
      <c r="EUG39" s="8"/>
      <c r="EUH39" s="8"/>
      <c r="EUI39" s="8"/>
      <c r="EUJ39" s="8"/>
      <c r="EUK39" s="8"/>
      <c r="EUL39" s="8"/>
      <c r="EUM39" s="8"/>
      <c r="EUN39" s="8"/>
      <c r="EUO39" s="8"/>
      <c r="EUP39" s="8"/>
      <c r="EUQ39" s="8"/>
      <c r="EUR39" s="8"/>
      <c r="EUS39" s="8"/>
      <c r="EUT39" s="8"/>
      <c r="EUU39" s="8"/>
      <c r="EUV39" s="8"/>
      <c r="EUW39" s="8"/>
      <c r="EUX39" s="8"/>
      <c r="EUY39" s="8"/>
      <c r="EUZ39" s="8"/>
      <c r="EVA39" s="8"/>
      <c r="EVB39" s="8"/>
      <c r="EVC39" s="8"/>
      <c r="EVD39" s="8"/>
      <c r="EVE39" s="8"/>
      <c r="EVF39" s="8"/>
      <c r="EVG39" s="8"/>
      <c r="EVH39" s="8"/>
      <c r="EVI39" s="8"/>
      <c r="EVJ39" s="8"/>
      <c r="EVK39" s="8"/>
      <c r="EVL39" s="8"/>
      <c r="EVM39" s="8"/>
      <c r="EVN39" s="8"/>
      <c r="EVO39" s="8"/>
      <c r="EVP39" s="8"/>
      <c r="EVQ39" s="8"/>
      <c r="EVR39" s="8"/>
      <c r="EVS39" s="8"/>
      <c r="EVT39" s="8"/>
      <c r="EVU39" s="8"/>
      <c r="EVV39" s="8"/>
      <c r="EVW39" s="8"/>
      <c r="EVX39" s="8"/>
      <c r="EVY39" s="8"/>
      <c r="EVZ39" s="8"/>
      <c r="EWA39" s="8"/>
      <c r="EWB39" s="8"/>
      <c r="EWC39" s="8"/>
      <c r="EWD39" s="8"/>
      <c r="EWE39" s="8"/>
      <c r="EWF39" s="8"/>
      <c r="EWG39" s="8"/>
      <c r="EWH39" s="8"/>
      <c r="EWI39" s="8"/>
      <c r="EWJ39" s="8"/>
      <c r="EWK39" s="8"/>
      <c r="EWL39" s="8"/>
      <c r="EWM39" s="8"/>
      <c r="EWN39" s="8"/>
      <c r="EWO39" s="8"/>
      <c r="EWP39" s="8"/>
      <c r="EWQ39" s="8"/>
      <c r="EWR39" s="8"/>
      <c r="EWS39" s="8"/>
      <c r="EWT39" s="8"/>
      <c r="EWU39" s="8"/>
      <c r="EWV39" s="8"/>
      <c r="EWW39" s="8"/>
      <c r="EWX39" s="8"/>
      <c r="EWY39" s="8"/>
      <c r="EWZ39" s="8"/>
      <c r="EXA39" s="8"/>
      <c r="EXB39" s="8"/>
      <c r="EXC39" s="8"/>
      <c r="EXD39" s="8"/>
      <c r="EXE39" s="8"/>
      <c r="EXF39" s="8"/>
      <c r="EXG39" s="8"/>
      <c r="EXH39" s="8"/>
      <c r="EXI39" s="8"/>
      <c r="EXJ39" s="8"/>
      <c r="EXK39" s="8"/>
      <c r="EXL39" s="8"/>
      <c r="EXM39" s="8"/>
      <c r="EXN39" s="8"/>
      <c r="EXO39" s="8"/>
      <c r="EXP39" s="8"/>
      <c r="EXQ39" s="8"/>
      <c r="EXR39" s="8"/>
      <c r="EXS39" s="8"/>
      <c r="EXT39" s="8"/>
      <c r="EXU39" s="8"/>
      <c r="EXV39" s="8"/>
      <c r="EXW39" s="8"/>
      <c r="EXX39" s="8"/>
      <c r="EXY39" s="8"/>
      <c r="EXZ39" s="8"/>
      <c r="EYA39" s="8"/>
      <c r="EYB39" s="8"/>
      <c r="EYC39" s="8"/>
      <c r="EYD39" s="8"/>
      <c r="EYE39" s="8"/>
      <c r="EYF39" s="8"/>
      <c r="EYG39" s="8"/>
      <c r="EYH39" s="8"/>
      <c r="EYI39" s="8"/>
      <c r="EYJ39" s="8"/>
      <c r="EYK39" s="8"/>
      <c r="EYL39" s="8"/>
      <c r="EYM39" s="8"/>
      <c r="EYN39" s="8"/>
      <c r="EYO39" s="8"/>
      <c r="EYP39" s="8"/>
      <c r="EYQ39" s="8"/>
      <c r="EYR39" s="8"/>
      <c r="EYS39" s="8"/>
      <c r="EYT39" s="8"/>
      <c r="EYU39" s="8"/>
      <c r="EYV39" s="8"/>
      <c r="EYW39" s="8"/>
      <c r="EYX39" s="8"/>
      <c r="EYY39" s="8"/>
      <c r="EYZ39" s="8"/>
      <c r="EZA39" s="8"/>
      <c r="EZB39" s="8"/>
      <c r="EZC39" s="8"/>
      <c r="EZD39" s="8"/>
      <c r="EZE39" s="8"/>
      <c r="EZF39" s="8"/>
      <c r="EZG39" s="8"/>
      <c r="EZH39" s="8"/>
      <c r="EZI39" s="8"/>
      <c r="EZJ39" s="8"/>
      <c r="EZK39" s="8"/>
      <c r="EZL39" s="8"/>
      <c r="EZM39" s="8"/>
      <c r="EZN39" s="8"/>
      <c r="EZO39" s="8"/>
      <c r="EZP39" s="8"/>
      <c r="EZQ39" s="8"/>
      <c r="EZR39" s="8"/>
      <c r="EZS39" s="8"/>
      <c r="EZT39" s="8"/>
      <c r="EZU39" s="8"/>
      <c r="EZV39" s="8"/>
      <c r="EZW39" s="8"/>
      <c r="EZX39" s="8"/>
      <c r="EZY39" s="8"/>
      <c r="EZZ39" s="8"/>
      <c r="FAA39" s="8"/>
      <c r="FAB39" s="8"/>
      <c r="FAC39" s="8"/>
      <c r="FAD39" s="8"/>
      <c r="FAE39" s="8"/>
      <c r="FAF39" s="8"/>
      <c r="FAG39" s="8"/>
      <c r="FAH39" s="8"/>
      <c r="FAI39" s="8"/>
      <c r="FAJ39" s="8"/>
      <c r="FAK39" s="8"/>
      <c r="FAL39" s="8"/>
      <c r="FAM39" s="8"/>
      <c r="FAN39" s="8"/>
      <c r="FAO39" s="8"/>
      <c r="FAP39" s="8"/>
      <c r="FAQ39" s="8"/>
      <c r="FAR39" s="8"/>
      <c r="FAS39" s="8"/>
      <c r="FAT39" s="8"/>
      <c r="FAU39" s="8"/>
      <c r="FAV39" s="8"/>
      <c r="FAW39" s="8"/>
      <c r="FAX39" s="8"/>
      <c r="FAY39" s="8"/>
      <c r="FAZ39" s="8"/>
      <c r="FBA39" s="8"/>
      <c r="FBB39" s="8"/>
      <c r="FBC39" s="8"/>
      <c r="FBD39" s="8"/>
      <c r="FBE39" s="8"/>
      <c r="FBF39" s="8"/>
      <c r="FBG39" s="8"/>
      <c r="FBH39" s="8"/>
      <c r="FBI39" s="8"/>
      <c r="FBJ39" s="8"/>
      <c r="FBK39" s="8"/>
      <c r="FBL39" s="8"/>
      <c r="FBM39" s="8"/>
      <c r="FBN39" s="8"/>
      <c r="FBO39" s="8"/>
      <c r="FBP39" s="8"/>
      <c r="FBQ39" s="8"/>
      <c r="FBR39" s="8"/>
      <c r="FBS39" s="8"/>
      <c r="FBT39" s="8"/>
      <c r="FBU39" s="8"/>
      <c r="FBV39" s="8"/>
      <c r="FBW39" s="8"/>
      <c r="FBX39" s="8"/>
      <c r="FBY39" s="8"/>
      <c r="FBZ39" s="8"/>
      <c r="FCA39" s="8"/>
      <c r="FCB39" s="8"/>
      <c r="FCC39" s="8"/>
      <c r="FCD39" s="8"/>
      <c r="FCE39" s="8"/>
      <c r="FCF39" s="8"/>
      <c r="FCG39" s="8"/>
      <c r="FCH39" s="8"/>
      <c r="FCI39" s="8"/>
      <c r="FCJ39" s="8"/>
      <c r="FCK39" s="8"/>
      <c r="FCL39" s="8"/>
      <c r="FCM39" s="8"/>
      <c r="FCN39" s="8"/>
      <c r="FCO39" s="8"/>
      <c r="FCP39" s="8"/>
      <c r="FCQ39" s="8"/>
      <c r="FCR39" s="8"/>
      <c r="FCS39" s="8"/>
      <c r="FCT39" s="8"/>
      <c r="FCU39" s="8"/>
      <c r="FCV39" s="8"/>
      <c r="FCW39" s="8"/>
      <c r="FCX39" s="8"/>
      <c r="FCY39" s="8"/>
      <c r="FCZ39" s="8"/>
      <c r="FDA39" s="8"/>
      <c r="FDB39" s="8"/>
      <c r="FDC39" s="8"/>
      <c r="FDD39" s="8"/>
      <c r="FDE39" s="8"/>
      <c r="FDF39" s="8"/>
      <c r="FDG39" s="8"/>
      <c r="FDH39" s="8"/>
      <c r="FDI39" s="8"/>
      <c r="FDJ39" s="8"/>
      <c r="FDK39" s="8"/>
      <c r="FDL39" s="8"/>
      <c r="FDM39" s="8"/>
      <c r="FDN39" s="8"/>
      <c r="FDO39" s="8"/>
      <c r="FDP39" s="8"/>
      <c r="FDQ39" s="8"/>
      <c r="FDR39" s="8"/>
      <c r="FDS39" s="8"/>
      <c r="FDT39" s="8"/>
      <c r="FDU39" s="8"/>
      <c r="FDV39" s="8"/>
      <c r="FDW39" s="8"/>
      <c r="FDX39" s="8"/>
      <c r="FDY39" s="8"/>
      <c r="FDZ39" s="8"/>
      <c r="FEA39" s="8"/>
      <c r="FEB39" s="8"/>
      <c r="FEC39" s="8"/>
      <c r="FED39" s="8"/>
      <c r="FEE39" s="8"/>
      <c r="FEF39" s="8"/>
      <c r="FEG39" s="8"/>
      <c r="FEH39" s="8"/>
      <c r="FEI39" s="8"/>
      <c r="FEJ39" s="8"/>
      <c r="FEK39" s="8"/>
      <c r="FEL39" s="8"/>
      <c r="FEM39" s="8"/>
      <c r="FEN39" s="8"/>
      <c r="FEO39" s="8"/>
      <c r="FEP39" s="8"/>
      <c r="FEQ39" s="8"/>
      <c r="FER39" s="8"/>
      <c r="FES39" s="8"/>
      <c r="FET39" s="8"/>
      <c r="FEU39" s="8"/>
      <c r="FEV39" s="8"/>
      <c r="FEW39" s="8"/>
      <c r="FEX39" s="8"/>
      <c r="FEY39" s="8"/>
      <c r="FEZ39" s="8"/>
      <c r="FFA39" s="8"/>
      <c r="FFB39" s="8"/>
      <c r="FFC39" s="8"/>
      <c r="FFD39" s="8"/>
      <c r="FFE39" s="8"/>
      <c r="FFF39" s="8"/>
      <c r="FFG39" s="8"/>
      <c r="FFH39" s="8"/>
      <c r="FFI39" s="8"/>
      <c r="FFJ39" s="8"/>
      <c r="FFK39" s="8"/>
      <c r="FFL39" s="8"/>
      <c r="FFM39" s="8"/>
      <c r="FFN39" s="8"/>
      <c r="FFO39" s="8"/>
      <c r="FFP39" s="8"/>
      <c r="FFQ39" s="8"/>
      <c r="FFR39" s="8"/>
      <c r="FFS39" s="8"/>
      <c r="FFT39" s="8"/>
      <c r="FFU39" s="8"/>
      <c r="FFV39" s="8"/>
      <c r="FFW39" s="8"/>
      <c r="FFX39" s="8"/>
      <c r="FFY39" s="8"/>
      <c r="FFZ39" s="8"/>
      <c r="FGA39" s="8"/>
      <c r="FGB39" s="8"/>
      <c r="FGC39" s="8"/>
      <c r="FGD39" s="8"/>
      <c r="FGE39" s="8"/>
      <c r="FGF39" s="8"/>
      <c r="FGG39" s="8"/>
      <c r="FGH39" s="8"/>
      <c r="FGI39" s="8"/>
      <c r="FGJ39" s="8"/>
      <c r="FGK39" s="8"/>
      <c r="FGL39" s="8"/>
      <c r="FGM39" s="8"/>
      <c r="FGN39" s="8"/>
      <c r="FGO39" s="8"/>
      <c r="FGP39" s="8"/>
      <c r="FGQ39" s="8"/>
      <c r="FGR39" s="8"/>
      <c r="FGS39" s="8"/>
      <c r="FGT39" s="8"/>
      <c r="FGU39" s="8"/>
      <c r="FGV39" s="8"/>
      <c r="FGW39" s="8"/>
      <c r="FGX39" s="8"/>
      <c r="FGY39" s="8"/>
      <c r="FGZ39" s="8"/>
      <c r="FHA39" s="8"/>
      <c r="FHB39" s="8"/>
      <c r="FHC39" s="8"/>
      <c r="FHD39" s="8"/>
      <c r="FHE39" s="8"/>
      <c r="FHF39" s="8"/>
      <c r="FHG39" s="8"/>
      <c r="FHH39" s="8"/>
      <c r="FHI39" s="8"/>
      <c r="FHJ39" s="8"/>
      <c r="FHK39" s="8"/>
      <c r="FHL39" s="8"/>
      <c r="FHM39" s="8"/>
      <c r="FHN39" s="8"/>
      <c r="FHO39" s="8"/>
      <c r="FHP39" s="8"/>
      <c r="FHQ39" s="8"/>
      <c r="FHR39" s="8"/>
      <c r="FHS39" s="8"/>
      <c r="FHT39" s="8"/>
      <c r="FHU39" s="8"/>
      <c r="FHV39" s="8"/>
      <c r="FHW39" s="8"/>
      <c r="FHX39" s="8"/>
      <c r="FHY39" s="8"/>
      <c r="FHZ39" s="8"/>
      <c r="FIA39" s="8"/>
      <c r="FIB39" s="8"/>
      <c r="FIC39" s="8"/>
      <c r="FID39" s="8"/>
      <c r="FIE39" s="8"/>
      <c r="FIF39" s="8"/>
      <c r="FIG39" s="8"/>
      <c r="FIH39" s="8"/>
      <c r="FII39" s="8"/>
      <c r="FIJ39" s="8"/>
      <c r="FIK39" s="8"/>
      <c r="FIL39" s="8"/>
      <c r="FIM39" s="8"/>
      <c r="FIN39" s="8"/>
      <c r="FIO39" s="8"/>
      <c r="FIP39" s="8"/>
      <c r="FIQ39" s="8"/>
      <c r="FIR39" s="8"/>
      <c r="FIS39" s="8"/>
      <c r="FIT39" s="8"/>
      <c r="FIU39" s="8"/>
      <c r="FIV39" s="8"/>
      <c r="FIW39" s="8"/>
      <c r="FIX39" s="8"/>
      <c r="FIY39" s="8"/>
      <c r="FIZ39" s="8"/>
      <c r="FJA39" s="8"/>
      <c r="FJB39" s="8"/>
      <c r="FJC39" s="8"/>
      <c r="FJD39" s="8"/>
      <c r="FJE39" s="8"/>
      <c r="FJF39" s="8"/>
      <c r="FJG39" s="8"/>
      <c r="FJH39" s="8"/>
      <c r="FJI39" s="8"/>
      <c r="FJJ39" s="8"/>
      <c r="FJK39" s="8"/>
      <c r="FJL39" s="8"/>
      <c r="FJM39" s="8"/>
      <c r="FJN39" s="8"/>
      <c r="FJO39" s="8"/>
      <c r="FJP39" s="8"/>
      <c r="FJQ39" s="8"/>
      <c r="FJR39" s="8"/>
      <c r="FJS39" s="8"/>
      <c r="FJT39" s="8"/>
      <c r="FJU39" s="8"/>
      <c r="FJV39" s="8"/>
      <c r="FJW39" s="8"/>
      <c r="FJX39" s="8"/>
      <c r="FJY39" s="8"/>
      <c r="FJZ39" s="8"/>
      <c r="FKA39" s="8"/>
      <c r="FKB39" s="8"/>
      <c r="FKC39" s="8"/>
      <c r="FKD39" s="8"/>
      <c r="FKE39" s="8"/>
      <c r="FKF39" s="8"/>
      <c r="FKG39" s="8"/>
      <c r="FKH39" s="8"/>
      <c r="FKI39" s="8"/>
      <c r="FKJ39" s="8"/>
      <c r="FKK39" s="8"/>
      <c r="FKL39" s="8"/>
      <c r="FKM39" s="8"/>
      <c r="FKN39" s="8"/>
      <c r="FKO39" s="8"/>
      <c r="FKP39" s="8"/>
      <c r="FKQ39" s="8"/>
      <c r="FKR39" s="8"/>
      <c r="FKS39" s="8"/>
      <c r="FKT39" s="8"/>
      <c r="FKU39" s="8"/>
      <c r="FKV39" s="8"/>
      <c r="FKW39" s="8"/>
      <c r="FKX39" s="8"/>
      <c r="FKY39" s="8"/>
      <c r="FKZ39" s="8"/>
      <c r="FLA39" s="8"/>
      <c r="FLB39" s="8"/>
      <c r="FLC39" s="8"/>
      <c r="FLD39" s="8"/>
      <c r="FLE39" s="8"/>
      <c r="FLF39" s="8"/>
      <c r="FLG39" s="8"/>
      <c r="FLH39" s="8"/>
      <c r="FLI39" s="8"/>
      <c r="FLJ39" s="8"/>
      <c r="FLK39" s="8"/>
      <c r="FLL39" s="8"/>
      <c r="FLM39" s="8"/>
      <c r="FLN39" s="8"/>
      <c r="FLO39" s="8"/>
      <c r="FLP39" s="8"/>
      <c r="FLQ39" s="8"/>
      <c r="FLR39" s="8"/>
      <c r="FLS39" s="8"/>
      <c r="FLT39" s="8"/>
      <c r="FLU39" s="8"/>
      <c r="FLV39" s="8"/>
      <c r="FLW39" s="8"/>
      <c r="FLX39" s="8"/>
      <c r="FLY39" s="8"/>
      <c r="FLZ39" s="8"/>
      <c r="FMA39" s="8"/>
      <c r="FMB39" s="8"/>
      <c r="FMC39" s="8"/>
      <c r="FMD39" s="8"/>
      <c r="FME39" s="8"/>
      <c r="FMF39" s="8"/>
      <c r="FMG39" s="8"/>
      <c r="FMH39" s="8"/>
      <c r="FMI39" s="8"/>
      <c r="FMJ39" s="8"/>
      <c r="FMK39" s="8"/>
      <c r="FML39" s="8"/>
      <c r="FMM39" s="8"/>
      <c r="FMN39" s="8"/>
      <c r="FMO39" s="8"/>
      <c r="FMP39" s="8"/>
      <c r="FMQ39" s="8"/>
      <c r="FMR39" s="8"/>
      <c r="FMS39" s="8"/>
      <c r="FMT39" s="8"/>
      <c r="FMU39" s="8"/>
      <c r="FMV39" s="8"/>
      <c r="FMW39" s="8"/>
      <c r="FMX39" s="8"/>
      <c r="FMY39" s="8"/>
      <c r="FMZ39" s="8"/>
      <c r="FNA39" s="8"/>
      <c r="FNB39" s="8"/>
      <c r="FNC39" s="8"/>
      <c r="FND39" s="8"/>
      <c r="FNE39" s="8"/>
      <c r="FNF39" s="8"/>
      <c r="FNG39" s="8"/>
      <c r="FNH39" s="8"/>
      <c r="FNI39" s="8"/>
      <c r="FNJ39" s="8"/>
      <c r="FNK39" s="8"/>
      <c r="FNL39" s="8"/>
      <c r="FNM39" s="8"/>
      <c r="FNN39" s="8"/>
      <c r="FNO39" s="8"/>
      <c r="FNP39" s="8"/>
      <c r="FNQ39" s="8"/>
      <c r="FNR39" s="8"/>
      <c r="FNS39" s="8"/>
      <c r="FNT39" s="8"/>
      <c r="FNU39" s="8"/>
      <c r="FNV39" s="8"/>
      <c r="FNW39" s="8"/>
      <c r="FNX39" s="8"/>
      <c r="FNY39" s="8"/>
      <c r="FNZ39" s="8"/>
      <c r="FOA39" s="8"/>
      <c r="FOB39" s="8"/>
      <c r="FOC39" s="8"/>
      <c r="FOD39" s="8"/>
      <c r="FOE39" s="8"/>
      <c r="FOF39" s="8"/>
      <c r="FOG39" s="8"/>
      <c r="FOH39" s="8"/>
      <c r="FOI39" s="8"/>
      <c r="FOJ39" s="8"/>
      <c r="FOK39" s="8"/>
      <c r="FOL39" s="8"/>
      <c r="FOM39" s="8"/>
      <c r="FON39" s="8"/>
      <c r="FOO39" s="8"/>
      <c r="FOP39" s="8"/>
      <c r="FOQ39" s="8"/>
      <c r="FOR39" s="8"/>
      <c r="FOS39" s="8"/>
      <c r="FOT39" s="8"/>
      <c r="FOU39" s="8"/>
      <c r="FOV39" s="8"/>
      <c r="FOW39" s="8"/>
      <c r="FOX39" s="8"/>
      <c r="FOY39" s="8"/>
      <c r="FOZ39" s="8"/>
      <c r="FPA39" s="8"/>
      <c r="FPB39" s="8"/>
      <c r="FPC39" s="8"/>
      <c r="FPD39" s="8"/>
      <c r="FPE39" s="8"/>
      <c r="FPF39" s="8"/>
      <c r="FPG39" s="8"/>
      <c r="FPH39" s="8"/>
      <c r="FPI39" s="8"/>
      <c r="FPJ39" s="8"/>
      <c r="FPK39" s="8"/>
      <c r="FPL39" s="8"/>
      <c r="FPM39" s="8"/>
      <c r="FPN39" s="8"/>
      <c r="FPO39" s="8"/>
      <c r="FPP39" s="8"/>
      <c r="FPQ39" s="8"/>
      <c r="FPR39" s="8"/>
      <c r="FPS39" s="8"/>
      <c r="FPT39" s="8"/>
      <c r="FPU39" s="8"/>
      <c r="FPV39" s="8"/>
      <c r="FPW39" s="8"/>
      <c r="FPX39" s="8"/>
      <c r="FPY39" s="8"/>
      <c r="FPZ39" s="8"/>
      <c r="FQA39" s="8"/>
      <c r="FQB39" s="8"/>
      <c r="FQC39" s="8"/>
      <c r="FQD39" s="8"/>
      <c r="FQE39" s="8"/>
      <c r="FQF39" s="8"/>
      <c r="FQG39" s="8"/>
      <c r="FQH39" s="8"/>
      <c r="FQI39" s="8"/>
      <c r="FQJ39" s="8"/>
      <c r="FQK39" s="8"/>
      <c r="FQL39" s="8"/>
      <c r="FQM39" s="8"/>
      <c r="FQN39" s="8"/>
      <c r="FQO39" s="8"/>
      <c r="FQP39" s="8"/>
      <c r="FQQ39" s="8"/>
      <c r="FQR39" s="8"/>
      <c r="FQS39" s="8"/>
      <c r="FQT39" s="8"/>
      <c r="FQU39" s="8"/>
      <c r="FQV39" s="8"/>
      <c r="FQW39" s="8"/>
      <c r="FQX39" s="8"/>
      <c r="FQY39" s="8"/>
      <c r="FQZ39" s="8"/>
      <c r="FRA39" s="8"/>
      <c r="FRB39" s="8"/>
      <c r="FRC39" s="8"/>
      <c r="FRD39" s="8"/>
      <c r="FRE39" s="8"/>
      <c r="FRF39" s="8"/>
      <c r="FRG39" s="8"/>
      <c r="FRH39" s="8"/>
      <c r="FRI39" s="8"/>
      <c r="FRJ39" s="8"/>
      <c r="FRK39" s="8"/>
      <c r="FRL39" s="8"/>
      <c r="FRM39" s="8"/>
      <c r="FRN39" s="8"/>
      <c r="FRO39" s="8"/>
      <c r="FRP39" s="8"/>
      <c r="FRQ39" s="8"/>
      <c r="FRR39" s="8"/>
      <c r="FRS39" s="8"/>
      <c r="FRT39" s="8"/>
      <c r="FRU39" s="8"/>
      <c r="FRV39" s="8"/>
      <c r="FRW39" s="8"/>
      <c r="FRX39" s="8"/>
      <c r="FRY39" s="8"/>
      <c r="FRZ39" s="8"/>
      <c r="FSA39" s="8"/>
      <c r="FSB39" s="8"/>
      <c r="FSC39" s="8"/>
      <c r="FSD39" s="8"/>
      <c r="FSE39" s="8"/>
      <c r="FSF39" s="8"/>
      <c r="FSG39" s="8"/>
      <c r="FSH39" s="8"/>
      <c r="FSI39" s="8"/>
      <c r="FSJ39" s="8"/>
      <c r="FSK39" s="8"/>
      <c r="FSL39" s="8"/>
      <c r="FSM39" s="8"/>
      <c r="FSN39" s="8"/>
      <c r="FSO39" s="8"/>
      <c r="FSP39" s="8"/>
      <c r="FSQ39" s="8"/>
      <c r="FSR39" s="8"/>
      <c r="FSS39" s="8"/>
      <c r="FST39" s="8"/>
      <c r="FSU39" s="8"/>
      <c r="FSV39" s="8"/>
      <c r="FSW39" s="8"/>
      <c r="FSX39" s="8"/>
      <c r="FSY39" s="8"/>
      <c r="FSZ39" s="8"/>
      <c r="FTA39" s="8"/>
      <c r="FTB39" s="8"/>
      <c r="FTC39" s="8"/>
      <c r="FTD39" s="8"/>
      <c r="FTE39" s="8"/>
      <c r="FTF39" s="8"/>
      <c r="FTG39" s="8"/>
      <c r="FTH39" s="8"/>
      <c r="FTI39" s="8"/>
      <c r="FTJ39" s="8"/>
      <c r="FTK39" s="8"/>
      <c r="FTL39" s="8"/>
      <c r="FTM39" s="8"/>
      <c r="FTN39" s="8"/>
      <c r="FTO39" s="8"/>
      <c r="FTP39" s="8"/>
      <c r="FTQ39" s="8"/>
      <c r="FTR39" s="8"/>
      <c r="FTS39" s="8"/>
      <c r="FTT39" s="8"/>
      <c r="FTU39" s="8"/>
      <c r="FTV39" s="8"/>
      <c r="FTW39" s="8"/>
      <c r="FTX39" s="8"/>
      <c r="FTY39" s="8"/>
      <c r="FTZ39" s="8"/>
      <c r="FUA39" s="8"/>
      <c r="FUB39" s="8"/>
      <c r="FUC39" s="8"/>
      <c r="FUD39" s="8"/>
      <c r="FUE39" s="8"/>
      <c r="FUF39" s="8"/>
      <c r="FUG39" s="8"/>
      <c r="FUH39" s="8"/>
      <c r="FUI39" s="8"/>
      <c r="FUJ39" s="8"/>
      <c r="FUK39" s="8"/>
      <c r="FUL39" s="8"/>
      <c r="FUM39" s="8"/>
      <c r="FUN39" s="8"/>
      <c r="FUO39" s="8"/>
      <c r="FUP39" s="8"/>
      <c r="FUQ39" s="8"/>
      <c r="FUR39" s="8"/>
      <c r="FUS39" s="8"/>
      <c r="FUT39" s="8"/>
      <c r="FUU39" s="8"/>
      <c r="FUV39" s="8"/>
      <c r="FUW39" s="8"/>
      <c r="FUX39" s="8"/>
      <c r="FUY39" s="8"/>
      <c r="FUZ39" s="8"/>
      <c r="FVA39" s="8"/>
      <c r="FVB39" s="8"/>
      <c r="FVC39" s="8"/>
      <c r="FVD39" s="8"/>
      <c r="FVE39" s="8"/>
      <c r="FVF39" s="8"/>
      <c r="FVG39" s="8"/>
      <c r="FVH39" s="8"/>
      <c r="FVI39" s="8"/>
      <c r="FVJ39" s="8"/>
      <c r="FVK39" s="8"/>
      <c r="FVL39" s="8"/>
      <c r="FVM39" s="8"/>
      <c r="FVN39" s="8"/>
      <c r="FVO39" s="8"/>
      <c r="FVP39" s="8"/>
      <c r="FVQ39" s="8"/>
      <c r="FVR39" s="8"/>
      <c r="FVS39" s="8"/>
      <c r="FVT39" s="8"/>
      <c r="FVU39" s="8"/>
      <c r="FVV39" s="8"/>
      <c r="FVW39" s="8"/>
      <c r="FVX39" s="8"/>
      <c r="FVY39" s="8"/>
      <c r="FVZ39" s="8"/>
      <c r="FWA39" s="8"/>
      <c r="FWB39" s="8"/>
      <c r="FWC39" s="8"/>
      <c r="FWD39" s="8"/>
      <c r="FWE39" s="8"/>
      <c r="FWF39" s="8"/>
      <c r="FWG39" s="8"/>
      <c r="FWH39" s="8"/>
      <c r="FWI39" s="8"/>
      <c r="FWJ39" s="8"/>
      <c r="FWK39" s="8"/>
      <c r="FWL39" s="8"/>
      <c r="FWM39" s="8"/>
      <c r="FWN39" s="8"/>
      <c r="FWO39" s="8"/>
      <c r="FWP39" s="8"/>
      <c r="FWQ39" s="8"/>
      <c r="FWR39" s="8"/>
      <c r="FWS39" s="8"/>
      <c r="FWT39" s="8"/>
      <c r="FWU39" s="8"/>
      <c r="FWV39" s="8"/>
      <c r="FWW39" s="8"/>
      <c r="FWX39" s="8"/>
      <c r="FWY39" s="8"/>
      <c r="FWZ39" s="8"/>
      <c r="FXA39" s="8"/>
      <c r="FXB39" s="8"/>
      <c r="FXC39" s="8"/>
      <c r="FXD39" s="8"/>
      <c r="FXE39" s="8"/>
      <c r="FXF39" s="8"/>
      <c r="FXG39" s="8"/>
      <c r="FXH39" s="8"/>
      <c r="FXI39" s="8"/>
      <c r="FXJ39" s="8"/>
      <c r="FXK39" s="8"/>
      <c r="FXL39" s="8"/>
      <c r="FXM39" s="8"/>
      <c r="FXN39" s="8"/>
      <c r="FXO39" s="8"/>
      <c r="FXP39" s="8"/>
      <c r="FXQ39" s="8"/>
      <c r="FXR39" s="8"/>
      <c r="FXS39" s="8"/>
      <c r="FXT39" s="8"/>
      <c r="FXU39" s="8"/>
      <c r="FXV39" s="8"/>
      <c r="FXW39" s="8"/>
      <c r="FXX39" s="8"/>
      <c r="FXY39" s="8"/>
      <c r="FXZ39" s="8"/>
      <c r="FYA39" s="8"/>
      <c r="FYB39" s="8"/>
      <c r="FYC39" s="8"/>
      <c r="FYD39" s="8"/>
      <c r="FYE39" s="8"/>
      <c r="FYF39" s="8"/>
      <c r="FYG39" s="8"/>
      <c r="FYH39" s="8"/>
      <c r="FYI39" s="8"/>
      <c r="FYJ39" s="8"/>
      <c r="FYK39" s="8"/>
      <c r="FYL39" s="8"/>
      <c r="FYM39" s="8"/>
      <c r="FYN39" s="8"/>
      <c r="FYO39" s="8"/>
      <c r="FYP39" s="8"/>
      <c r="FYQ39" s="8"/>
      <c r="FYR39" s="8"/>
      <c r="FYS39" s="8"/>
      <c r="FYT39" s="8"/>
      <c r="FYU39" s="8"/>
      <c r="FYV39" s="8"/>
      <c r="FYW39" s="8"/>
      <c r="FYX39" s="8"/>
      <c r="FYY39" s="8"/>
      <c r="FYZ39" s="8"/>
      <c r="FZA39" s="8"/>
      <c r="FZB39" s="8"/>
      <c r="FZC39" s="8"/>
      <c r="FZD39" s="8"/>
      <c r="FZE39" s="8"/>
      <c r="FZF39" s="8"/>
      <c r="FZG39" s="8"/>
      <c r="FZH39" s="8"/>
      <c r="FZI39" s="8"/>
      <c r="FZJ39" s="8"/>
      <c r="FZK39" s="8"/>
      <c r="FZL39" s="8"/>
      <c r="FZM39" s="8"/>
      <c r="FZN39" s="8"/>
      <c r="FZO39" s="8"/>
      <c r="FZP39" s="8"/>
      <c r="FZQ39" s="8"/>
      <c r="FZR39" s="8"/>
      <c r="FZS39" s="8"/>
      <c r="FZT39" s="8"/>
      <c r="FZU39" s="8"/>
      <c r="FZV39" s="8"/>
      <c r="FZW39" s="8"/>
      <c r="FZX39" s="8"/>
      <c r="FZY39" s="8"/>
      <c r="FZZ39" s="8"/>
      <c r="GAA39" s="8"/>
      <c r="GAB39" s="8"/>
      <c r="GAC39" s="8"/>
      <c r="GAD39" s="8"/>
      <c r="GAE39" s="8"/>
      <c r="GAF39" s="8"/>
      <c r="GAG39" s="8"/>
      <c r="GAH39" s="8"/>
      <c r="GAI39" s="8"/>
      <c r="GAJ39" s="8"/>
      <c r="GAK39" s="8"/>
      <c r="GAL39" s="8"/>
      <c r="GAM39" s="8"/>
      <c r="GAN39" s="8"/>
      <c r="GAO39" s="8"/>
      <c r="GAP39" s="8"/>
      <c r="GAQ39" s="8"/>
      <c r="GAR39" s="8"/>
      <c r="GAS39" s="8"/>
      <c r="GAT39" s="8"/>
      <c r="GAU39" s="8"/>
      <c r="GAV39" s="8"/>
      <c r="GAW39" s="8"/>
      <c r="GAX39" s="8"/>
      <c r="GAY39" s="8"/>
      <c r="GAZ39" s="8"/>
      <c r="GBA39" s="8"/>
      <c r="GBB39" s="8"/>
      <c r="GBC39" s="8"/>
      <c r="GBD39" s="8"/>
      <c r="GBE39" s="8"/>
      <c r="GBF39" s="8"/>
      <c r="GBG39" s="8"/>
      <c r="GBH39" s="8"/>
      <c r="GBI39" s="8"/>
      <c r="GBJ39" s="8"/>
      <c r="GBK39" s="8"/>
      <c r="GBL39" s="8"/>
      <c r="GBM39" s="8"/>
      <c r="GBN39" s="8"/>
      <c r="GBO39" s="8"/>
      <c r="GBP39" s="8"/>
      <c r="GBQ39" s="8"/>
      <c r="GBR39" s="8"/>
      <c r="GBS39" s="8"/>
      <c r="GBT39" s="8"/>
      <c r="GBU39" s="8"/>
      <c r="GBV39" s="8"/>
      <c r="GBW39" s="8"/>
      <c r="GBX39" s="8"/>
      <c r="GBY39" s="8"/>
      <c r="GBZ39" s="8"/>
      <c r="GCA39" s="8"/>
      <c r="GCB39" s="8"/>
      <c r="GCC39" s="8"/>
      <c r="GCD39" s="8"/>
      <c r="GCE39" s="8"/>
      <c r="GCF39" s="8"/>
      <c r="GCG39" s="8"/>
      <c r="GCH39" s="8"/>
      <c r="GCI39" s="8"/>
      <c r="GCJ39" s="8"/>
      <c r="GCK39" s="8"/>
      <c r="GCL39" s="8"/>
      <c r="GCM39" s="8"/>
      <c r="GCN39" s="8"/>
      <c r="GCO39" s="8"/>
      <c r="GCP39" s="8"/>
      <c r="GCQ39" s="8"/>
      <c r="GCR39" s="8"/>
      <c r="GCS39" s="8"/>
      <c r="GCT39" s="8"/>
      <c r="GCU39" s="8"/>
      <c r="GCV39" s="8"/>
      <c r="GCW39" s="8"/>
      <c r="GCX39" s="8"/>
      <c r="GCY39" s="8"/>
      <c r="GCZ39" s="8"/>
      <c r="GDA39" s="8"/>
      <c r="GDB39" s="8"/>
      <c r="GDC39" s="8"/>
      <c r="GDD39" s="8"/>
      <c r="GDE39" s="8"/>
      <c r="GDF39" s="8"/>
      <c r="GDG39" s="8"/>
      <c r="GDH39" s="8"/>
      <c r="GDI39" s="8"/>
      <c r="GDJ39" s="8"/>
      <c r="GDK39" s="8"/>
      <c r="GDL39" s="8"/>
      <c r="GDM39" s="8"/>
      <c r="GDN39" s="8"/>
      <c r="GDO39" s="8"/>
      <c r="GDP39" s="8"/>
      <c r="GDQ39" s="8"/>
      <c r="GDR39" s="8"/>
      <c r="GDS39" s="8"/>
      <c r="GDT39" s="8"/>
      <c r="GDU39" s="8"/>
      <c r="GDV39" s="8"/>
      <c r="GDW39" s="8"/>
      <c r="GDX39" s="8"/>
      <c r="GDY39" s="8"/>
      <c r="GDZ39" s="8"/>
      <c r="GEA39" s="8"/>
      <c r="GEB39" s="8"/>
      <c r="GEC39" s="8"/>
      <c r="GED39" s="8"/>
      <c r="GEE39" s="8"/>
      <c r="GEF39" s="8"/>
      <c r="GEG39" s="8"/>
      <c r="GEH39" s="8"/>
      <c r="GEI39" s="8"/>
      <c r="GEJ39" s="8"/>
      <c r="GEK39" s="8"/>
      <c r="GEL39" s="8"/>
      <c r="GEM39" s="8"/>
      <c r="GEN39" s="8"/>
      <c r="GEO39" s="8"/>
      <c r="GEP39" s="8"/>
      <c r="GEQ39" s="8"/>
      <c r="GER39" s="8"/>
      <c r="GES39" s="8"/>
      <c r="GET39" s="8"/>
      <c r="GEU39" s="8"/>
      <c r="GEV39" s="8"/>
      <c r="GEW39" s="8"/>
      <c r="GEX39" s="8"/>
      <c r="GEY39" s="8"/>
      <c r="GEZ39" s="8"/>
      <c r="GFA39" s="8"/>
      <c r="GFB39" s="8"/>
      <c r="GFC39" s="8"/>
      <c r="GFD39" s="8"/>
      <c r="GFE39" s="8"/>
      <c r="GFF39" s="8"/>
      <c r="GFG39" s="8"/>
      <c r="GFH39" s="8"/>
      <c r="GFI39" s="8"/>
      <c r="GFJ39" s="8"/>
      <c r="GFK39" s="8"/>
      <c r="GFL39" s="8"/>
      <c r="GFM39" s="8"/>
      <c r="GFN39" s="8"/>
      <c r="GFO39" s="8"/>
      <c r="GFP39" s="8"/>
      <c r="GFQ39" s="8"/>
      <c r="GFR39" s="8"/>
      <c r="GFS39" s="8"/>
      <c r="GFT39" s="8"/>
      <c r="GFU39" s="8"/>
      <c r="GFV39" s="8"/>
      <c r="GFW39" s="8"/>
      <c r="GFX39" s="8"/>
      <c r="GFY39" s="8"/>
      <c r="GFZ39" s="8"/>
      <c r="GGA39" s="8"/>
      <c r="GGB39" s="8"/>
      <c r="GGC39" s="8"/>
      <c r="GGD39" s="8"/>
      <c r="GGE39" s="8"/>
      <c r="GGF39" s="8"/>
      <c r="GGG39" s="8"/>
      <c r="GGH39" s="8"/>
      <c r="GGI39" s="8"/>
      <c r="GGJ39" s="8"/>
      <c r="GGK39" s="8"/>
      <c r="GGL39" s="8"/>
      <c r="GGM39" s="8"/>
      <c r="GGN39" s="8"/>
      <c r="GGO39" s="8"/>
      <c r="GGP39" s="8"/>
      <c r="GGQ39" s="8"/>
      <c r="GGR39" s="8"/>
      <c r="GGS39" s="8"/>
      <c r="GGT39" s="8"/>
      <c r="GGU39" s="8"/>
      <c r="GGV39" s="8"/>
      <c r="GGW39" s="8"/>
      <c r="GGX39" s="8"/>
      <c r="GGY39" s="8"/>
      <c r="GGZ39" s="8"/>
      <c r="GHA39" s="8"/>
      <c r="GHB39" s="8"/>
      <c r="GHC39" s="8"/>
      <c r="GHD39" s="8"/>
      <c r="GHE39" s="8"/>
      <c r="GHF39" s="8"/>
      <c r="GHG39" s="8"/>
      <c r="GHH39" s="8"/>
      <c r="GHI39" s="8"/>
      <c r="GHJ39" s="8"/>
      <c r="GHK39" s="8"/>
      <c r="GHL39" s="8"/>
      <c r="GHM39" s="8"/>
      <c r="GHN39" s="8"/>
      <c r="GHO39" s="8"/>
      <c r="GHP39" s="8"/>
      <c r="GHQ39" s="8"/>
      <c r="GHR39" s="8"/>
      <c r="GHS39" s="8"/>
      <c r="GHT39" s="8"/>
      <c r="GHU39" s="8"/>
      <c r="GHV39" s="8"/>
      <c r="GHW39" s="8"/>
      <c r="GHX39" s="8"/>
      <c r="GHY39" s="8"/>
      <c r="GHZ39" s="8"/>
      <c r="GIA39" s="8"/>
      <c r="GIB39" s="8"/>
      <c r="GIC39" s="8"/>
      <c r="GID39" s="8"/>
      <c r="GIE39" s="8"/>
      <c r="GIF39" s="8"/>
      <c r="GIG39" s="8"/>
      <c r="GIH39" s="8"/>
      <c r="GII39" s="8"/>
      <c r="GIJ39" s="8"/>
      <c r="GIK39" s="8"/>
      <c r="GIL39" s="8"/>
      <c r="GIM39" s="8"/>
      <c r="GIN39" s="8"/>
      <c r="GIO39" s="8"/>
      <c r="GIP39" s="8"/>
      <c r="GIQ39" s="8"/>
      <c r="GIR39" s="8"/>
      <c r="GIS39" s="8"/>
      <c r="GIT39" s="8"/>
      <c r="GIU39" s="8"/>
      <c r="GIV39" s="8"/>
      <c r="GIW39" s="8"/>
      <c r="GIX39" s="8"/>
      <c r="GIY39" s="8"/>
      <c r="GIZ39" s="8"/>
      <c r="GJA39" s="8"/>
      <c r="GJB39" s="8"/>
      <c r="GJC39" s="8"/>
      <c r="GJD39" s="8"/>
      <c r="GJE39" s="8"/>
      <c r="GJF39" s="8"/>
      <c r="GJG39" s="8"/>
      <c r="GJH39" s="8"/>
      <c r="GJI39" s="8"/>
      <c r="GJJ39" s="8"/>
      <c r="GJK39" s="8"/>
      <c r="GJL39" s="8"/>
      <c r="GJM39" s="8"/>
      <c r="GJN39" s="8"/>
      <c r="GJO39" s="8"/>
      <c r="GJP39" s="8"/>
      <c r="GJQ39" s="8"/>
      <c r="GJR39" s="8"/>
      <c r="GJS39" s="8"/>
      <c r="GJT39" s="8"/>
      <c r="GJU39" s="8"/>
      <c r="GJV39" s="8"/>
      <c r="GJW39" s="8"/>
      <c r="GJX39" s="8"/>
      <c r="GJY39" s="8"/>
      <c r="GJZ39" s="8"/>
      <c r="GKA39" s="8"/>
      <c r="GKB39" s="8"/>
      <c r="GKC39" s="8"/>
      <c r="GKD39" s="8"/>
      <c r="GKE39" s="8"/>
      <c r="GKF39" s="8"/>
      <c r="GKG39" s="8"/>
      <c r="GKH39" s="8"/>
      <c r="GKI39" s="8"/>
      <c r="GKJ39" s="8"/>
      <c r="GKK39" s="8"/>
      <c r="GKL39" s="8"/>
      <c r="GKM39" s="8"/>
      <c r="GKN39" s="8"/>
      <c r="GKO39" s="8"/>
      <c r="GKP39" s="8"/>
      <c r="GKQ39" s="8"/>
      <c r="GKR39" s="8"/>
      <c r="GKS39" s="8"/>
      <c r="GKT39" s="8"/>
      <c r="GKU39" s="8"/>
      <c r="GKV39" s="8"/>
      <c r="GKW39" s="8"/>
      <c r="GKX39" s="8"/>
      <c r="GKY39" s="8"/>
      <c r="GKZ39" s="8"/>
      <c r="GLA39" s="8"/>
      <c r="GLB39" s="8"/>
      <c r="GLC39" s="8"/>
      <c r="GLD39" s="8"/>
      <c r="GLE39" s="8"/>
      <c r="GLF39" s="8"/>
      <c r="GLG39" s="8"/>
      <c r="GLH39" s="8"/>
      <c r="GLI39" s="8"/>
      <c r="GLJ39" s="8"/>
      <c r="GLK39" s="8"/>
      <c r="GLL39" s="8"/>
      <c r="GLM39" s="8"/>
      <c r="GLN39" s="8"/>
      <c r="GLO39" s="8"/>
      <c r="GLP39" s="8"/>
      <c r="GLQ39" s="8"/>
      <c r="GLR39" s="8"/>
      <c r="GLS39" s="8"/>
      <c r="GLT39" s="8"/>
      <c r="GLU39" s="8"/>
      <c r="GLV39" s="8"/>
      <c r="GLW39" s="8"/>
      <c r="GLX39" s="8"/>
      <c r="GLY39" s="8"/>
      <c r="GLZ39" s="8"/>
      <c r="GMA39" s="8"/>
      <c r="GMB39" s="8"/>
      <c r="GMC39" s="8"/>
      <c r="GMD39" s="8"/>
      <c r="GME39" s="8"/>
      <c r="GMF39" s="8"/>
      <c r="GMG39" s="8"/>
      <c r="GMH39" s="8"/>
      <c r="GMI39" s="8"/>
      <c r="GMJ39" s="8"/>
      <c r="GMK39" s="8"/>
      <c r="GML39" s="8"/>
      <c r="GMM39" s="8"/>
      <c r="GMN39" s="8"/>
      <c r="GMO39" s="8"/>
      <c r="GMP39" s="8"/>
      <c r="GMQ39" s="8"/>
      <c r="GMR39" s="8"/>
      <c r="GMS39" s="8"/>
      <c r="GMT39" s="8"/>
      <c r="GMU39" s="8"/>
      <c r="GMV39" s="8"/>
      <c r="GMW39" s="8"/>
      <c r="GMX39" s="8"/>
      <c r="GMY39" s="8"/>
      <c r="GMZ39" s="8"/>
      <c r="GNA39" s="8"/>
      <c r="GNB39" s="8"/>
      <c r="GNC39" s="8"/>
      <c r="GND39" s="8"/>
      <c r="GNE39" s="8"/>
      <c r="GNF39" s="8"/>
      <c r="GNG39" s="8"/>
      <c r="GNH39" s="8"/>
      <c r="GNI39" s="8"/>
      <c r="GNJ39" s="8"/>
      <c r="GNK39" s="8"/>
      <c r="GNL39" s="8"/>
      <c r="GNM39" s="8"/>
      <c r="GNN39" s="8"/>
      <c r="GNO39" s="8"/>
      <c r="GNP39" s="8"/>
      <c r="GNQ39" s="8"/>
      <c r="GNR39" s="8"/>
      <c r="GNS39" s="8"/>
      <c r="GNT39" s="8"/>
      <c r="GNU39" s="8"/>
      <c r="GNV39" s="8"/>
      <c r="GNW39" s="8"/>
      <c r="GNX39" s="8"/>
      <c r="GNY39" s="8"/>
      <c r="GNZ39" s="8"/>
      <c r="GOA39" s="8"/>
      <c r="GOB39" s="8"/>
      <c r="GOC39" s="8"/>
      <c r="GOD39" s="8"/>
      <c r="GOE39" s="8"/>
      <c r="GOF39" s="8"/>
      <c r="GOG39" s="8"/>
      <c r="GOH39" s="8"/>
      <c r="GOI39" s="8"/>
      <c r="GOJ39" s="8"/>
      <c r="GOK39" s="8"/>
      <c r="GOL39" s="8"/>
      <c r="GOM39" s="8"/>
      <c r="GON39" s="8"/>
      <c r="GOO39" s="8"/>
      <c r="GOP39" s="8"/>
      <c r="GOQ39" s="8"/>
      <c r="GOR39" s="8"/>
      <c r="GOS39" s="8"/>
      <c r="GOT39" s="8"/>
      <c r="GOU39" s="8"/>
      <c r="GOV39" s="8"/>
      <c r="GOW39" s="8"/>
      <c r="GOX39" s="8"/>
      <c r="GOY39" s="8"/>
      <c r="GOZ39" s="8"/>
      <c r="GPA39" s="8"/>
      <c r="GPB39" s="8"/>
      <c r="GPC39" s="8"/>
      <c r="GPD39" s="8"/>
      <c r="GPE39" s="8"/>
      <c r="GPF39" s="8"/>
      <c r="GPG39" s="8"/>
      <c r="GPH39" s="8"/>
      <c r="GPI39" s="8"/>
      <c r="GPJ39" s="8"/>
      <c r="GPK39" s="8"/>
      <c r="GPL39" s="8"/>
      <c r="GPM39" s="8"/>
      <c r="GPN39" s="8"/>
      <c r="GPO39" s="8"/>
      <c r="GPP39" s="8"/>
      <c r="GPQ39" s="8"/>
      <c r="GPR39" s="8"/>
      <c r="GPS39" s="8"/>
      <c r="GPT39" s="8"/>
      <c r="GPU39" s="8"/>
      <c r="GPV39" s="8"/>
      <c r="GPW39" s="8"/>
      <c r="GPX39" s="8"/>
      <c r="GPY39" s="8"/>
      <c r="GPZ39" s="8"/>
      <c r="GQA39" s="8"/>
      <c r="GQB39" s="8"/>
      <c r="GQC39" s="8"/>
      <c r="GQD39" s="8"/>
      <c r="GQE39" s="8"/>
      <c r="GQF39" s="8"/>
      <c r="GQG39" s="8"/>
      <c r="GQH39" s="8"/>
      <c r="GQI39" s="8"/>
      <c r="GQJ39" s="8"/>
      <c r="GQK39" s="8"/>
      <c r="GQL39" s="8"/>
      <c r="GQM39" s="8"/>
      <c r="GQN39" s="8"/>
      <c r="GQO39" s="8"/>
      <c r="GQP39" s="8"/>
      <c r="GQQ39" s="8"/>
      <c r="GQR39" s="8"/>
      <c r="GQS39" s="8"/>
      <c r="GQT39" s="8"/>
      <c r="GQU39" s="8"/>
      <c r="GQV39" s="8"/>
      <c r="GQW39" s="8"/>
      <c r="GQX39" s="8"/>
      <c r="GQY39" s="8"/>
      <c r="GQZ39" s="8"/>
      <c r="GRA39" s="8"/>
      <c r="GRB39" s="8"/>
      <c r="GRC39" s="8"/>
      <c r="GRD39" s="8"/>
      <c r="GRE39" s="8"/>
      <c r="GRF39" s="8"/>
      <c r="GRG39" s="8"/>
      <c r="GRH39" s="8"/>
      <c r="GRI39" s="8"/>
      <c r="GRJ39" s="8"/>
      <c r="GRK39" s="8"/>
      <c r="GRL39" s="8"/>
      <c r="GRM39" s="8"/>
      <c r="GRN39" s="8"/>
      <c r="GRO39" s="8"/>
      <c r="GRP39" s="8"/>
      <c r="GRQ39" s="8"/>
      <c r="GRR39" s="8"/>
      <c r="GRS39" s="8"/>
      <c r="GRT39" s="8"/>
      <c r="GRU39" s="8"/>
      <c r="GRV39" s="8"/>
      <c r="GRW39" s="8"/>
      <c r="GRX39" s="8"/>
      <c r="GRY39" s="8"/>
      <c r="GRZ39" s="8"/>
      <c r="GSA39" s="8"/>
      <c r="GSB39" s="8"/>
      <c r="GSC39" s="8"/>
      <c r="GSD39" s="8"/>
      <c r="GSE39" s="8"/>
      <c r="GSF39" s="8"/>
      <c r="GSG39" s="8"/>
      <c r="GSH39" s="8"/>
      <c r="GSI39" s="8"/>
      <c r="GSJ39" s="8"/>
      <c r="GSK39" s="8"/>
      <c r="GSL39" s="8"/>
      <c r="GSM39" s="8"/>
      <c r="GSN39" s="8"/>
      <c r="GSO39" s="8"/>
      <c r="GSP39" s="8"/>
      <c r="GSQ39" s="8"/>
      <c r="GSR39" s="8"/>
      <c r="GSS39" s="8"/>
      <c r="GST39" s="8"/>
      <c r="GSU39" s="8"/>
      <c r="GSV39" s="8"/>
      <c r="GSW39" s="8"/>
      <c r="GSX39" s="8"/>
      <c r="GSY39" s="8"/>
      <c r="GSZ39" s="8"/>
      <c r="GTA39" s="8"/>
      <c r="GTB39" s="8"/>
      <c r="GTC39" s="8"/>
      <c r="GTD39" s="8"/>
      <c r="GTE39" s="8"/>
      <c r="GTF39" s="8"/>
      <c r="GTG39" s="8"/>
      <c r="GTH39" s="8"/>
      <c r="GTI39" s="8"/>
      <c r="GTJ39" s="8"/>
      <c r="GTK39" s="8"/>
      <c r="GTL39" s="8"/>
      <c r="GTM39" s="8"/>
      <c r="GTN39" s="8"/>
      <c r="GTO39" s="8"/>
      <c r="GTP39" s="8"/>
      <c r="GTQ39" s="8"/>
      <c r="GTR39" s="8"/>
      <c r="GTS39" s="8"/>
      <c r="GTT39" s="8"/>
      <c r="GTU39" s="8"/>
      <c r="GTV39" s="8"/>
      <c r="GTW39" s="8"/>
      <c r="GTX39" s="8"/>
      <c r="GTY39" s="8"/>
      <c r="GTZ39" s="8"/>
      <c r="GUA39" s="8"/>
      <c r="GUB39" s="8"/>
      <c r="GUC39" s="8"/>
      <c r="GUD39" s="8"/>
      <c r="GUE39" s="8"/>
      <c r="GUF39" s="8"/>
      <c r="GUG39" s="8"/>
      <c r="GUH39" s="8"/>
      <c r="GUI39" s="8"/>
      <c r="GUJ39" s="8"/>
      <c r="GUK39" s="8"/>
      <c r="GUL39" s="8"/>
      <c r="GUM39" s="8"/>
      <c r="GUN39" s="8"/>
      <c r="GUO39" s="8"/>
      <c r="GUP39" s="8"/>
      <c r="GUQ39" s="8"/>
      <c r="GUR39" s="8"/>
      <c r="GUS39" s="8"/>
      <c r="GUT39" s="8"/>
      <c r="GUU39" s="8"/>
      <c r="GUV39" s="8"/>
      <c r="GUW39" s="8"/>
      <c r="GUX39" s="8"/>
      <c r="GUY39" s="8"/>
      <c r="GUZ39" s="8"/>
      <c r="GVA39" s="8"/>
      <c r="GVB39" s="8"/>
      <c r="GVC39" s="8"/>
      <c r="GVD39" s="8"/>
      <c r="GVE39" s="8"/>
      <c r="GVF39" s="8"/>
      <c r="GVG39" s="8"/>
      <c r="GVH39" s="8"/>
      <c r="GVI39" s="8"/>
      <c r="GVJ39" s="8"/>
      <c r="GVK39" s="8"/>
      <c r="GVL39" s="8"/>
      <c r="GVM39" s="8"/>
      <c r="GVN39" s="8"/>
      <c r="GVO39" s="8"/>
      <c r="GVP39" s="8"/>
      <c r="GVQ39" s="8"/>
      <c r="GVR39" s="8"/>
      <c r="GVS39" s="8"/>
      <c r="GVT39" s="8"/>
      <c r="GVU39" s="8"/>
      <c r="GVV39" s="8"/>
      <c r="GVW39" s="8"/>
      <c r="GVX39" s="8"/>
      <c r="GVY39" s="8"/>
      <c r="GVZ39" s="8"/>
      <c r="GWA39" s="8"/>
      <c r="GWB39" s="8"/>
      <c r="GWC39" s="8"/>
      <c r="GWD39" s="8"/>
      <c r="GWE39" s="8"/>
      <c r="GWF39" s="8"/>
      <c r="GWG39" s="8"/>
      <c r="GWH39" s="8"/>
      <c r="GWI39" s="8"/>
      <c r="GWJ39" s="8"/>
      <c r="GWK39" s="8"/>
      <c r="GWL39" s="8"/>
      <c r="GWM39" s="8"/>
      <c r="GWN39" s="8"/>
      <c r="GWO39" s="8"/>
      <c r="GWP39" s="8"/>
      <c r="GWQ39" s="8"/>
      <c r="GWR39" s="8"/>
      <c r="GWS39" s="8"/>
      <c r="GWT39" s="8"/>
      <c r="GWU39" s="8"/>
      <c r="GWV39" s="8"/>
      <c r="GWW39" s="8"/>
      <c r="GWX39" s="8"/>
      <c r="GWY39" s="8"/>
      <c r="GWZ39" s="8"/>
      <c r="GXA39" s="8"/>
      <c r="GXB39" s="8"/>
      <c r="GXC39" s="8"/>
      <c r="GXD39" s="8"/>
      <c r="GXE39" s="8"/>
      <c r="GXF39" s="8"/>
      <c r="GXG39" s="8"/>
      <c r="GXH39" s="8"/>
      <c r="GXI39" s="8"/>
      <c r="GXJ39" s="8"/>
      <c r="GXK39" s="8"/>
      <c r="GXL39" s="8"/>
      <c r="GXM39" s="8"/>
      <c r="GXN39" s="8"/>
      <c r="GXO39" s="8"/>
      <c r="GXP39" s="8"/>
      <c r="GXQ39" s="8"/>
      <c r="GXR39" s="8"/>
      <c r="GXS39" s="8"/>
      <c r="GXT39" s="8"/>
      <c r="GXU39" s="8"/>
      <c r="GXV39" s="8"/>
      <c r="GXW39" s="8"/>
      <c r="GXX39" s="8"/>
      <c r="GXY39" s="8"/>
      <c r="GXZ39" s="8"/>
      <c r="GYA39" s="8"/>
      <c r="GYB39" s="8"/>
      <c r="GYC39" s="8"/>
      <c r="GYD39" s="8"/>
      <c r="GYE39" s="8"/>
      <c r="GYF39" s="8"/>
      <c r="GYG39" s="8"/>
      <c r="GYH39" s="8"/>
      <c r="GYI39" s="8"/>
      <c r="GYJ39" s="8"/>
      <c r="GYK39" s="8"/>
      <c r="GYL39" s="8"/>
      <c r="GYM39" s="8"/>
      <c r="GYN39" s="8"/>
      <c r="GYO39" s="8"/>
      <c r="GYP39" s="8"/>
      <c r="GYQ39" s="8"/>
      <c r="GYR39" s="8"/>
      <c r="GYS39" s="8"/>
      <c r="GYT39" s="8"/>
      <c r="GYU39" s="8"/>
      <c r="GYV39" s="8"/>
      <c r="GYW39" s="8"/>
      <c r="GYX39" s="8"/>
      <c r="GYY39" s="8"/>
      <c r="GYZ39" s="8"/>
      <c r="GZA39" s="8"/>
      <c r="GZB39" s="8"/>
      <c r="GZC39" s="8"/>
      <c r="GZD39" s="8"/>
      <c r="GZE39" s="8"/>
      <c r="GZF39" s="8"/>
      <c r="GZG39" s="8"/>
      <c r="GZH39" s="8"/>
      <c r="GZI39" s="8"/>
      <c r="GZJ39" s="8"/>
      <c r="GZK39" s="8"/>
      <c r="GZL39" s="8"/>
      <c r="GZM39" s="8"/>
      <c r="GZN39" s="8"/>
      <c r="GZO39" s="8"/>
      <c r="GZP39" s="8"/>
      <c r="GZQ39" s="8"/>
      <c r="GZR39" s="8"/>
      <c r="GZS39" s="8"/>
      <c r="GZT39" s="8"/>
      <c r="GZU39" s="8"/>
      <c r="GZV39" s="8"/>
      <c r="GZW39" s="8"/>
      <c r="GZX39" s="8"/>
      <c r="GZY39" s="8"/>
      <c r="GZZ39" s="8"/>
      <c r="HAA39" s="8"/>
      <c r="HAB39" s="8"/>
      <c r="HAC39" s="8"/>
      <c r="HAD39" s="8"/>
      <c r="HAE39" s="8"/>
      <c r="HAF39" s="8"/>
      <c r="HAG39" s="8"/>
      <c r="HAH39" s="8"/>
      <c r="HAI39" s="8"/>
      <c r="HAJ39" s="8"/>
      <c r="HAK39" s="8"/>
      <c r="HAL39" s="8"/>
      <c r="HAM39" s="8"/>
      <c r="HAN39" s="8"/>
      <c r="HAO39" s="8"/>
      <c r="HAP39" s="8"/>
      <c r="HAQ39" s="8"/>
      <c r="HAR39" s="8"/>
      <c r="HAS39" s="8"/>
      <c r="HAT39" s="8"/>
      <c r="HAU39" s="8"/>
      <c r="HAV39" s="8"/>
      <c r="HAW39" s="8"/>
      <c r="HAX39" s="8"/>
      <c r="HAY39" s="8"/>
      <c r="HAZ39" s="8"/>
      <c r="HBA39" s="8"/>
      <c r="HBB39" s="8"/>
      <c r="HBC39" s="8"/>
      <c r="HBD39" s="8"/>
      <c r="HBE39" s="8"/>
      <c r="HBF39" s="8"/>
      <c r="HBG39" s="8"/>
      <c r="HBH39" s="8"/>
      <c r="HBI39" s="8"/>
      <c r="HBJ39" s="8"/>
      <c r="HBK39" s="8"/>
      <c r="HBL39" s="8"/>
      <c r="HBM39" s="8"/>
      <c r="HBN39" s="8"/>
      <c r="HBO39" s="8"/>
      <c r="HBP39" s="8"/>
      <c r="HBQ39" s="8"/>
      <c r="HBR39" s="8"/>
      <c r="HBS39" s="8"/>
      <c r="HBT39" s="8"/>
      <c r="HBU39" s="8"/>
      <c r="HBV39" s="8"/>
      <c r="HBW39" s="8"/>
      <c r="HBX39" s="8"/>
      <c r="HBY39" s="8"/>
      <c r="HBZ39" s="8"/>
      <c r="HCA39" s="8"/>
      <c r="HCB39" s="8"/>
      <c r="HCC39" s="8"/>
      <c r="HCD39" s="8"/>
      <c r="HCE39" s="8"/>
      <c r="HCF39" s="8"/>
      <c r="HCG39" s="8"/>
      <c r="HCH39" s="8"/>
      <c r="HCI39" s="8"/>
      <c r="HCJ39" s="8"/>
      <c r="HCK39" s="8"/>
      <c r="HCL39" s="8"/>
      <c r="HCM39" s="8"/>
      <c r="HCN39" s="8"/>
      <c r="HCO39" s="8"/>
      <c r="HCP39" s="8"/>
      <c r="HCQ39" s="8"/>
      <c r="HCR39" s="8"/>
      <c r="HCS39" s="8"/>
      <c r="HCT39" s="8"/>
      <c r="HCU39" s="8"/>
      <c r="HCV39" s="8"/>
      <c r="HCW39" s="8"/>
      <c r="HCX39" s="8"/>
      <c r="HCY39" s="8"/>
      <c r="HCZ39" s="8"/>
      <c r="HDA39" s="8"/>
      <c r="HDB39" s="8"/>
      <c r="HDC39" s="8"/>
      <c r="HDD39" s="8"/>
      <c r="HDE39" s="8"/>
      <c r="HDF39" s="8"/>
      <c r="HDG39" s="8"/>
      <c r="HDH39" s="8"/>
      <c r="HDI39" s="8"/>
      <c r="HDJ39" s="8"/>
      <c r="HDK39" s="8"/>
      <c r="HDL39" s="8"/>
      <c r="HDM39" s="8"/>
      <c r="HDN39" s="8"/>
      <c r="HDO39" s="8"/>
      <c r="HDP39" s="8"/>
      <c r="HDQ39" s="8"/>
      <c r="HDR39" s="8"/>
      <c r="HDS39" s="8"/>
      <c r="HDT39" s="8"/>
      <c r="HDU39" s="8"/>
      <c r="HDV39" s="8"/>
      <c r="HDW39" s="8"/>
      <c r="HDX39" s="8"/>
      <c r="HDY39" s="8"/>
      <c r="HDZ39" s="8"/>
      <c r="HEA39" s="8"/>
      <c r="HEB39" s="8"/>
      <c r="HEC39" s="8"/>
      <c r="HED39" s="8"/>
      <c r="HEE39" s="8"/>
      <c r="HEF39" s="8"/>
      <c r="HEG39" s="8"/>
      <c r="HEH39" s="8"/>
      <c r="HEI39" s="8"/>
      <c r="HEJ39" s="8"/>
      <c r="HEK39" s="8"/>
      <c r="HEL39" s="8"/>
      <c r="HEM39" s="8"/>
      <c r="HEN39" s="8"/>
      <c r="HEO39" s="8"/>
      <c r="HEP39" s="8"/>
      <c r="HEQ39" s="8"/>
      <c r="HER39" s="8"/>
      <c r="HES39" s="8"/>
      <c r="HET39" s="8"/>
      <c r="HEU39" s="8"/>
      <c r="HEV39" s="8"/>
      <c r="HEW39" s="8"/>
      <c r="HEX39" s="8"/>
      <c r="HEY39" s="8"/>
      <c r="HEZ39" s="8"/>
      <c r="HFA39" s="8"/>
      <c r="HFB39" s="8"/>
      <c r="HFC39" s="8"/>
      <c r="HFD39" s="8"/>
      <c r="HFE39" s="8"/>
      <c r="HFF39" s="8"/>
      <c r="HFG39" s="8"/>
      <c r="HFH39" s="8"/>
      <c r="HFI39" s="8"/>
      <c r="HFJ39" s="8"/>
      <c r="HFK39" s="8"/>
      <c r="HFL39" s="8"/>
      <c r="HFM39" s="8"/>
      <c r="HFN39" s="8"/>
      <c r="HFO39" s="8"/>
      <c r="HFP39" s="8"/>
      <c r="HFQ39" s="8"/>
      <c r="HFR39" s="8"/>
      <c r="HFS39" s="8"/>
      <c r="HFT39" s="8"/>
      <c r="HFU39" s="8"/>
      <c r="HFV39" s="8"/>
      <c r="HFW39" s="8"/>
      <c r="HFX39" s="8"/>
      <c r="HFY39" s="8"/>
      <c r="HFZ39" s="8"/>
      <c r="HGA39" s="8"/>
      <c r="HGB39" s="8"/>
      <c r="HGC39" s="8"/>
      <c r="HGD39" s="8"/>
      <c r="HGE39" s="8"/>
      <c r="HGF39" s="8"/>
      <c r="HGG39" s="8"/>
      <c r="HGH39" s="8"/>
      <c r="HGI39" s="8"/>
      <c r="HGJ39" s="8"/>
      <c r="HGK39" s="8"/>
      <c r="HGL39" s="8"/>
      <c r="HGM39" s="8"/>
      <c r="HGN39" s="8"/>
      <c r="HGO39" s="8"/>
      <c r="HGP39" s="8"/>
      <c r="HGQ39" s="8"/>
      <c r="HGR39" s="8"/>
      <c r="HGS39" s="8"/>
      <c r="HGT39" s="8"/>
      <c r="HGU39" s="8"/>
      <c r="HGV39" s="8"/>
      <c r="HGW39" s="8"/>
      <c r="HGX39" s="8"/>
      <c r="HGY39" s="8"/>
      <c r="HGZ39" s="8"/>
      <c r="HHA39" s="8"/>
      <c r="HHB39" s="8"/>
      <c r="HHC39" s="8"/>
      <c r="HHD39" s="8"/>
      <c r="HHE39" s="8"/>
      <c r="HHF39" s="8"/>
      <c r="HHG39" s="8"/>
      <c r="HHH39" s="8"/>
      <c r="HHI39" s="8"/>
      <c r="HHJ39" s="8"/>
      <c r="HHK39" s="8"/>
      <c r="HHL39" s="8"/>
      <c r="HHM39" s="8"/>
      <c r="HHN39" s="8"/>
      <c r="HHO39" s="8"/>
      <c r="HHP39" s="8"/>
      <c r="HHQ39" s="8"/>
      <c r="HHR39" s="8"/>
      <c r="HHS39" s="8"/>
      <c r="HHT39" s="8"/>
      <c r="HHU39" s="8"/>
      <c r="HHV39" s="8"/>
      <c r="HHW39" s="8"/>
      <c r="HHX39" s="8"/>
      <c r="HHY39" s="8"/>
      <c r="HHZ39" s="8"/>
      <c r="HIA39" s="8"/>
      <c r="HIB39" s="8"/>
      <c r="HIC39" s="8"/>
      <c r="HID39" s="8"/>
      <c r="HIE39" s="8"/>
      <c r="HIF39" s="8"/>
      <c r="HIG39" s="8"/>
      <c r="HIH39" s="8"/>
      <c r="HII39" s="8"/>
      <c r="HIJ39" s="8"/>
      <c r="HIK39" s="8"/>
      <c r="HIL39" s="8"/>
      <c r="HIM39" s="8"/>
      <c r="HIN39" s="8"/>
      <c r="HIO39" s="8"/>
      <c r="HIP39" s="8"/>
      <c r="HIQ39" s="8"/>
      <c r="HIR39" s="8"/>
      <c r="HIS39" s="8"/>
      <c r="HIT39" s="8"/>
      <c r="HIU39" s="8"/>
      <c r="HIV39" s="8"/>
      <c r="HIW39" s="8"/>
      <c r="HIX39" s="8"/>
      <c r="HIY39" s="8"/>
      <c r="HIZ39" s="8"/>
      <c r="HJA39" s="8"/>
      <c r="HJB39" s="8"/>
      <c r="HJC39" s="8"/>
      <c r="HJD39" s="8"/>
      <c r="HJE39" s="8"/>
      <c r="HJF39" s="8"/>
      <c r="HJG39" s="8"/>
      <c r="HJH39" s="8"/>
      <c r="HJI39" s="8"/>
      <c r="HJJ39" s="8"/>
      <c r="HJK39" s="8"/>
      <c r="HJL39" s="8"/>
      <c r="HJM39" s="8"/>
      <c r="HJN39" s="8"/>
      <c r="HJO39" s="8"/>
      <c r="HJP39" s="8"/>
      <c r="HJQ39" s="8"/>
      <c r="HJR39" s="8"/>
      <c r="HJS39" s="8"/>
      <c r="HJT39" s="8"/>
      <c r="HJU39" s="8"/>
      <c r="HJV39" s="8"/>
      <c r="HJW39" s="8"/>
      <c r="HJX39" s="8"/>
      <c r="HJY39" s="8"/>
      <c r="HJZ39" s="8"/>
      <c r="HKA39" s="8"/>
      <c r="HKB39" s="8"/>
      <c r="HKC39" s="8"/>
      <c r="HKD39" s="8"/>
      <c r="HKE39" s="8"/>
      <c r="HKF39" s="8"/>
      <c r="HKG39" s="8"/>
      <c r="HKH39" s="8"/>
      <c r="HKI39" s="8"/>
      <c r="HKJ39" s="8"/>
      <c r="HKK39" s="8"/>
      <c r="HKL39" s="8"/>
      <c r="HKM39" s="8"/>
      <c r="HKN39" s="8"/>
      <c r="HKO39" s="8"/>
      <c r="HKP39" s="8"/>
      <c r="HKQ39" s="8"/>
      <c r="HKR39" s="8"/>
      <c r="HKS39" s="8"/>
      <c r="HKT39" s="8"/>
      <c r="HKU39" s="8"/>
      <c r="HKV39" s="8"/>
      <c r="HKW39" s="8"/>
      <c r="HKX39" s="8"/>
      <c r="HKY39" s="8"/>
      <c r="HKZ39" s="8"/>
      <c r="HLA39" s="8"/>
      <c r="HLB39" s="8"/>
      <c r="HLC39" s="8"/>
      <c r="HLD39" s="8"/>
      <c r="HLE39" s="8"/>
      <c r="HLF39" s="8"/>
      <c r="HLG39" s="8"/>
      <c r="HLH39" s="8"/>
      <c r="HLI39" s="8"/>
      <c r="HLJ39" s="8"/>
      <c r="HLK39" s="8"/>
      <c r="HLL39" s="8"/>
      <c r="HLM39" s="8"/>
      <c r="HLN39" s="8"/>
      <c r="HLO39" s="8"/>
      <c r="HLP39" s="8"/>
      <c r="HLQ39" s="8"/>
      <c r="HLR39" s="8"/>
      <c r="HLS39" s="8"/>
      <c r="HLT39" s="8"/>
      <c r="HLU39" s="8"/>
      <c r="HLV39" s="8"/>
      <c r="HLW39" s="8"/>
      <c r="HLX39" s="8"/>
      <c r="HLY39" s="8"/>
      <c r="HLZ39" s="8"/>
      <c r="HMA39" s="8"/>
      <c r="HMB39" s="8"/>
      <c r="HMC39" s="8"/>
      <c r="HMD39" s="8"/>
      <c r="HME39" s="8"/>
      <c r="HMF39" s="8"/>
      <c r="HMG39" s="8"/>
      <c r="HMH39" s="8"/>
      <c r="HMI39" s="8"/>
      <c r="HMJ39" s="8"/>
      <c r="HMK39" s="8"/>
      <c r="HML39" s="8"/>
      <c r="HMM39" s="8"/>
      <c r="HMN39" s="8"/>
      <c r="HMO39" s="8"/>
      <c r="HMP39" s="8"/>
      <c r="HMQ39" s="8"/>
      <c r="HMR39" s="8"/>
      <c r="HMS39" s="8"/>
      <c r="HMT39" s="8"/>
      <c r="HMU39" s="8"/>
      <c r="HMV39" s="8"/>
      <c r="HMW39" s="8"/>
      <c r="HMX39" s="8"/>
      <c r="HMY39" s="8"/>
      <c r="HMZ39" s="8"/>
      <c r="HNA39" s="8"/>
      <c r="HNB39" s="8"/>
      <c r="HNC39" s="8"/>
      <c r="HND39" s="8"/>
      <c r="HNE39" s="8"/>
      <c r="HNF39" s="8"/>
      <c r="HNG39" s="8"/>
      <c r="HNH39" s="8"/>
      <c r="HNI39" s="8"/>
      <c r="HNJ39" s="8"/>
      <c r="HNK39" s="8"/>
      <c r="HNL39" s="8"/>
      <c r="HNM39" s="8"/>
      <c r="HNN39" s="8"/>
      <c r="HNO39" s="8"/>
      <c r="HNP39" s="8"/>
      <c r="HNQ39" s="8"/>
      <c r="HNR39" s="8"/>
      <c r="HNS39" s="8"/>
      <c r="HNT39" s="8"/>
      <c r="HNU39" s="8"/>
      <c r="HNV39" s="8"/>
      <c r="HNW39" s="8"/>
      <c r="HNX39" s="8"/>
      <c r="HNY39" s="8"/>
      <c r="HNZ39" s="8"/>
      <c r="HOA39" s="8"/>
      <c r="HOB39" s="8"/>
      <c r="HOC39" s="8"/>
      <c r="HOD39" s="8"/>
      <c r="HOE39" s="8"/>
      <c r="HOF39" s="8"/>
      <c r="HOG39" s="8"/>
      <c r="HOH39" s="8"/>
      <c r="HOI39" s="8"/>
      <c r="HOJ39" s="8"/>
      <c r="HOK39" s="8"/>
      <c r="HOL39" s="8"/>
      <c r="HOM39" s="8"/>
      <c r="HON39" s="8"/>
      <c r="HOO39" s="8"/>
      <c r="HOP39" s="8"/>
      <c r="HOQ39" s="8"/>
      <c r="HOR39" s="8"/>
      <c r="HOS39" s="8"/>
      <c r="HOT39" s="8"/>
      <c r="HOU39" s="8"/>
      <c r="HOV39" s="8"/>
      <c r="HOW39" s="8"/>
      <c r="HOX39" s="8"/>
      <c r="HOY39" s="8"/>
      <c r="HOZ39" s="8"/>
      <c r="HPA39" s="8"/>
      <c r="HPB39" s="8"/>
      <c r="HPC39" s="8"/>
      <c r="HPD39" s="8"/>
      <c r="HPE39" s="8"/>
      <c r="HPF39" s="8"/>
      <c r="HPG39" s="8"/>
      <c r="HPH39" s="8"/>
      <c r="HPI39" s="8"/>
      <c r="HPJ39" s="8"/>
      <c r="HPK39" s="8"/>
      <c r="HPL39" s="8"/>
      <c r="HPM39" s="8"/>
      <c r="HPN39" s="8"/>
      <c r="HPO39" s="8"/>
      <c r="HPP39" s="8"/>
      <c r="HPQ39" s="8"/>
      <c r="HPR39" s="8"/>
      <c r="HPS39" s="8"/>
      <c r="HPT39" s="8"/>
      <c r="HPU39" s="8"/>
      <c r="HPV39" s="8"/>
      <c r="HPW39" s="8"/>
      <c r="HPX39" s="8"/>
      <c r="HPY39" s="8"/>
      <c r="HPZ39" s="8"/>
      <c r="HQA39" s="8"/>
      <c r="HQB39" s="8"/>
      <c r="HQC39" s="8"/>
      <c r="HQD39" s="8"/>
      <c r="HQE39" s="8"/>
      <c r="HQF39" s="8"/>
      <c r="HQG39" s="8"/>
      <c r="HQH39" s="8"/>
      <c r="HQI39" s="8"/>
      <c r="HQJ39" s="8"/>
      <c r="HQK39" s="8"/>
      <c r="HQL39" s="8"/>
      <c r="HQM39" s="8"/>
      <c r="HQN39" s="8"/>
      <c r="HQO39" s="8"/>
      <c r="HQP39" s="8"/>
      <c r="HQQ39" s="8"/>
      <c r="HQR39" s="8"/>
      <c r="HQS39" s="8"/>
      <c r="HQT39" s="8"/>
      <c r="HQU39" s="8"/>
      <c r="HQV39" s="8"/>
      <c r="HQW39" s="8"/>
      <c r="HQX39" s="8"/>
      <c r="HQY39" s="8"/>
      <c r="HQZ39" s="8"/>
      <c r="HRA39" s="8"/>
      <c r="HRB39" s="8"/>
      <c r="HRC39" s="8"/>
      <c r="HRD39" s="8"/>
      <c r="HRE39" s="8"/>
      <c r="HRF39" s="8"/>
      <c r="HRG39" s="8"/>
      <c r="HRH39" s="8"/>
      <c r="HRI39" s="8"/>
      <c r="HRJ39" s="8"/>
      <c r="HRK39" s="8"/>
      <c r="HRL39" s="8"/>
      <c r="HRM39" s="8"/>
      <c r="HRN39" s="8"/>
      <c r="HRO39" s="8"/>
      <c r="HRP39" s="8"/>
      <c r="HRQ39" s="8"/>
      <c r="HRR39" s="8"/>
      <c r="HRS39" s="8"/>
      <c r="HRT39" s="8"/>
      <c r="HRU39" s="8"/>
      <c r="HRV39" s="8"/>
      <c r="HRW39" s="8"/>
      <c r="HRX39" s="8"/>
      <c r="HRY39" s="8"/>
      <c r="HRZ39" s="8"/>
      <c r="HSA39" s="8"/>
      <c r="HSB39" s="8"/>
      <c r="HSC39" s="8"/>
      <c r="HSD39" s="8"/>
      <c r="HSE39" s="8"/>
      <c r="HSF39" s="8"/>
      <c r="HSG39" s="8"/>
      <c r="HSH39" s="8"/>
      <c r="HSI39" s="8"/>
      <c r="HSJ39" s="8"/>
      <c r="HSK39" s="8"/>
      <c r="HSL39" s="8"/>
      <c r="HSM39" s="8"/>
      <c r="HSN39" s="8"/>
      <c r="HSO39" s="8"/>
      <c r="HSP39" s="8"/>
      <c r="HSQ39" s="8"/>
      <c r="HSR39" s="8"/>
      <c r="HSS39" s="8"/>
      <c r="HST39" s="8"/>
      <c r="HSU39" s="8"/>
      <c r="HSV39" s="8"/>
      <c r="HSW39" s="8"/>
      <c r="HSX39" s="8"/>
      <c r="HSY39" s="8"/>
      <c r="HSZ39" s="8"/>
      <c r="HTA39" s="8"/>
      <c r="HTB39" s="8"/>
      <c r="HTC39" s="8"/>
      <c r="HTD39" s="8"/>
      <c r="HTE39" s="8"/>
      <c r="HTF39" s="8"/>
      <c r="HTG39" s="8"/>
      <c r="HTH39" s="8"/>
      <c r="HTI39" s="8"/>
      <c r="HTJ39" s="8"/>
      <c r="HTK39" s="8"/>
      <c r="HTL39" s="8"/>
      <c r="HTM39" s="8"/>
      <c r="HTN39" s="8"/>
      <c r="HTO39" s="8"/>
      <c r="HTP39" s="8"/>
      <c r="HTQ39" s="8"/>
      <c r="HTR39" s="8"/>
      <c r="HTS39" s="8"/>
      <c r="HTT39" s="8"/>
      <c r="HTU39" s="8"/>
      <c r="HTV39" s="8"/>
      <c r="HTW39" s="8"/>
      <c r="HTX39" s="8"/>
      <c r="HTY39" s="8"/>
      <c r="HTZ39" s="8"/>
      <c r="HUA39" s="8"/>
      <c r="HUB39" s="8"/>
      <c r="HUC39" s="8"/>
      <c r="HUD39" s="8"/>
      <c r="HUE39" s="8"/>
      <c r="HUF39" s="8"/>
      <c r="HUG39" s="8"/>
      <c r="HUH39" s="8"/>
      <c r="HUI39" s="8"/>
      <c r="HUJ39" s="8"/>
      <c r="HUK39" s="8"/>
      <c r="HUL39" s="8"/>
      <c r="HUM39" s="8"/>
      <c r="HUN39" s="8"/>
      <c r="HUO39" s="8"/>
      <c r="HUP39" s="8"/>
      <c r="HUQ39" s="8"/>
      <c r="HUR39" s="8"/>
      <c r="HUS39" s="8"/>
      <c r="HUT39" s="8"/>
      <c r="HUU39" s="8"/>
      <c r="HUV39" s="8"/>
      <c r="HUW39" s="8"/>
      <c r="HUX39" s="8"/>
      <c r="HUY39" s="8"/>
      <c r="HUZ39" s="8"/>
      <c r="HVA39" s="8"/>
      <c r="HVB39" s="8"/>
      <c r="HVC39" s="8"/>
      <c r="HVD39" s="8"/>
      <c r="HVE39" s="8"/>
      <c r="HVF39" s="8"/>
      <c r="HVG39" s="8"/>
      <c r="HVH39" s="8"/>
      <c r="HVI39" s="8"/>
      <c r="HVJ39" s="8"/>
      <c r="HVK39" s="8"/>
      <c r="HVL39" s="8"/>
      <c r="HVM39" s="8"/>
      <c r="HVN39" s="8"/>
      <c r="HVO39" s="8"/>
      <c r="HVP39" s="8"/>
      <c r="HVQ39" s="8"/>
      <c r="HVR39" s="8"/>
      <c r="HVS39" s="8"/>
      <c r="HVT39" s="8"/>
      <c r="HVU39" s="8"/>
      <c r="HVV39" s="8"/>
      <c r="HVW39" s="8"/>
      <c r="HVX39" s="8"/>
      <c r="HVY39" s="8"/>
      <c r="HVZ39" s="8"/>
      <c r="HWA39" s="8"/>
      <c r="HWB39" s="8"/>
      <c r="HWC39" s="8"/>
      <c r="HWD39" s="8"/>
      <c r="HWE39" s="8"/>
      <c r="HWF39" s="8"/>
      <c r="HWG39" s="8"/>
      <c r="HWH39" s="8"/>
      <c r="HWI39" s="8"/>
      <c r="HWJ39" s="8"/>
      <c r="HWK39" s="8"/>
      <c r="HWL39" s="8"/>
      <c r="HWM39" s="8"/>
      <c r="HWN39" s="8"/>
      <c r="HWO39" s="8"/>
      <c r="HWP39" s="8"/>
      <c r="HWQ39" s="8"/>
      <c r="HWR39" s="8"/>
      <c r="HWS39" s="8"/>
      <c r="HWT39" s="8"/>
      <c r="HWU39" s="8"/>
      <c r="HWV39" s="8"/>
      <c r="HWW39" s="8"/>
      <c r="HWX39" s="8"/>
      <c r="HWY39" s="8"/>
      <c r="HWZ39" s="8"/>
      <c r="HXA39" s="8"/>
      <c r="HXB39" s="8"/>
      <c r="HXC39" s="8"/>
      <c r="HXD39" s="8"/>
      <c r="HXE39" s="8"/>
      <c r="HXF39" s="8"/>
      <c r="HXG39" s="8"/>
      <c r="HXH39" s="8"/>
      <c r="HXI39" s="8"/>
      <c r="HXJ39" s="8"/>
      <c r="HXK39" s="8"/>
      <c r="HXL39" s="8"/>
      <c r="HXM39" s="8"/>
      <c r="HXN39" s="8"/>
      <c r="HXO39" s="8"/>
      <c r="HXP39" s="8"/>
      <c r="HXQ39" s="8"/>
      <c r="HXR39" s="8"/>
      <c r="HXS39" s="8"/>
      <c r="HXT39" s="8"/>
      <c r="HXU39" s="8"/>
      <c r="HXV39" s="8"/>
      <c r="HXW39" s="8"/>
      <c r="HXX39" s="8"/>
      <c r="HXY39" s="8"/>
      <c r="HXZ39" s="8"/>
      <c r="HYA39" s="8"/>
      <c r="HYB39" s="8"/>
      <c r="HYC39" s="8"/>
      <c r="HYD39" s="8"/>
      <c r="HYE39" s="8"/>
      <c r="HYF39" s="8"/>
      <c r="HYG39" s="8"/>
      <c r="HYH39" s="8"/>
      <c r="HYI39" s="8"/>
      <c r="HYJ39" s="8"/>
      <c r="HYK39" s="8"/>
      <c r="HYL39" s="8"/>
      <c r="HYM39" s="8"/>
      <c r="HYN39" s="8"/>
      <c r="HYO39" s="8"/>
      <c r="HYP39" s="8"/>
      <c r="HYQ39" s="8"/>
      <c r="HYR39" s="8"/>
      <c r="HYS39" s="8"/>
      <c r="HYT39" s="8"/>
      <c r="HYU39" s="8"/>
      <c r="HYV39" s="8"/>
      <c r="HYW39" s="8"/>
      <c r="HYX39" s="8"/>
      <c r="HYY39" s="8"/>
      <c r="HYZ39" s="8"/>
      <c r="HZA39" s="8"/>
      <c r="HZB39" s="8"/>
      <c r="HZC39" s="8"/>
      <c r="HZD39" s="8"/>
      <c r="HZE39" s="8"/>
      <c r="HZF39" s="8"/>
      <c r="HZG39" s="8"/>
      <c r="HZH39" s="8"/>
      <c r="HZI39" s="8"/>
      <c r="HZJ39" s="8"/>
      <c r="HZK39" s="8"/>
      <c r="HZL39" s="8"/>
      <c r="HZM39" s="8"/>
      <c r="HZN39" s="8"/>
      <c r="HZO39" s="8"/>
      <c r="HZP39" s="8"/>
      <c r="HZQ39" s="8"/>
      <c r="HZR39" s="8"/>
      <c r="HZS39" s="8"/>
      <c r="HZT39" s="8"/>
      <c r="HZU39" s="8"/>
      <c r="HZV39" s="8"/>
      <c r="HZW39" s="8"/>
      <c r="HZX39" s="8"/>
      <c r="HZY39" s="8"/>
      <c r="HZZ39" s="8"/>
      <c r="IAA39" s="8"/>
      <c r="IAB39" s="8"/>
      <c r="IAC39" s="8"/>
      <c r="IAD39" s="8"/>
      <c r="IAE39" s="8"/>
      <c r="IAF39" s="8"/>
      <c r="IAG39" s="8"/>
      <c r="IAH39" s="8"/>
      <c r="IAI39" s="8"/>
      <c r="IAJ39" s="8"/>
      <c r="IAK39" s="8"/>
      <c r="IAL39" s="8"/>
      <c r="IAM39" s="8"/>
      <c r="IAN39" s="8"/>
      <c r="IAO39" s="8"/>
      <c r="IAP39" s="8"/>
      <c r="IAQ39" s="8"/>
      <c r="IAR39" s="8"/>
      <c r="IAS39" s="8"/>
      <c r="IAT39" s="8"/>
      <c r="IAU39" s="8"/>
      <c r="IAV39" s="8"/>
      <c r="IAW39" s="8"/>
      <c r="IAX39" s="8"/>
      <c r="IAY39" s="8"/>
      <c r="IAZ39" s="8"/>
      <c r="IBA39" s="8"/>
      <c r="IBB39" s="8"/>
      <c r="IBC39" s="8"/>
      <c r="IBD39" s="8"/>
      <c r="IBE39" s="8"/>
      <c r="IBF39" s="8"/>
      <c r="IBG39" s="8"/>
      <c r="IBH39" s="8"/>
      <c r="IBI39" s="8"/>
      <c r="IBJ39" s="8"/>
      <c r="IBK39" s="8"/>
      <c r="IBL39" s="8"/>
      <c r="IBM39" s="8"/>
      <c r="IBN39" s="8"/>
      <c r="IBO39" s="8"/>
      <c r="IBP39" s="8"/>
      <c r="IBQ39" s="8"/>
      <c r="IBR39" s="8"/>
      <c r="IBS39" s="8"/>
      <c r="IBT39" s="8"/>
      <c r="IBU39" s="8"/>
      <c r="IBV39" s="8"/>
      <c r="IBW39" s="8"/>
      <c r="IBX39" s="8"/>
      <c r="IBY39" s="8"/>
      <c r="IBZ39" s="8"/>
      <c r="ICA39" s="8"/>
      <c r="ICB39" s="8"/>
      <c r="ICC39" s="8"/>
      <c r="ICD39" s="8"/>
      <c r="ICE39" s="8"/>
      <c r="ICF39" s="8"/>
      <c r="ICG39" s="8"/>
      <c r="ICH39" s="8"/>
      <c r="ICI39" s="8"/>
      <c r="ICJ39" s="8"/>
      <c r="ICK39" s="8"/>
      <c r="ICL39" s="8"/>
      <c r="ICM39" s="8"/>
      <c r="ICN39" s="8"/>
      <c r="ICO39" s="8"/>
      <c r="ICP39" s="8"/>
      <c r="ICQ39" s="8"/>
      <c r="ICR39" s="8"/>
      <c r="ICS39" s="8"/>
      <c r="ICT39" s="8"/>
      <c r="ICU39" s="8"/>
      <c r="ICV39" s="8"/>
      <c r="ICW39" s="8"/>
      <c r="ICX39" s="8"/>
      <c r="ICY39" s="8"/>
      <c r="ICZ39" s="8"/>
      <c r="IDA39" s="8"/>
      <c r="IDB39" s="8"/>
      <c r="IDC39" s="8"/>
      <c r="IDD39" s="8"/>
      <c r="IDE39" s="8"/>
      <c r="IDF39" s="8"/>
      <c r="IDG39" s="8"/>
      <c r="IDH39" s="8"/>
      <c r="IDI39" s="8"/>
      <c r="IDJ39" s="8"/>
      <c r="IDK39" s="8"/>
      <c r="IDL39" s="8"/>
      <c r="IDM39" s="8"/>
      <c r="IDN39" s="8"/>
      <c r="IDO39" s="8"/>
      <c r="IDP39" s="8"/>
      <c r="IDQ39" s="8"/>
      <c r="IDR39" s="8"/>
      <c r="IDS39" s="8"/>
      <c r="IDT39" s="8"/>
      <c r="IDU39" s="8"/>
      <c r="IDV39" s="8"/>
      <c r="IDW39" s="8"/>
      <c r="IDX39" s="8"/>
      <c r="IDY39" s="8"/>
      <c r="IDZ39" s="8"/>
      <c r="IEA39" s="8"/>
      <c r="IEB39" s="8"/>
      <c r="IEC39" s="8"/>
      <c r="IED39" s="8"/>
      <c r="IEE39" s="8"/>
      <c r="IEF39" s="8"/>
      <c r="IEG39" s="8"/>
      <c r="IEH39" s="8"/>
      <c r="IEI39" s="8"/>
      <c r="IEJ39" s="8"/>
      <c r="IEK39" s="8"/>
      <c r="IEL39" s="8"/>
      <c r="IEM39" s="8"/>
      <c r="IEN39" s="8"/>
      <c r="IEO39" s="8"/>
      <c r="IEP39" s="8"/>
      <c r="IEQ39" s="8"/>
      <c r="IER39" s="8"/>
      <c r="IES39" s="8"/>
      <c r="IET39" s="8"/>
      <c r="IEU39" s="8"/>
      <c r="IEV39" s="8"/>
      <c r="IEW39" s="8"/>
      <c r="IEX39" s="8"/>
      <c r="IEY39" s="8"/>
      <c r="IEZ39" s="8"/>
      <c r="IFA39" s="8"/>
      <c r="IFB39" s="8"/>
      <c r="IFC39" s="8"/>
      <c r="IFD39" s="8"/>
      <c r="IFE39" s="8"/>
      <c r="IFF39" s="8"/>
      <c r="IFG39" s="8"/>
      <c r="IFH39" s="8"/>
      <c r="IFI39" s="8"/>
      <c r="IFJ39" s="8"/>
      <c r="IFK39" s="8"/>
      <c r="IFL39" s="8"/>
      <c r="IFM39" s="8"/>
      <c r="IFN39" s="8"/>
      <c r="IFO39" s="8"/>
      <c r="IFP39" s="8"/>
      <c r="IFQ39" s="8"/>
      <c r="IFR39" s="8"/>
      <c r="IFS39" s="8"/>
      <c r="IFT39" s="8"/>
      <c r="IFU39" s="8"/>
      <c r="IFV39" s="8"/>
      <c r="IFW39" s="8"/>
      <c r="IFX39" s="8"/>
      <c r="IFY39" s="8"/>
      <c r="IFZ39" s="8"/>
      <c r="IGA39" s="8"/>
      <c r="IGB39" s="8"/>
      <c r="IGC39" s="8"/>
      <c r="IGD39" s="8"/>
      <c r="IGE39" s="8"/>
      <c r="IGF39" s="8"/>
      <c r="IGG39" s="8"/>
      <c r="IGH39" s="8"/>
      <c r="IGI39" s="8"/>
      <c r="IGJ39" s="8"/>
      <c r="IGK39" s="8"/>
      <c r="IGL39" s="8"/>
      <c r="IGM39" s="8"/>
      <c r="IGN39" s="8"/>
      <c r="IGO39" s="8"/>
      <c r="IGP39" s="8"/>
      <c r="IGQ39" s="8"/>
      <c r="IGR39" s="8"/>
      <c r="IGS39" s="8"/>
      <c r="IGT39" s="8"/>
      <c r="IGU39" s="8"/>
      <c r="IGV39" s="8"/>
      <c r="IGW39" s="8"/>
      <c r="IGX39" s="8"/>
      <c r="IGY39" s="8"/>
      <c r="IGZ39" s="8"/>
      <c r="IHA39" s="8"/>
      <c r="IHB39" s="8"/>
      <c r="IHC39" s="8"/>
      <c r="IHD39" s="8"/>
      <c r="IHE39" s="8"/>
      <c r="IHF39" s="8"/>
      <c r="IHG39" s="8"/>
      <c r="IHH39" s="8"/>
      <c r="IHI39" s="8"/>
      <c r="IHJ39" s="8"/>
      <c r="IHK39" s="8"/>
      <c r="IHL39" s="8"/>
      <c r="IHM39" s="8"/>
      <c r="IHN39" s="8"/>
      <c r="IHO39" s="8"/>
      <c r="IHP39" s="8"/>
      <c r="IHQ39" s="8"/>
      <c r="IHR39" s="8"/>
      <c r="IHS39" s="8"/>
      <c r="IHT39" s="8"/>
      <c r="IHU39" s="8"/>
      <c r="IHV39" s="8"/>
      <c r="IHW39" s="8"/>
      <c r="IHX39" s="8"/>
      <c r="IHY39" s="8"/>
      <c r="IHZ39" s="8"/>
      <c r="IIA39" s="8"/>
      <c r="IIB39" s="8"/>
      <c r="IIC39" s="8"/>
      <c r="IID39" s="8"/>
      <c r="IIE39" s="8"/>
      <c r="IIF39" s="8"/>
      <c r="IIG39" s="8"/>
      <c r="IIH39" s="8"/>
      <c r="III39" s="8"/>
      <c r="IIJ39" s="8"/>
      <c r="IIK39" s="8"/>
      <c r="IIL39" s="8"/>
      <c r="IIM39" s="8"/>
      <c r="IIN39" s="8"/>
      <c r="IIO39" s="8"/>
      <c r="IIP39" s="8"/>
      <c r="IIQ39" s="8"/>
      <c r="IIR39" s="8"/>
      <c r="IIS39" s="8"/>
      <c r="IIT39" s="8"/>
      <c r="IIU39" s="8"/>
      <c r="IIV39" s="8"/>
      <c r="IIW39" s="8"/>
      <c r="IIX39" s="8"/>
      <c r="IIY39" s="8"/>
      <c r="IIZ39" s="8"/>
      <c r="IJA39" s="8"/>
      <c r="IJB39" s="8"/>
      <c r="IJC39" s="8"/>
      <c r="IJD39" s="8"/>
      <c r="IJE39" s="8"/>
      <c r="IJF39" s="8"/>
      <c r="IJG39" s="8"/>
      <c r="IJH39" s="8"/>
      <c r="IJI39" s="8"/>
      <c r="IJJ39" s="8"/>
      <c r="IJK39" s="8"/>
      <c r="IJL39" s="8"/>
      <c r="IJM39" s="8"/>
      <c r="IJN39" s="8"/>
      <c r="IJO39" s="8"/>
      <c r="IJP39" s="8"/>
      <c r="IJQ39" s="8"/>
      <c r="IJR39" s="8"/>
      <c r="IJS39" s="8"/>
      <c r="IJT39" s="8"/>
      <c r="IJU39" s="8"/>
      <c r="IJV39" s="8"/>
      <c r="IJW39" s="8"/>
      <c r="IJX39" s="8"/>
      <c r="IJY39" s="8"/>
      <c r="IJZ39" s="8"/>
      <c r="IKA39" s="8"/>
      <c r="IKB39" s="8"/>
      <c r="IKC39" s="8"/>
      <c r="IKD39" s="8"/>
      <c r="IKE39" s="8"/>
      <c r="IKF39" s="8"/>
      <c r="IKG39" s="8"/>
      <c r="IKH39" s="8"/>
      <c r="IKI39" s="8"/>
      <c r="IKJ39" s="8"/>
      <c r="IKK39" s="8"/>
      <c r="IKL39" s="8"/>
      <c r="IKM39" s="8"/>
      <c r="IKN39" s="8"/>
      <c r="IKO39" s="8"/>
      <c r="IKP39" s="8"/>
      <c r="IKQ39" s="8"/>
      <c r="IKR39" s="8"/>
      <c r="IKS39" s="8"/>
      <c r="IKT39" s="8"/>
      <c r="IKU39" s="8"/>
      <c r="IKV39" s="8"/>
      <c r="IKW39" s="8"/>
      <c r="IKX39" s="8"/>
      <c r="IKY39" s="8"/>
      <c r="IKZ39" s="8"/>
      <c r="ILA39" s="8"/>
      <c r="ILB39" s="8"/>
      <c r="ILC39" s="8"/>
      <c r="ILD39" s="8"/>
      <c r="ILE39" s="8"/>
      <c r="ILF39" s="8"/>
      <c r="ILG39" s="8"/>
      <c r="ILH39" s="8"/>
      <c r="ILI39" s="8"/>
      <c r="ILJ39" s="8"/>
      <c r="ILK39" s="8"/>
      <c r="ILL39" s="8"/>
      <c r="ILM39" s="8"/>
      <c r="ILN39" s="8"/>
      <c r="ILO39" s="8"/>
      <c r="ILP39" s="8"/>
      <c r="ILQ39" s="8"/>
      <c r="ILR39" s="8"/>
      <c r="ILS39" s="8"/>
      <c r="ILT39" s="8"/>
      <c r="ILU39" s="8"/>
      <c r="ILV39" s="8"/>
      <c r="ILW39" s="8"/>
      <c r="ILX39" s="8"/>
      <c r="ILY39" s="8"/>
      <c r="ILZ39" s="8"/>
      <c r="IMA39" s="8"/>
      <c r="IMB39" s="8"/>
      <c r="IMC39" s="8"/>
      <c r="IMD39" s="8"/>
      <c r="IME39" s="8"/>
      <c r="IMF39" s="8"/>
      <c r="IMG39" s="8"/>
      <c r="IMH39" s="8"/>
      <c r="IMI39" s="8"/>
      <c r="IMJ39" s="8"/>
      <c r="IMK39" s="8"/>
      <c r="IML39" s="8"/>
      <c r="IMM39" s="8"/>
      <c r="IMN39" s="8"/>
      <c r="IMO39" s="8"/>
      <c r="IMP39" s="8"/>
      <c r="IMQ39" s="8"/>
      <c r="IMR39" s="8"/>
      <c r="IMS39" s="8"/>
      <c r="IMT39" s="8"/>
      <c r="IMU39" s="8"/>
      <c r="IMV39" s="8"/>
      <c r="IMW39" s="8"/>
      <c r="IMX39" s="8"/>
      <c r="IMY39" s="8"/>
      <c r="IMZ39" s="8"/>
      <c r="INA39" s="8"/>
      <c r="INB39" s="8"/>
      <c r="INC39" s="8"/>
      <c r="IND39" s="8"/>
      <c r="INE39" s="8"/>
      <c r="INF39" s="8"/>
      <c r="ING39" s="8"/>
      <c r="INH39" s="8"/>
      <c r="INI39" s="8"/>
      <c r="INJ39" s="8"/>
      <c r="INK39" s="8"/>
      <c r="INL39" s="8"/>
      <c r="INM39" s="8"/>
      <c r="INN39" s="8"/>
      <c r="INO39" s="8"/>
      <c r="INP39" s="8"/>
      <c r="INQ39" s="8"/>
      <c r="INR39" s="8"/>
      <c r="INS39" s="8"/>
      <c r="INT39" s="8"/>
      <c r="INU39" s="8"/>
      <c r="INV39" s="8"/>
      <c r="INW39" s="8"/>
      <c r="INX39" s="8"/>
      <c r="INY39" s="8"/>
      <c r="INZ39" s="8"/>
      <c r="IOA39" s="8"/>
      <c r="IOB39" s="8"/>
      <c r="IOC39" s="8"/>
      <c r="IOD39" s="8"/>
      <c r="IOE39" s="8"/>
      <c r="IOF39" s="8"/>
      <c r="IOG39" s="8"/>
      <c r="IOH39" s="8"/>
      <c r="IOI39" s="8"/>
      <c r="IOJ39" s="8"/>
      <c r="IOK39" s="8"/>
      <c r="IOL39" s="8"/>
      <c r="IOM39" s="8"/>
      <c r="ION39" s="8"/>
      <c r="IOO39" s="8"/>
      <c r="IOP39" s="8"/>
      <c r="IOQ39" s="8"/>
      <c r="IOR39" s="8"/>
      <c r="IOS39" s="8"/>
      <c r="IOT39" s="8"/>
      <c r="IOU39" s="8"/>
      <c r="IOV39" s="8"/>
      <c r="IOW39" s="8"/>
      <c r="IOX39" s="8"/>
      <c r="IOY39" s="8"/>
      <c r="IOZ39" s="8"/>
      <c r="IPA39" s="8"/>
      <c r="IPB39" s="8"/>
      <c r="IPC39" s="8"/>
      <c r="IPD39" s="8"/>
      <c r="IPE39" s="8"/>
      <c r="IPF39" s="8"/>
      <c r="IPG39" s="8"/>
      <c r="IPH39" s="8"/>
      <c r="IPI39" s="8"/>
      <c r="IPJ39" s="8"/>
      <c r="IPK39" s="8"/>
      <c r="IPL39" s="8"/>
      <c r="IPM39" s="8"/>
      <c r="IPN39" s="8"/>
      <c r="IPO39" s="8"/>
      <c r="IPP39" s="8"/>
      <c r="IPQ39" s="8"/>
      <c r="IPR39" s="8"/>
      <c r="IPS39" s="8"/>
      <c r="IPT39" s="8"/>
      <c r="IPU39" s="8"/>
      <c r="IPV39" s="8"/>
      <c r="IPW39" s="8"/>
      <c r="IPX39" s="8"/>
      <c r="IPY39" s="8"/>
      <c r="IPZ39" s="8"/>
      <c r="IQA39" s="8"/>
      <c r="IQB39" s="8"/>
      <c r="IQC39" s="8"/>
      <c r="IQD39" s="8"/>
      <c r="IQE39" s="8"/>
      <c r="IQF39" s="8"/>
      <c r="IQG39" s="8"/>
      <c r="IQH39" s="8"/>
      <c r="IQI39" s="8"/>
      <c r="IQJ39" s="8"/>
      <c r="IQK39" s="8"/>
      <c r="IQL39" s="8"/>
      <c r="IQM39" s="8"/>
      <c r="IQN39" s="8"/>
      <c r="IQO39" s="8"/>
      <c r="IQP39" s="8"/>
      <c r="IQQ39" s="8"/>
      <c r="IQR39" s="8"/>
      <c r="IQS39" s="8"/>
      <c r="IQT39" s="8"/>
      <c r="IQU39" s="8"/>
      <c r="IQV39" s="8"/>
      <c r="IQW39" s="8"/>
      <c r="IQX39" s="8"/>
      <c r="IQY39" s="8"/>
      <c r="IQZ39" s="8"/>
      <c r="IRA39" s="8"/>
      <c r="IRB39" s="8"/>
      <c r="IRC39" s="8"/>
      <c r="IRD39" s="8"/>
      <c r="IRE39" s="8"/>
      <c r="IRF39" s="8"/>
      <c r="IRG39" s="8"/>
      <c r="IRH39" s="8"/>
      <c r="IRI39" s="8"/>
      <c r="IRJ39" s="8"/>
      <c r="IRK39" s="8"/>
      <c r="IRL39" s="8"/>
      <c r="IRM39" s="8"/>
      <c r="IRN39" s="8"/>
      <c r="IRO39" s="8"/>
      <c r="IRP39" s="8"/>
      <c r="IRQ39" s="8"/>
      <c r="IRR39" s="8"/>
      <c r="IRS39" s="8"/>
      <c r="IRT39" s="8"/>
      <c r="IRU39" s="8"/>
      <c r="IRV39" s="8"/>
      <c r="IRW39" s="8"/>
      <c r="IRX39" s="8"/>
      <c r="IRY39" s="8"/>
      <c r="IRZ39" s="8"/>
      <c r="ISA39" s="8"/>
      <c r="ISB39" s="8"/>
      <c r="ISC39" s="8"/>
      <c r="ISD39" s="8"/>
      <c r="ISE39" s="8"/>
      <c r="ISF39" s="8"/>
      <c r="ISG39" s="8"/>
      <c r="ISH39" s="8"/>
      <c r="ISI39" s="8"/>
      <c r="ISJ39" s="8"/>
      <c r="ISK39" s="8"/>
      <c r="ISL39" s="8"/>
      <c r="ISM39" s="8"/>
      <c r="ISN39" s="8"/>
      <c r="ISO39" s="8"/>
      <c r="ISP39" s="8"/>
      <c r="ISQ39" s="8"/>
      <c r="ISR39" s="8"/>
      <c r="ISS39" s="8"/>
      <c r="IST39" s="8"/>
      <c r="ISU39" s="8"/>
      <c r="ISV39" s="8"/>
      <c r="ISW39" s="8"/>
      <c r="ISX39" s="8"/>
      <c r="ISY39" s="8"/>
      <c r="ISZ39" s="8"/>
      <c r="ITA39" s="8"/>
      <c r="ITB39" s="8"/>
      <c r="ITC39" s="8"/>
      <c r="ITD39" s="8"/>
      <c r="ITE39" s="8"/>
      <c r="ITF39" s="8"/>
      <c r="ITG39" s="8"/>
      <c r="ITH39" s="8"/>
      <c r="ITI39" s="8"/>
      <c r="ITJ39" s="8"/>
      <c r="ITK39" s="8"/>
      <c r="ITL39" s="8"/>
      <c r="ITM39" s="8"/>
      <c r="ITN39" s="8"/>
      <c r="ITO39" s="8"/>
      <c r="ITP39" s="8"/>
      <c r="ITQ39" s="8"/>
      <c r="ITR39" s="8"/>
      <c r="ITS39" s="8"/>
      <c r="ITT39" s="8"/>
      <c r="ITU39" s="8"/>
      <c r="ITV39" s="8"/>
      <c r="ITW39" s="8"/>
      <c r="ITX39" s="8"/>
      <c r="ITY39" s="8"/>
      <c r="ITZ39" s="8"/>
      <c r="IUA39" s="8"/>
      <c r="IUB39" s="8"/>
      <c r="IUC39" s="8"/>
      <c r="IUD39" s="8"/>
      <c r="IUE39" s="8"/>
      <c r="IUF39" s="8"/>
      <c r="IUG39" s="8"/>
      <c r="IUH39" s="8"/>
      <c r="IUI39" s="8"/>
      <c r="IUJ39" s="8"/>
      <c r="IUK39" s="8"/>
      <c r="IUL39" s="8"/>
      <c r="IUM39" s="8"/>
      <c r="IUN39" s="8"/>
      <c r="IUO39" s="8"/>
      <c r="IUP39" s="8"/>
      <c r="IUQ39" s="8"/>
      <c r="IUR39" s="8"/>
      <c r="IUS39" s="8"/>
      <c r="IUT39" s="8"/>
      <c r="IUU39" s="8"/>
      <c r="IUV39" s="8"/>
      <c r="IUW39" s="8"/>
      <c r="IUX39" s="8"/>
      <c r="IUY39" s="8"/>
      <c r="IUZ39" s="8"/>
      <c r="IVA39" s="8"/>
      <c r="IVB39" s="8"/>
      <c r="IVC39" s="8"/>
      <c r="IVD39" s="8"/>
      <c r="IVE39" s="8"/>
      <c r="IVF39" s="8"/>
      <c r="IVG39" s="8"/>
      <c r="IVH39" s="8"/>
      <c r="IVI39" s="8"/>
      <c r="IVJ39" s="8"/>
      <c r="IVK39" s="8"/>
      <c r="IVL39" s="8"/>
      <c r="IVM39" s="8"/>
      <c r="IVN39" s="8"/>
      <c r="IVO39" s="8"/>
      <c r="IVP39" s="8"/>
      <c r="IVQ39" s="8"/>
      <c r="IVR39" s="8"/>
      <c r="IVS39" s="8"/>
      <c r="IVT39" s="8"/>
      <c r="IVU39" s="8"/>
      <c r="IVV39" s="8"/>
      <c r="IVW39" s="8"/>
      <c r="IVX39" s="8"/>
      <c r="IVY39" s="8"/>
      <c r="IVZ39" s="8"/>
      <c r="IWA39" s="8"/>
      <c r="IWB39" s="8"/>
      <c r="IWC39" s="8"/>
      <c r="IWD39" s="8"/>
      <c r="IWE39" s="8"/>
      <c r="IWF39" s="8"/>
      <c r="IWG39" s="8"/>
      <c r="IWH39" s="8"/>
      <c r="IWI39" s="8"/>
      <c r="IWJ39" s="8"/>
      <c r="IWK39" s="8"/>
      <c r="IWL39" s="8"/>
      <c r="IWM39" s="8"/>
      <c r="IWN39" s="8"/>
      <c r="IWO39" s="8"/>
      <c r="IWP39" s="8"/>
      <c r="IWQ39" s="8"/>
      <c r="IWR39" s="8"/>
      <c r="IWS39" s="8"/>
      <c r="IWT39" s="8"/>
      <c r="IWU39" s="8"/>
      <c r="IWV39" s="8"/>
      <c r="IWW39" s="8"/>
      <c r="IWX39" s="8"/>
      <c r="IWY39" s="8"/>
      <c r="IWZ39" s="8"/>
      <c r="IXA39" s="8"/>
      <c r="IXB39" s="8"/>
      <c r="IXC39" s="8"/>
      <c r="IXD39" s="8"/>
      <c r="IXE39" s="8"/>
      <c r="IXF39" s="8"/>
      <c r="IXG39" s="8"/>
      <c r="IXH39" s="8"/>
      <c r="IXI39" s="8"/>
      <c r="IXJ39" s="8"/>
      <c r="IXK39" s="8"/>
      <c r="IXL39" s="8"/>
      <c r="IXM39" s="8"/>
      <c r="IXN39" s="8"/>
      <c r="IXO39" s="8"/>
      <c r="IXP39" s="8"/>
      <c r="IXQ39" s="8"/>
      <c r="IXR39" s="8"/>
      <c r="IXS39" s="8"/>
      <c r="IXT39" s="8"/>
      <c r="IXU39" s="8"/>
      <c r="IXV39" s="8"/>
      <c r="IXW39" s="8"/>
      <c r="IXX39" s="8"/>
      <c r="IXY39" s="8"/>
      <c r="IXZ39" s="8"/>
      <c r="IYA39" s="8"/>
      <c r="IYB39" s="8"/>
      <c r="IYC39" s="8"/>
      <c r="IYD39" s="8"/>
      <c r="IYE39" s="8"/>
      <c r="IYF39" s="8"/>
      <c r="IYG39" s="8"/>
      <c r="IYH39" s="8"/>
      <c r="IYI39" s="8"/>
      <c r="IYJ39" s="8"/>
      <c r="IYK39" s="8"/>
      <c r="IYL39" s="8"/>
      <c r="IYM39" s="8"/>
      <c r="IYN39" s="8"/>
      <c r="IYO39" s="8"/>
      <c r="IYP39" s="8"/>
      <c r="IYQ39" s="8"/>
      <c r="IYR39" s="8"/>
      <c r="IYS39" s="8"/>
      <c r="IYT39" s="8"/>
      <c r="IYU39" s="8"/>
      <c r="IYV39" s="8"/>
      <c r="IYW39" s="8"/>
      <c r="IYX39" s="8"/>
      <c r="IYY39" s="8"/>
      <c r="IYZ39" s="8"/>
      <c r="IZA39" s="8"/>
      <c r="IZB39" s="8"/>
      <c r="IZC39" s="8"/>
      <c r="IZD39" s="8"/>
      <c r="IZE39" s="8"/>
      <c r="IZF39" s="8"/>
      <c r="IZG39" s="8"/>
      <c r="IZH39" s="8"/>
      <c r="IZI39" s="8"/>
      <c r="IZJ39" s="8"/>
      <c r="IZK39" s="8"/>
      <c r="IZL39" s="8"/>
      <c r="IZM39" s="8"/>
      <c r="IZN39" s="8"/>
      <c r="IZO39" s="8"/>
      <c r="IZP39" s="8"/>
      <c r="IZQ39" s="8"/>
      <c r="IZR39" s="8"/>
      <c r="IZS39" s="8"/>
      <c r="IZT39" s="8"/>
      <c r="IZU39" s="8"/>
      <c r="IZV39" s="8"/>
      <c r="IZW39" s="8"/>
      <c r="IZX39" s="8"/>
      <c r="IZY39" s="8"/>
      <c r="IZZ39" s="8"/>
      <c r="JAA39" s="8"/>
      <c r="JAB39" s="8"/>
      <c r="JAC39" s="8"/>
      <c r="JAD39" s="8"/>
      <c r="JAE39" s="8"/>
      <c r="JAF39" s="8"/>
      <c r="JAG39" s="8"/>
      <c r="JAH39" s="8"/>
      <c r="JAI39" s="8"/>
      <c r="JAJ39" s="8"/>
      <c r="JAK39" s="8"/>
      <c r="JAL39" s="8"/>
      <c r="JAM39" s="8"/>
      <c r="JAN39" s="8"/>
      <c r="JAO39" s="8"/>
      <c r="JAP39" s="8"/>
      <c r="JAQ39" s="8"/>
      <c r="JAR39" s="8"/>
      <c r="JAS39" s="8"/>
      <c r="JAT39" s="8"/>
      <c r="JAU39" s="8"/>
      <c r="JAV39" s="8"/>
      <c r="JAW39" s="8"/>
      <c r="JAX39" s="8"/>
      <c r="JAY39" s="8"/>
      <c r="JAZ39" s="8"/>
      <c r="JBA39" s="8"/>
      <c r="JBB39" s="8"/>
      <c r="JBC39" s="8"/>
      <c r="JBD39" s="8"/>
      <c r="JBE39" s="8"/>
      <c r="JBF39" s="8"/>
      <c r="JBG39" s="8"/>
      <c r="JBH39" s="8"/>
      <c r="JBI39" s="8"/>
      <c r="JBJ39" s="8"/>
      <c r="JBK39" s="8"/>
      <c r="JBL39" s="8"/>
      <c r="JBM39" s="8"/>
      <c r="JBN39" s="8"/>
      <c r="JBO39" s="8"/>
      <c r="JBP39" s="8"/>
      <c r="JBQ39" s="8"/>
      <c r="JBR39" s="8"/>
      <c r="JBS39" s="8"/>
      <c r="JBT39" s="8"/>
      <c r="JBU39" s="8"/>
      <c r="JBV39" s="8"/>
      <c r="JBW39" s="8"/>
      <c r="JBX39" s="8"/>
      <c r="JBY39" s="8"/>
      <c r="JBZ39" s="8"/>
      <c r="JCA39" s="8"/>
      <c r="JCB39" s="8"/>
      <c r="JCC39" s="8"/>
      <c r="JCD39" s="8"/>
      <c r="JCE39" s="8"/>
      <c r="JCF39" s="8"/>
      <c r="JCG39" s="8"/>
      <c r="JCH39" s="8"/>
      <c r="JCI39" s="8"/>
      <c r="JCJ39" s="8"/>
      <c r="JCK39" s="8"/>
      <c r="JCL39" s="8"/>
      <c r="JCM39" s="8"/>
      <c r="JCN39" s="8"/>
      <c r="JCO39" s="8"/>
      <c r="JCP39" s="8"/>
      <c r="JCQ39" s="8"/>
      <c r="JCR39" s="8"/>
      <c r="JCS39" s="8"/>
      <c r="JCT39" s="8"/>
      <c r="JCU39" s="8"/>
      <c r="JCV39" s="8"/>
      <c r="JCW39" s="8"/>
      <c r="JCX39" s="8"/>
      <c r="JCY39" s="8"/>
      <c r="JCZ39" s="8"/>
      <c r="JDA39" s="8"/>
      <c r="JDB39" s="8"/>
      <c r="JDC39" s="8"/>
      <c r="JDD39" s="8"/>
      <c r="JDE39" s="8"/>
      <c r="JDF39" s="8"/>
      <c r="JDG39" s="8"/>
      <c r="JDH39" s="8"/>
      <c r="JDI39" s="8"/>
      <c r="JDJ39" s="8"/>
      <c r="JDK39" s="8"/>
      <c r="JDL39" s="8"/>
      <c r="JDM39" s="8"/>
      <c r="JDN39" s="8"/>
      <c r="JDO39" s="8"/>
      <c r="JDP39" s="8"/>
      <c r="JDQ39" s="8"/>
      <c r="JDR39" s="8"/>
      <c r="JDS39" s="8"/>
      <c r="JDT39" s="8"/>
      <c r="JDU39" s="8"/>
      <c r="JDV39" s="8"/>
      <c r="JDW39" s="8"/>
      <c r="JDX39" s="8"/>
      <c r="JDY39" s="8"/>
      <c r="JDZ39" s="8"/>
      <c r="JEA39" s="8"/>
      <c r="JEB39" s="8"/>
      <c r="JEC39" s="8"/>
      <c r="JED39" s="8"/>
      <c r="JEE39" s="8"/>
      <c r="JEF39" s="8"/>
      <c r="JEG39" s="8"/>
      <c r="JEH39" s="8"/>
      <c r="JEI39" s="8"/>
      <c r="JEJ39" s="8"/>
      <c r="JEK39" s="8"/>
      <c r="JEL39" s="8"/>
      <c r="JEM39" s="8"/>
      <c r="JEN39" s="8"/>
      <c r="JEO39" s="8"/>
      <c r="JEP39" s="8"/>
      <c r="JEQ39" s="8"/>
      <c r="JER39" s="8"/>
      <c r="JES39" s="8"/>
      <c r="JET39" s="8"/>
      <c r="JEU39" s="8"/>
      <c r="JEV39" s="8"/>
      <c r="JEW39" s="8"/>
      <c r="JEX39" s="8"/>
      <c r="JEY39" s="8"/>
      <c r="JEZ39" s="8"/>
      <c r="JFA39" s="8"/>
      <c r="JFB39" s="8"/>
      <c r="JFC39" s="8"/>
      <c r="JFD39" s="8"/>
      <c r="JFE39" s="8"/>
      <c r="JFF39" s="8"/>
      <c r="JFG39" s="8"/>
      <c r="JFH39" s="8"/>
      <c r="JFI39" s="8"/>
      <c r="JFJ39" s="8"/>
      <c r="JFK39" s="8"/>
      <c r="JFL39" s="8"/>
      <c r="JFM39" s="8"/>
      <c r="JFN39" s="8"/>
      <c r="JFO39" s="8"/>
      <c r="JFP39" s="8"/>
      <c r="JFQ39" s="8"/>
      <c r="JFR39" s="8"/>
      <c r="JFS39" s="8"/>
      <c r="JFT39" s="8"/>
      <c r="JFU39" s="8"/>
      <c r="JFV39" s="8"/>
      <c r="JFW39" s="8"/>
      <c r="JFX39" s="8"/>
      <c r="JFY39" s="8"/>
      <c r="JFZ39" s="8"/>
      <c r="JGA39" s="8"/>
      <c r="JGB39" s="8"/>
      <c r="JGC39" s="8"/>
      <c r="JGD39" s="8"/>
      <c r="JGE39" s="8"/>
      <c r="JGF39" s="8"/>
      <c r="JGG39" s="8"/>
      <c r="JGH39" s="8"/>
      <c r="JGI39" s="8"/>
      <c r="JGJ39" s="8"/>
      <c r="JGK39" s="8"/>
      <c r="JGL39" s="8"/>
      <c r="JGM39" s="8"/>
      <c r="JGN39" s="8"/>
      <c r="JGO39" s="8"/>
      <c r="JGP39" s="8"/>
      <c r="JGQ39" s="8"/>
      <c r="JGR39" s="8"/>
      <c r="JGS39" s="8"/>
      <c r="JGT39" s="8"/>
      <c r="JGU39" s="8"/>
      <c r="JGV39" s="8"/>
      <c r="JGW39" s="8"/>
      <c r="JGX39" s="8"/>
      <c r="JGY39" s="8"/>
      <c r="JGZ39" s="8"/>
      <c r="JHA39" s="8"/>
      <c r="JHB39" s="8"/>
      <c r="JHC39" s="8"/>
      <c r="JHD39" s="8"/>
      <c r="JHE39" s="8"/>
      <c r="JHF39" s="8"/>
      <c r="JHG39" s="8"/>
      <c r="JHH39" s="8"/>
      <c r="JHI39" s="8"/>
      <c r="JHJ39" s="8"/>
      <c r="JHK39" s="8"/>
      <c r="JHL39" s="8"/>
      <c r="JHM39" s="8"/>
      <c r="JHN39" s="8"/>
      <c r="JHO39" s="8"/>
      <c r="JHP39" s="8"/>
      <c r="JHQ39" s="8"/>
      <c r="JHR39" s="8"/>
      <c r="JHS39" s="8"/>
      <c r="JHT39" s="8"/>
      <c r="JHU39" s="8"/>
      <c r="JHV39" s="8"/>
      <c r="JHW39" s="8"/>
      <c r="JHX39" s="8"/>
      <c r="JHY39" s="8"/>
      <c r="JHZ39" s="8"/>
      <c r="JIA39" s="8"/>
      <c r="JIB39" s="8"/>
      <c r="JIC39" s="8"/>
      <c r="JID39" s="8"/>
      <c r="JIE39" s="8"/>
      <c r="JIF39" s="8"/>
      <c r="JIG39" s="8"/>
      <c r="JIH39" s="8"/>
      <c r="JII39" s="8"/>
      <c r="JIJ39" s="8"/>
      <c r="JIK39" s="8"/>
      <c r="JIL39" s="8"/>
      <c r="JIM39" s="8"/>
      <c r="JIN39" s="8"/>
      <c r="JIO39" s="8"/>
      <c r="JIP39" s="8"/>
      <c r="JIQ39" s="8"/>
      <c r="JIR39" s="8"/>
      <c r="JIS39" s="8"/>
      <c r="JIT39" s="8"/>
      <c r="JIU39" s="8"/>
      <c r="JIV39" s="8"/>
      <c r="JIW39" s="8"/>
      <c r="JIX39" s="8"/>
      <c r="JIY39" s="8"/>
      <c r="JIZ39" s="8"/>
      <c r="JJA39" s="8"/>
      <c r="JJB39" s="8"/>
      <c r="JJC39" s="8"/>
      <c r="JJD39" s="8"/>
      <c r="JJE39" s="8"/>
      <c r="JJF39" s="8"/>
      <c r="JJG39" s="8"/>
      <c r="JJH39" s="8"/>
      <c r="JJI39" s="8"/>
      <c r="JJJ39" s="8"/>
      <c r="JJK39" s="8"/>
      <c r="JJL39" s="8"/>
      <c r="JJM39" s="8"/>
      <c r="JJN39" s="8"/>
      <c r="JJO39" s="8"/>
      <c r="JJP39" s="8"/>
      <c r="JJQ39" s="8"/>
      <c r="JJR39" s="8"/>
      <c r="JJS39" s="8"/>
      <c r="JJT39" s="8"/>
      <c r="JJU39" s="8"/>
      <c r="JJV39" s="8"/>
      <c r="JJW39" s="8"/>
      <c r="JJX39" s="8"/>
      <c r="JJY39" s="8"/>
      <c r="JJZ39" s="8"/>
      <c r="JKA39" s="8"/>
      <c r="JKB39" s="8"/>
      <c r="JKC39" s="8"/>
      <c r="JKD39" s="8"/>
      <c r="JKE39" s="8"/>
      <c r="JKF39" s="8"/>
      <c r="JKG39" s="8"/>
      <c r="JKH39" s="8"/>
      <c r="JKI39" s="8"/>
      <c r="JKJ39" s="8"/>
      <c r="JKK39" s="8"/>
      <c r="JKL39" s="8"/>
      <c r="JKM39" s="8"/>
      <c r="JKN39" s="8"/>
      <c r="JKO39" s="8"/>
      <c r="JKP39" s="8"/>
      <c r="JKQ39" s="8"/>
      <c r="JKR39" s="8"/>
      <c r="JKS39" s="8"/>
      <c r="JKT39" s="8"/>
      <c r="JKU39" s="8"/>
      <c r="JKV39" s="8"/>
      <c r="JKW39" s="8"/>
      <c r="JKX39" s="8"/>
      <c r="JKY39" s="8"/>
      <c r="JKZ39" s="8"/>
      <c r="JLA39" s="8"/>
      <c r="JLB39" s="8"/>
      <c r="JLC39" s="8"/>
      <c r="JLD39" s="8"/>
      <c r="JLE39" s="8"/>
      <c r="JLF39" s="8"/>
      <c r="JLG39" s="8"/>
      <c r="JLH39" s="8"/>
      <c r="JLI39" s="8"/>
      <c r="JLJ39" s="8"/>
      <c r="JLK39" s="8"/>
      <c r="JLL39" s="8"/>
      <c r="JLM39" s="8"/>
      <c r="JLN39" s="8"/>
      <c r="JLO39" s="8"/>
      <c r="JLP39" s="8"/>
      <c r="JLQ39" s="8"/>
      <c r="JLR39" s="8"/>
      <c r="JLS39" s="8"/>
      <c r="JLT39" s="8"/>
      <c r="JLU39" s="8"/>
      <c r="JLV39" s="8"/>
      <c r="JLW39" s="8"/>
      <c r="JLX39" s="8"/>
      <c r="JLY39" s="8"/>
      <c r="JLZ39" s="8"/>
      <c r="JMA39" s="8"/>
      <c r="JMB39" s="8"/>
      <c r="JMC39" s="8"/>
      <c r="JMD39" s="8"/>
      <c r="JME39" s="8"/>
      <c r="JMF39" s="8"/>
      <c r="JMG39" s="8"/>
      <c r="JMH39" s="8"/>
      <c r="JMI39" s="8"/>
      <c r="JMJ39" s="8"/>
      <c r="JMK39" s="8"/>
      <c r="JML39" s="8"/>
      <c r="JMM39" s="8"/>
      <c r="JMN39" s="8"/>
      <c r="JMO39" s="8"/>
      <c r="JMP39" s="8"/>
      <c r="JMQ39" s="8"/>
      <c r="JMR39" s="8"/>
      <c r="JMS39" s="8"/>
      <c r="JMT39" s="8"/>
      <c r="JMU39" s="8"/>
      <c r="JMV39" s="8"/>
      <c r="JMW39" s="8"/>
      <c r="JMX39" s="8"/>
      <c r="JMY39" s="8"/>
      <c r="JMZ39" s="8"/>
      <c r="JNA39" s="8"/>
      <c r="JNB39" s="8"/>
      <c r="JNC39" s="8"/>
      <c r="JND39" s="8"/>
      <c r="JNE39" s="8"/>
      <c r="JNF39" s="8"/>
      <c r="JNG39" s="8"/>
      <c r="JNH39" s="8"/>
      <c r="JNI39" s="8"/>
      <c r="JNJ39" s="8"/>
      <c r="JNK39" s="8"/>
      <c r="JNL39" s="8"/>
      <c r="JNM39" s="8"/>
      <c r="JNN39" s="8"/>
      <c r="JNO39" s="8"/>
      <c r="JNP39" s="8"/>
      <c r="JNQ39" s="8"/>
      <c r="JNR39" s="8"/>
      <c r="JNS39" s="8"/>
      <c r="JNT39" s="8"/>
      <c r="JNU39" s="8"/>
      <c r="JNV39" s="8"/>
      <c r="JNW39" s="8"/>
      <c r="JNX39" s="8"/>
      <c r="JNY39" s="8"/>
      <c r="JNZ39" s="8"/>
      <c r="JOA39" s="8"/>
      <c r="JOB39" s="8"/>
      <c r="JOC39" s="8"/>
      <c r="JOD39" s="8"/>
      <c r="JOE39" s="8"/>
      <c r="JOF39" s="8"/>
      <c r="JOG39" s="8"/>
      <c r="JOH39" s="8"/>
      <c r="JOI39" s="8"/>
      <c r="JOJ39" s="8"/>
      <c r="JOK39" s="8"/>
      <c r="JOL39" s="8"/>
      <c r="JOM39" s="8"/>
      <c r="JON39" s="8"/>
      <c r="JOO39" s="8"/>
      <c r="JOP39" s="8"/>
      <c r="JOQ39" s="8"/>
      <c r="JOR39" s="8"/>
      <c r="JOS39" s="8"/>
      <c r="JOT39" s="8"/>
      <c r="JOU39" s="8"/>
      <c r="JOV39" s="8"/>
      <c r="JOW39" s="8"/>
      <c r="JOX39" s="8"/>
      <c r="JOY39" s="8"/>
      <c r="JOZ39" s="8"/>
      <c r="JPA39" s="8"/>
      <c r="JPB39" s="8"/>
      <c r="JPC39" s="8"/>
      <c r="JPD39" s="8"/>
      <c r="JPE39" s="8"/>
      <c r="JPF39" s="8"/>
      <c r="JPG39" s="8"/>
      <c r="JPH39" s="8"/>
      <c r="JPI39" s="8"/>
      <c r="JPJ39" s="8"/>
      <c r="JPK39" s="8"/>
      <c r="JPL39" s="8"/>
      <c r="JPM39" s="8"/>
      <c r="JPN39" s="8"/>
      <c r="JPO39" s="8"/>
      <c r="JPP39" s="8"/>
      <c r="JPQ39" s="8"/>
      <c r="JPR39" s="8"/>
      <c r="JPS39" s="8"/>
      <c r="JPT39" s="8"/>
      <c r="JPU39" s="8"/>
      <c r="JPV39" s="8"/>
      <c r="JPW39" s="8"/>
      <c r="JPX39" s="8"/>
      <c r="JPY39" s="8"/>
      <c r="JPZ39" s="8"/>
      <c r="JQA39" s="8"/>
      <c r="JQB39" s="8"/>
      <c r="JQC39" s="8"/>
      <c r="JQD39" s="8"/>
      <c r="JQE39" s="8"/>
      <c r="JQF39" s="8"/>
      <c r="JQG39" s="8"/>
      <c r="JQH39" s="8"/>
      <c r="JQI39" s="8"/>
      <c r="JQJ39" s="8"/>
      <c r="JQK39" s="8"/>
      <c r="JQL39" s="8"/>
      <c r="JQM39" s="8"/>
      <c r="JQN39" s="8"/>
      <c r="JQO39" s="8"/>
      <c r="JQP39" s="8"/>
      <c r="JQQ39" s="8"/>
      <c r="JQR39" s="8"/>
      <c r="JQS39" s="8"/>
      <c r="JQT39" s="8"/>
      <c r="JQU39" s="8"/>
      <c r="JQV39" s="8"/>
      <c r="JQW39" s="8"/>
      <c r="JQX39" s="8"/>
      <c r="JQY39" s="8"/>
      <c r="JQZ39" s="8"/>
      <c r="JRA39" s="8"/>
      <c r="JRB39" s="8"/>
      <c r="JRC39" s="8"/>
      <c r="JRD39" s="8"/>
      <c r="JRE39" s="8"/>
      <c r="JRF39" s="8"/>
      <c r="JRG39" s="8"/>
      <c r="JRH39" s="8"/>
      <c r="JRI39" s="8"/>
      <c r="JRJ39" s="8"/>
      <c r="JRK39" s="8"/>
      <c r="JRL39" s="8"/>
      <c r="JRM39" s="8"/>
      <c r="JRN39" s="8"/>
      <c r="JRO39" s="8"/>
      <c r="JRP39" s="8"/>
      <c r="JRQ39" s="8"/>
      <c r="JRR39" s="8"/>
      <c r="JRS39" s="8"/>
      <c r="JRT39" s="8"/>
      <c r="JRU39" s="8"/>
      <c r="JRV39" s="8"/>
      <c r="JRW39" s="8"/>
      <c r="JRX39" s="8"/>
      <c r="JRY39" s="8"/>
      <c r="JRZ39" s="8"/>
      <c r="JSA39" s="8"/>
      <c r="JSB39" s="8"/>
      <c r="JSC39" s="8"/>
      <c r="JSD39" s="8"/>
      <c r="JSE39" s="8"/>
      <c r="JSF39" s="8"/>
      <c r="JSG39" s="8"/>
      <c r="JSH39" s="8"/>
      <c r="JSI39" s="8"/>
      <c r="JSJ39" s="8"/>
      <c r="JSK39" s="8"/>
      <c r="JSL39" s="8"/>
      <c r="JSM39" s="8"/>
      <c r="JSN39" s="8"/>
      <c r="JSO39" s="8"/>
      <c r="JSP39" s="8"/>
      <c r="JSQ39" s="8"/>
      <c r="JSR39" s="8"/>
      <c r="JSS39" s="8"/>
      <c r="JST39" s="8"/>
      <c r="JSU39" s="8"/>
      <c r="JSV39" s="8"/>
      <c r="JSW39" s="8"/>
      <c r="JSX39" s="8"/>
      <c r="JSY39" s="8"/>
      <c r="JSZ39" s="8"/>
      <c r="JTA39" s="8"/>
      <c r="JTB39" s="8"/>
      <c r="JTC39" s="8"/>
      <c r="JTD39" s="8"/>
      <c r="JTE39" s="8"/>
      <c r="JTF39" s="8"/>
      <c r="JTG39" s="8"/>
      <c r="JTH39" s="8"/>
      <c r="JTI39" s="8"/>
      <c r="JTJ39" s="8"/>
      <c r="JTK39" s="8"/>
      <c r="JTL39" s="8"/>
      <c r="JTM39" s="8"/>
      <c r="JTN39" s="8"/>
      <c r="JTO39" s="8"/>
      <c r="JTP39" s="8"/>
      <c r="JTQ39" s="8"/>
      <c r="JTR39" s="8"/>
      <c r="JTS39" s="8"/>
      <c r="JTT39" s="8"/>
      <c r="JTU39" s="8"/>
      <c r="JTV39" s="8"/>
      <c r="JTW39" s="8"/>
      <c r="JTX39" s="8"/>
      <c r="JTY39" s="8"/>
      <c r="JTZ39" s="8"/>
      <c r="JUA39" s="8"/>
      <c r="JUB39" s="8"/>
      <c r="JUC39" s="8"/>
      <c r="JUD39" s="8"/>
      <c r="JUE39" s="8"/>
      <c r="JUF39" s="8"/>
      <c r="JUG39" s="8"/>
      <c r="JUH39" s="8"/>
      <c r="JUI39" s="8"/>
      <c r="JUJ39" s="8"/>
      <c r="JUK39" s="8"/>
      <c r="JUL39" s="8"/>
      <c r="JUM39" s="8"/>
      <c r="JUN39" s="8"/>
      <c r="JUO39" s="8"/>
      <c r="JUP39" s="8"/>
      <c r="JUQ39" s="8"/>
      <c r="JUR39" s="8"/>
      <c r="JUS39" s="8"/>
      <c r="JUT39" s="8"/>
      <c r="JUU39" s="8"/>
      <c r="JUV39" s="8"/>
      <c r="JUW39" s="8"/>
      <c r="JUX39" s="8"/>
      <c r="JUY39" s="8"/>
      <c r="JUZ39" s="8"/>
      <c r="JVA39" s="8"/>
      <c r="JVB39" s="8"/>
      <c r="JVC39" s="8"/>
      <c r="JVD39" s="8"/>
      <c r="JVE39" s="8"/>
      <c r="JVF39" s="8"/>
      <c r="JVG39" s="8"/>
      <c r="JVH39" s="8"/>
      <c r="JVI39" s="8"/>
      <c r="JVJ39" s="8"/>
      <c r="JVK39" s="8"/>
      <c r="JVL39" s="8"/>
      <c r="JVM39" s="8"/>
      <c r="JVN39" s="8"/>
      <c r="JVO39" s="8"/>
      <c r="JVP39" s="8"/>
      <c r="JVQ39" s="8"/>
      <c r="JVR39" s="8"/>
      <c r="JVS39" s="8"/>
      <c r="JVT39" s="8"/>
      <c r="JVU39" s="8"/>
      <c r="JVV39" s="8"/>
      <c r="JVW39" s="8"/>
      <c r="JVX39" s="8"/>
      <c r="JVY39" s="8"/>
      <c r="JVZ39" s="8"/>
      <c r="JWA39" s="8"/>
      <c r="JWB39" s="8"/>
      <c r="JWC39" s="8"/>
      <c r="JWD39" s="8"/>
      <c r="JWE39" s="8"/>
      <c r="JWF39" s="8"/>
      <c r="JWG39" s="8"/>
      <c r="JWH39" s="8"/>
      <c r="JWI39" s="8"/>
      <c r="JWJ39" s="8"/>
      <c r="JWK39" s="8"/>
      <c r="JWL39" s="8"/>
      <c r="JWM39" s="8"/>
      <c r="JWN39" s="8"/>
      <c r="JWO39" s="8"/>
      <c r="JWP39" s="8"/>
      <c r="JWQ39" s="8"/>
      <c r="JWR39" s="8"/>
      <c r="JWS39" s="8"/>
      <c r="JWT39" s="8"/>
      <c r="JWU39" s="8"/>
      <c r="JWV39" s="8"/>
      <c r="JWW39" s="8"/>
      <c r="JWX39" s="8"/>
      <c r="JWY39" s="8"/>
      <c r="JWZ39" s="8"/>
      <c r="JXA39" s="8"/>
      <c r="JXB39" s="8"/>
      <c r="JXC39" s="8"/>
      <c r="JXD39" s="8"/>
      <c r="JXE39" s="8"/>
      <c r="JXF39" s="8"/>
      <c r="JXG39" s="8"/>
      <c r="JXH39" s="8"/>
      <c r="JXI39" s="8"/>
      <c r="JXJ39" s="8"/>
      <c r="JXK39" s="8"/>
      <c r="JXL39" s="8"/>
      <c r="JXM39" s="8"/>
      <c r="JXN39" s="8"/>
      <c r="JXO39" s="8"/>
      <c r="JXP39" s="8"/>
      <c r="JXQ39" s="8"/>
      <c r="JXR39" s="8"/>
      <c r="JXS39" s="8"/>
      <c r="JXT39" s="8"/>
      <c r="JXU39" s="8"/>
      <c r="JXV39" s="8"/>
      <c r="JXW39" s="8"/>
      <c r="JXX39" s="8"/>
      <c r="JXY39" s="8"/>
      <c r="JXZ39" s="8"/>
      <c r="JYA39" s="8"/>
      <c r="JYB39" s="8"/>
      <c r="JYC39" s="8"/>
      <c r="JYD39" s="8"/>
      <c r="JYE39" s="8"/>
      <c r="JYF39" s="8"/>
      <c r="JYG39" s="8"/>
      <c r="JYH39" s="8"/>
      <c r="JYI39" s="8"/>
      <c r="JYJ39" s="8"/>
      <c r="JYK39" s="8"/>
      <c r="JYL39" s="8"/>
      <c r="JYM39" s="8"/>
      <c r="JYN39" s="8"/>
      <c r="JYO39" s="8"/>
      <c r="JYP39" s="8"/>
      <c r="JYQ39" s="8"/>
      <c r="JYR39" s="8"/>
      <c r="JYS39" s="8"/>
      <c r="JYT39" s="8"/>
      <c r="JYU39" s="8"/>
      <c r="JYV39" s="8"/>
      <c r="JYW39" s="8"/>
      <c r="JYX39" s="8"/>
      <c r="JYY39" s="8"/>
      <c r="JYZ39" s="8"/>
      <c r="JZA39" s="8"/>
      <c r="JZB39" s="8"/>
      <c r="JZC39" s="8"/>
      <c r="JZD39" s="8"/>
      <c r="JZE39" s="8"/>
      <c r="JZF39" s="8"/>
      <c r="JZG39" s="8"/>
      <c r="JZH39" s="8"/>
      <c r="JZI39" s="8"/>
      <c r="JZJ39" s="8"/>
      <c r="JZK39" s="8"/>
      <c r="JZL39" s="8"/>
      <c r="JZM39" s="8"/>
      <c r="JZN39" s="8"/>
      <c r="JZO39" s="8"/>
      <c r="JZP39" s="8"/>
      <c r="JZQ39" s="8"/>
      <c r="JZR39" s="8"/>
      <c r="JZS39" s="8"/>
      <c r="JZT39" s="8"/>
      <c r="JZU39" s="8"/>
      <c r="JZV39" s="8"/>
      <c r="JZW39" s="8"/>
      <c r="JZX39" s="8"/>
      <c r="JZY39" s="8"/>
      <c r="JZZ39" s="8"/>
      <c r="KAA39" s="8"/>
      <c r="KAB39" s="8"/>
      <c r="KAC39" s="8"/>
      <c r="KAD39" s="8"/>
      <c r="KAE39" s="8"/>
      <c r="KAF39" s="8"/>
      <c r="KAG39" s="8"/>
      <c r="KAH39" s="8"/>
      <c r="KAI39" s="8"/>
      <c r="KAJ39" s="8"/>
      <c r="KAK39" s="8"/>
      <c r="KAL39" s="8"/>
      <c r="KAM39" s="8"/>
      <c r="KAN39" s="8"/>
      <c r="KAO39" s="8"/>
      <c r="KAP39" s="8"/>
      <c r="KAQ39" s="8"/>
      <c r="KAR39" s="8"/>
      <c r="KAS39" s="8"/>
      <c r="KAT39" s="8"/>
      <c r="KAU39" s="8"/>
      <c r="KAV39" s="8"/>
      <c r="KAW39" s="8"/>
      <c r="KAX39" s="8"/>
      <c r="KAY39" s="8"/>
      <c r="KAZ39" s="8"/>
      <c r="KBA39" s="8"/>
      <c r="KBB39" s="8"/>
      <c r="KBC39" s="8"/>
      <c r="KBD39" s="8"/>
      <c r="KBE39" s="8"/>
      <c r="KBF39" s="8"/>
      <c r="KBG39" s="8"/>
      <c r="KBH39" s="8"/>
      <c r="KBI39" s="8"/>
      <c r="KBJ39" s="8"/>
      <c r="KBK39" s="8"/>
      <c r="KBL39" s="8"/>
      <c r="KBM39" s="8"/>
      <c r="KBN39" s="8"/>
      <c r="KBO39" s="8"/>
      <c r="KBP39" s="8"/>
      <c r="KBQ39" s="8"/>
      <c r="KBR39" s="8"/>
      <c r="KBS39" s="8"/>
      <c r="KBT39" s="8"/>
      <c r="KBU39" s="8"/>
      <c r="KBV39" s="8"/>
      <c r="KBW39" s="8"/>
      <c r="KBX39" s="8"/>
      <c r="KBY39" s="8"/>
      <c r="KBZ39" s="8"/>
      <c r="KCA39" s="8"/>
      <c r="KCB39" s="8"/>
      <c r="KCC39" s="8"/>
      <c r="KCD39" s="8"/>
      <c r="KCE39" s="8"/>
      <c r="KCF39" s="8"/>
      <c r="KCG39" s="8"/>
      <c r="KCH39" s="8"/>
      <c r="KCI39" s="8"/>
      <c r="KCJ39" s="8"/>
      <c r="KCK39" s="8"/>
      <c r="KCL39" s="8"/>
      <c r="KCM39" s="8"/>
      <c r="KCN39" s="8"/>
      <c r="KCO39" s="8"/>
      <c r="KCP39" s="8"/>
      <c r="KCQ39" s="8"/>
      <c r="KCR39" s="8"/>
      <c r="KCS39" s="8"/>
      <c r="KCT39" s="8"/>
      <c r="KCU39" s="8"/>
      <c r="KCV39" s="8"/>
      <c r="KCW39" s="8"/>
      <c r="KCX39" s="8"/>
      <c r="KCY39" s="8"/>
      <c r="KCZ39" s="8"/>
      <c r="KDA39" s="8"/>
      <c r="KDB39" s="8"/>
      <c r="KDC39" s="8"/>
      <c r="KDD39" s="8"/>
      <c r="KDE39" s="8"/>
      <c r="KDF39" s="8"/>
      <c r="KDG39" s="8"/>
      <c r="KDH39" s="8"/>
      <c r="KDI39" s="8"/>
      <c r="KDJ39" s="8"/>
      <c r="KDK39" s="8"/>
      <c r="KDL39" s="8"/>
      <c r="KDM39" s="8"/>
      <c r="KDN39" s="8"/>
      <c r="KDO39" s="8"/>
      <c r="KDP39" s="8"/>
      <c r="KDQ39" s="8"/>
      <c r="KDR39" s="8"/>
      <c r="KDS39" s="8"/>
      <c r="KDT39" s="8"/>
      <c r="KDU39" s="8"/>
      <c r="KDV39" s="8"/>
      <c r="KDW39" s="8"/>
      <c r="KDX39" s="8"/>
      <c r="KDY39" s="8"/>
      <c r="KDZ39" s="8"/>
      <c r="KEA39" s="8"/>
      <c r="KEB39" s="8"/>
      <c r="KEC39" s="8"/>
      <c r="KED39" s="8"/>
      <c r="KEE39" s="8"/>
      <c r="KEF39" s="8"/>
      <c r="KEG39" s="8"/>
      <c r="KEH39" s="8"/>
      <c r="KEI39" s="8"/>
      <c r="KEJ39" s="8"/>
      <c r="KEK39" s="8"/>
      <c r="KEL39" s="8"/>
      <c r="KEM39" s="8"/>
      <c r="KEN39" s="8"/>
      <c r="KEO39" s="8"/>
      <c r="KEP39" s="8"/>
      <c r="KEQ39" s="8"/>
      <c r="KER39" s="8"/>
      <c r="KES39" s="8"/>
      <c r="KET39" s="8"/>
      <c r="KEU39" s="8"/>
      <c r="KEV39" s="8"/>
      <c r="KEW39" s="8"/>
      <c r="KEX39" s="8"/>
      <c r="KEY39" s="8"/>
      <c r="KEZ39" s="8"/>
      <c r="KFA39" s="8"/>
      <c r="KFB39" s="8"/>
      <c r="KFC39" s="8"/>
      <c r="KFD39" s="8"/>
      <c r="KFE39" s="8"/>
      <c r="KFF39" s="8"/>
      <c r="KFG39" s="8"/>
      <c r="KFH39" s="8"/>
      <c r="KFI39" s="8"/>
      <c r="KFJ39" s="8"/>
      <c r="KFK39" s="8"/>
      <c r="KFL39" s="8"/>
      <c r="KFM39" s="8"/>
      <c r="KFN39" s="8"/>
      <c r="KFO39" s="8"/>
      <c r="KFP39" s="8"/>
      <c r="KFQ39" s="8"/>
      <c r="KFR39" s="8"/>
      <c r="KFS39" s="8"/>
      <c r="KFT39" s="8"/>
      <c r="KFU39" s="8"/>
      <c r="KFV39" s="8"/>
      <c r="KFW39" s="8"/>
      <c r="KFX39" s="8"/>
      <c r="KFY39" s="8"/>
      <c r="KFZ39" s="8"/>
      <c r="KGA39" s="8"/>
      <c r="KGB39" s="8"/>
      <c r="KGC39" s="8"/>
      <c r="KGD39" s="8"/>
      <c r="KGE39" s="8"/>
      <c r="KGF39" s="8"/>
      <c r="KGG39" s="8"/>
      <c r="KGH39" s="8"/>
      <c r="KGI39" s="8"/>
      <c r="KGJ39" s="8"/>
      <c r="KGK39" s="8"/>
      <c r="KGL39" s="8"/>
      <c r="KGM39" s="8"/>
      <c r="KGN39" s="8"/>
      <c r="KGO39" s="8"/>
      <c r="KGP39" s="8"/>
      <c r="KGQ39" s="8"/>
      <c r="KGR39" s="8"/>
      <c r="KGS39" s="8"/>
      <c r="KGT39" s="8"/>
      <c r="KGU39" s="8"/>
      <c r="KGV39" s="8"/>
      <c r="KGW39" s="8"/>
      <c r="KGX39" s="8"/>
      <c r="KGY39" s="8"/>
      <c r="KGZ39" s="8"/>
      <c r="KHA39" s="8"/>
      <c r="KHB39" s="8"/>
      <c r="KHC39" s="8"/>
      <c r="KHD39" s="8"/>
      <c r="KHE39" s="8"/>
      <c r="KHF39" s="8"/>
      <c r="KHG39" s="8"/>
      <c r="KHH39" s="8"/>
      <c r="KHI39" s="8"/>
      <c r="KHJ39" s="8"/>
      <c r="KHK39" s="8"/>
      <c r="KHL39" s="8"/>
      <c r="KHM39" s="8"/>
      <c r="KHN39" s="8"/>
      <c r="KHO39" s="8"/>
      <c r="KHP39" s="8"/>
      <c r="KHQ39" s="8"/>
      <c r="KHR39" s="8"/>
      <c r="KHS39" s="8"/>
      <c r="KHT39" s="8"/>
      <c r="KHU39" s="8"/>
      <c r="KHV39" s="8"/>
      <c r="KHW39" s="8"/>
      <c r="KHX39" s="8"/>
      <c r="KHY39" s="8"/>
      <c r="KHZ39" s="8"/>
      <c r="KIA39" s="8"/>
      <c r="KIB39" s="8"/>
      <c r="KIC39" s="8"/>
      <c r="KID39" s="8"/>
      <c r="KIE39" s="8"/>
      <c r="KIF39" s="8"/>
      <c r="KIG39" s="8"/>
      <c r="KIH39" s="8"/>
      <c r="KII39" s="8"/>
      <c r="KIJ39" s="8"/>
      <c r="KIK39" s="8"/>
      <c r="KIL39" s="8"/>
      <c r="KIM39" s="8"/>
      <c r="KIN39" s="8"/>
      <c r="KIO39" s="8"/>
      <c r="KIP39" s="8"/>
      <c r="KIQ39" s="8"/>
      <c r="KIR39" s="8"/>
      <c r="KIS39" s="8"/>
      <c r="KIT39" s="8"/>
      <c r="KIU39" s="8"/>
      <c r="KIV39" s="8"/>
      <c r="KIW39" s="8"/>
      <c r="KIX39" s="8"/>
      <c r="KIY39" s="8"/>
      <c r="KIZ39" s="8"/>
      <c r="KJA39" s="8"/>
      <c r="KJB39" s="8"/>
      <c r="KJC39" s="8"/>
      <c r="KJD39" s="8"/>
      <c r="KJE39" s="8"/>
      <c r="KJF39" s="8"/>
      <c r="KJG39" s="8"/>
      <c r="KJH39" s="8"/>
      <c r="KJI39" s="8"/>
      <c r="KJJ39" s="8"/>
      <c r="KJK39" s="8"/>
      <c r="KJL39" s="8"/>
      <c r="KJM39" s="8"/>
      <c r="KJN39" s="8"/>
      <c r="KJO39" s="8"/>
      <c r="KJP39" s="8"/>
      <c r="KJQ39" s="8"/>
      <c r="KJR39" s="8"/>
      <c r="KJS39" s="8"/>
      <c r="KJT39" s="8"/>
      <c r="KJU39" s="8"/>
      <c r="KJV39" s="8"/>
      <c r="KJW39" s="8"/>
      <c r="KJX39" s="8"/>
      <c r="KJY39" s="8"/>
      <c r="KJZ39" s="8"/>
      <c r="KKA39" s="8"/>
      <c r="KKB39" s="8"/>
      <c r="KKC39" s="8"/>
      <c r="KKD39" s="8"/>
      <c r="KKE39" s="8"/>
      <c r="KKF39" s="8"/>
      <c r="KKG39" s="8"/>
      <c r="KKH39" s="8"/>
      <c r="KKI39" s="8"/>
      <c r="KKJ39" s="8"/>
      <c r="KKK39" s="8"/>
      <c r="KKL39" s="8"/>
      <c r="KKM39" s="8"/>
      <c r="KKN39" s="8"/>
      <c r="KKO39" s="8"/>
      <c r="KKP39" s="8"/>
      <c r="KKQ39" s="8"/>
      <c r="KKR39" s="8"/>
      <c r="KKS39" s="8"/>
      <c r="KKT39" s="8"/>
      <c r="KKU39" s="8"/>
      <c r="KKV39" s="8"/>
      <c r="KKW39" s="8"/>
      <c r="KKX39" s="8"/>
      <c r="KKY39" s="8"/>
      <c r="KKZ39" s="8"/>
      <c r="KLA39" s="8"/>
      <c r="KLB39" s="8"/>
      <c r="KLC39" s="8"/>
      <c r="KLD39" s="8"/>
      <c r="KLE39" s="8"/>
      <c r="KLF39" s="8"/>
      <c r="KLG39" s="8"/>
      <c r="KLH39" s="8"/>
      <c r="KLI39" s="8"/>
      <c r="KLJ39" s="8"/>
      <c r="KLK39" s="8"/>
      <c r="KLL39" s="8"/>
      <c r="KLM39" s="8"/>
      <c r="KLN39" s="8"/>
      <c r="KLO39" s="8"/>
      <c r="KLP39" s="8"/>
      <c r="KLQ39" s="8"/>
      <c r="KLR39" s="8"/>
      <c r="KLS39" s="8"/>
      <c r="KLT39" s="8"/>
      <c r="KLU39" s="8"/>
      <c r="KLV39" s="8"/>
      <c r="KLW39" s="8"/>
      <c r="KLX39" s="8"/>
      <c r="KLY39" s="8"/>
      <c r="KLZ39" s="8"/>
      <c r="KMA39" s="8"/>
      <c r="KMB39" s="8"/>
      <c r="KMC39" s="8"/>
      <c r="KMD39" s="8"/>
      <c r="KME39" s="8"/>
      <c r="KMF39" s="8"/>
      <c r="KMG39" s="8"/>
      <c r="KMH39" s="8"/>
      <c r="KMI39" s="8"/>
      <c r="KMJ39" s="8"/>
      <c r="KMK39" s="8"/>
      <c r="KML39" s="8"/>
      <c r="KMM39" s="8"/>
      <c r="KMN39" s="8"/>
      <c r="KMO39" s="8"/>
      <c r="KMP39" s="8"/>
      <c r="KMQ39" s="8"/>
      <c r="KMR39" s="8"/>
      <c r="KMS39" s="8"/>
      <c r="KMT39" s="8"/>
      <c r="KMU39" s="8"/>
      <c r="KMV39" s="8"/>
      <c r="KMW39" s="8"/>
      <c r="KMX39" s="8"/>
      <c r="KMY39" s="8"/>
      <c r="KMZ39" s="8"/>
      <c r="KNA39" s="8"/>
      <c r="KNB39" s="8"/>
      <c r="KNC39" s="8"/>
      <c r="KND39" s="8"/>
      <c r="KNE39" s="8"/>
      <c r="KNF39" s="8"/>
      <c r="KNG39" s="8"/>
      <c r="KNH39" s="8"/>
      <c r="KNI39" s="8"/>
      <c r="KNJ39" s="8"/>
      <c r="KNK39" s="8"/>
      <c r="KNL39" s="8"/>
      <c r="KNM39" s="8"/>
      <c r="KNN39" s="8"/>
      <c r="KNO39" s="8"/>
      <c r="KNP39" s="8"/>
      <c r="KNQ39" s="8"/>
      <c r="KNR39" s="8"/>
      <c r="KNS39" s="8"/>
      <c r="KNT39" s="8"/>
      <c r="KNU39" s="8"/>
      <c r="KNV39" s="8"/>
      <c r="KNW39" s="8"/>
      <c r="KNX39" s="8"/>
      <c r="KNY39" s="8"/>
      <c r="KNZ39" s="8"/>
      <c r="KOA39" s="8"/>
      <c r="KOB39" s="8"/>
      <c r="KOC39" s="8"/>
      <c r="KOD39" s="8"/>
      <c r="KOE39" s="8"/>
      <c r="KOF39" s="8"/>
      <c r="KOG39" s="8"/>
      <c r="KOH39" s="8"/>
      <c r="KOI39" s="8"/>
      <c r="KOJ39" s="8"/>
      <c r="KOK39" s="8"/>
      <c r="KOL39" s="8"/>
      <c r="KOM39" s="8"/>
      <c r="KON39" s="8"/>
      <c r="KOO39" s="8"/>
      <c r="KOP39" s="8"/>
      <c r="KOQ39" s="8"/>
      <c r="KOR39" s="8"/>
      <c r="KOS39" s="8"/>
      <c r="KOT39" s="8"/>
      <c r="KOU39" s="8"/>
      <c r="KOV39" s="8"/>
      <c r="KOW39" s="8"/>
      <c r="KOX39" s="8"/>
      <c r="KOY39" s="8"/>
      <c r="KOZ39" s="8"/>
      <c r="KPA39" s="8"/>
      <c r="KPB39" s="8"/>
      <c r="KPC39" s="8"/>
      <c r="KPD39" s="8"/>
      <c r="KPE39" s="8"/>
      <c r="KPF39" s="8"/>
      <c r="KPG39" s="8"/>
      <c r="KPH39" s="8"/>
      <c r="KPI39" s="8"/>
      <c r="KPJ39" s="8"/>
      <c r="KPK39" s="8"/>
      <c r="KPL39" s="8"/>
      <c r="KPM39" s="8"/>
      <c r="KPN39" s="8"/>
      <c r="KPO39" s="8"/>
      <c r="KPP39" s="8"/>
      <c r="KPQ39" s="8"/>
      <c r="KPR39" s="8"/>
      <c r="KPS39" s="8"/>
      <c r="KPT39" s="8"/>
      <c r="KPU39" s="8"/>
      <c r="KPV39" s="8"/>
      <c r="KPW39" s="8"/>
      <c r="KPX39" s="8"/>
      <c r="KPY39" s="8"/>
      <c r="KPZ39" s="8"/>
      <c r="KQA39" s="8"/>
      <c r="KQB39" s="8"/>
      <c r="KQC39" s="8"/>
      <c r="KQD39" s="8"/>
      <c r="KQE39" s="8"/>
      <c r="KQF39" s="8"/>
      <c r="KQG39" s="8"/>
      <c r="KQH39" s="8"/>
      <c r="KQI39" s="8"/>
      <c r="KQJ39" s="8"/>
      <c r="KQK39" s="8"/>
      <c r="KQL39" s="8"/>
      <c r="KQM39" s="8"/>
      <c r="KQN39" s="8"/>
      <c r="KQO39" s="8"/>
      <c r="KQP39" s="8"/>
      <c r="KQQ39" s="8"/>
      <c r="KQR39" s="8"/>
      <c r="KQS39" s="8"/>
      <c r="KQT39" s="8"/>
      <c r="KQU39" s="8"/>
      <c r="KQV39" s="8"/>
      <c r="KQW39" s="8"/>
      <c r="KQX39" s="8"/>
      <c r="KQY39" s="8"/>
      <c r="KQZ39" s="8"/>
      <c r="KRA39" s="8"/>
      <c r="KRB39" s="8"/>
      <c r="KRC39" s="8"/>
      <c r="KRD39" s="8"/>
      <c r="KRE39" s="8"/>
      <c r="KRF39" s="8"/>
      <c r="KRG39" s="8"/>
      <c r="KRH39" s="8"/>
      <c r="KRI39" s="8"/>
      <c r="KRJ39" s="8"/>
      <c r="KRK39" s="8"/>
      <c r="KRL39" s="8"/>
      <c r="KRM39" s="8"/>
      <c r="KRN39" s="8"/>
      <c r="KRO39" s="8"/>
      <c r="KRP39" s="8"/>
      <c r="KRQ39" s="8"/>
      <c r="KRR39" s="8"/>
      <c r="KRS39" s="8"/>
      <c r="KRT39" s="8"/>
      <c r="KRU39" s="8"/>
      <c r="KRV39" s="8"/>
      <c r="KRW39" s="8"/>
      <c r="KRX39" s="8"/>
      <c r="KRY39" s="8"/>
      <c r="KRZ39" s="8"/>
      <c r="KSA39" s="8"/>
      <c r="KSB39" s="8"/>
      <c r="KSC39" s="8"/>
      <c r="KSD39" s="8"/>
      <c r="KSE39" s="8"/>
      <c r="KSF39" s="8"/>
      <c r="KSG39" s="8"/>
      <c r="KSH39" s="8"/>
      <c r="KSI39" s="8"/>
      <c r="KSJ39" s="8"/>
      <c r="KSK39" s="8"/>
      <c r="KSL39" s="8"/>
      <c r="KSM39" s="8"/>
      <c r="KSN39" s="8"/>
      <c r="KSO39" s="8"/>
      <c r="KSP39" s="8"/>
      <c r="KSQ39" s="8"/>
      <c r="KSR39" s="8"/>
      <c r="KSS39" s="8"/>
      <c r="KST39" s="8"/>
      <c r="KSU39" s="8"/>
      <c r="KSV39" s="8"/>
      <c r="KSW39" s="8"/>
      <c r="KSX39" s="8"/>
      <c r="KSY39" s="8"/>
      <c r="KSZ39" s="8"/>
      <c r="KTA39" s="8"/>
      <c r="KTB39" s="8"/>
      <c r="KTC39" s="8"/>
      <c r="KTD39" s="8"/>
      <c r="KTE39" s="8"/>
      <c r="KTF39" s="8"/>
      <c r="KTG39" s="8"/>
      <c r="KTH39" s="8"/>
      <c r="KTI39" s="8"/>
      <c r="KTJ39" s="8"/>
      <c r="KTK39" s="8"/>
      <c r="KTL39" s="8"/>
      <c r="KTM39" s="8"/>
      <c r="KTN39" s="8"/>
      <c r="KTO39" s="8"/>
      <c r="KTP39" s="8"/>
      <c r="KTQ39" s="8"/>
      <c r="KTR39" s="8"/>
      <c r="KTS39" s="8"/>
      <c r="KTT39" s="8"/>
      <c r="KTU39" s="8"/>
      <c r="KTV39" s="8"/>
      <c r="KTW39" s="8"/>
      <c r="KTX39" s="8"/>
      <c r="KTY39" s="8"/>
      <c r="KTZ39" s="8"/>
      <c r="KUA39" s="8"/>
      <c r="KUB39" s="8"/>
      <c r="KUC39" s="8"/>
      <c r="KUD39" s="8"/>
      <c r="KUE39" s="8"/>
      <c r="KUF39" s="8"/>
      <c r="KUG39" s="8"/>
      <c r="KUH39" s="8"/>
      <c r="KUI39" s="8"/>
      <c r="KUJ39" s="8"/>
      <c r="KUK39" s="8"/>
      <c r="KUL39" s="8"/>
      <c r="KUM39" s="8"/>
      <c r="KUN39" s="8"/>
      <c r="KUO39" s="8"/>
      <c r="KUP39" s="8"/>
      <c r="KUQ39" s="8"/>
      <c r="KUR39" s="8"/>
      <c r="KUS39" s="8"/>
      <c r="KUT39" s="8"/>
      <c r="KUU39" s="8"/>
      <c r="KUV39" s="8"/>
      <c r="KUW39" s="8"/>
      <c r="KUX39" s="8"/>
      <c r="KUY39" s="8"/>
      <c r="KUZ39" s="8"/>
      <c r="KVA39" s="8"/>
      <c r="KVB39" s="8"/>
      <c r="KVC39" s="8"/>
      <c r="KVD39" s="8"/>
      <c r="KVE39" s="8"/>
      <c r="KVF39" s="8"/>
      <c r="KVG39" s="8"/>
      <c r="KVH39" s="8"/>
      <c r="KVI39" s="8"/>
      <c r="KVJ39" s="8"/>
      <c r="KVK39" s="8"/>
      <c r="KVL39" s="8"/>
      <c r="KVM39" s="8"/>
      <c r="KVN39" s="8"/>
      <c r="KVO39" s="8"/>
      <c r="KVP39" s="8"/>
      <c r="KVQ39" s="8"/>
      <c r="KVR39" s="8"/>
      <c r="KVS39" s="8"/>
      <c r="KVT39" s="8"/>
      <c r="KVU39" s="8"/>
      <c r="KVV39" s="8"/>
      <c r="KVW39" s="8"/>
      <c r="KVX39" s="8"/>
      <c r="KVY39" s="8"/>
      <c r="KVZ39" s="8"/>
      <c r="KWA39" s="8"/>
      <c r="KWB39" s="8"/>
      <c r="KWC39" s="8"/>
      <c r="KWD39" s="8"/>
      <c r="KWE39" s="8"/>
      <c r="KWF39" s="8"/>
      <c r="KWG39" s="8"/>
      <c r="KWH39" s="8"/>
      <c r="KWI39" s="8"/>
      <c r="KWJ39" s="8"/>
      <c r="KWK39" s="8"/>
      <c r="KWL39" s="8"/>
      <c r="KWM39" s="8"/>
      <c r="KWN39" s="8"/>
      <c r="KWO39" s="8"/>
      <c r="KWP39" s="8"/>
      <c r="KWQ39" s="8"/>
      <c r="KWR39" s="8"/>
      <c r="KWS39" s="8"/>
      <c r="KWT39" s="8"/>
      <c r="KWU39" s="8"/>
      <c r="KWV39" s="8"/>
      <c r="KWW39" s="8"/>
      <c r="KWX39" s="8"/>
      <c r="KWY39" s="8"/>
      <c r="KWZ39" s="8"/>
      <c r="KXA39" s="8"/>
      <c r="KXB39" s="8"/>
      <c r="KXC39" s="8"/>
      <c r="KXD39" s="8"/>
      <c r="KXE39" s="8"/>
      <c r="KXF39" s="8"/>
      <c r="KXG39" s="8"/>
      <c r="KXH39" s="8"/>
      <c r="KXI39" s="8"/>
      <c r="KXJ39" s="8"/>
      <c r="KXK39" s="8"/>
      <c r="KXL39" s="8"/>
      <c r="KXM39" s="8"/>
      <c r="KXN39" s="8"/>
      <c r="KXO39" s="8"/>
      <c r="KXP39" s="8"/>
      <c r="KXQ39" s="8"/>
      <c r="KXR39" s="8"/>
      <c r="KXS39" s="8"/>
      <c r="KXT39" s="8"/>
      <c r="KXU39" s="8"/>
      <c r="KXV39" s="8"/>
      <c r="KXW39" s="8"/>
      <c r="KXX39" s="8"/>
      <c r="KXY39" s="8"/>
      <c r="KXZ39" s="8"/>
      <c r="KYA39" s="8"/>
      <c r="KYB39" s="8"/>
      <c r="KYC39" s="8"/>
      <c r="KYD39" s="8"/>
      <c r="KYE39" s="8"/>
      <c r="KYF39" s="8"/>
      <c r="KYG39" s="8"/>
      <c r="KYH39" s="8"/>
      <c r="KYI39" s="8"/>
      <c r="KYJ39" s="8"/>
      <c r="KYK39" s="8"/>
      <c r="KYL39" s="8"/>
      <c r="KYM39" s="8"/>
      <c r="KYN39" s="8"/>
      <c r="KYO39" s="8"/>
      <c r="KYP39" s="8"/>
      <c r="KYQ39" s="8"/>
      <c r="KYR39" s="8"/>
      <c r="KYS39" s="8"/>
      <c r="KYT39" s="8"/>
      <c r="KYU39" s="8"/>
      <c r="KYV39" s="8"/>
      <c r="KYW39" s="8"/>
      <c r="KYX39" s="8"/>
      <c r="KYY39" s="8"/>
      <c r="KYZ39" s="8"/>
      <c r="KZA39" s="8"/>
      <c r="KZB39" s="8"/>
      <c r="KZC39" s="8"/>
      <c r="KZD39" s="8"/>
      <c r="KZE39" s="8"/>
      <c r="KZF39" s="8"/>
      <c r="KZG39" s="8"/>
      <c r="KZH39" s="8"/>
      <c r="KZI39" s="8"/>
      <c r="KZJ39" s="8"/>
      <c r="KZK39" s="8"/>
      <c r="KZL39" s="8"/>
      <c r="KZM39" s="8"/>
      <c r="KZN39" s="8"/>
      <c r="KZO39" s="8"/>
      <c r="KZP39" s="8"/>
      <c r="KZQ39" s="8"/>
      <c r="KZR39" s="8"/>
      <c r="KZS39" s="8"/>
      <c r="KZT39" s="8"/>
      <c r="KZU39" s="8"/>
      <c r="KZV39" s="8"/>
      <c r="KZW39" s="8"/>
      <c r="KZX39" s="8"/>
      <c r="KZY39" s="8"/>
      <c r="KZZ39" s="8"/>
      <c r="LAA39" s="8"/>
      <c r="LAB39" s="8"/>
      <c r="LAC39" s="8"/>
      <c r="LAD39" s="8"/>
      <c r="LAE39" s="8"/>
      <c r="LAF39" s="8"/>
      <c r="LAG39" s="8"/>
      <c r="LAH39" s="8"/>
      <c r="LAI39" s="8"/>
      <c r="LAJ39" s="8"/>
      <c r="LAK39" s="8"/>
      <c r="LAL39" s="8"/>
      <c r="LAM39" s="8"/>
      <c r="LAN39" s="8"/>
      <c r="LAO39" s="8"/>
      <c r="LAP39" s="8"/>
      <c r="LAQ39" s="8"/>
      <c r="LAR39" s="8"/>
      <c r="LAS39" s="8"/>
      <c r="LAT39" s="8"/>
      <c r="LAU39" s="8"/>
      <c r="LAV39" s="8"/>
      <c r="LAW39" s="8"/>
      <c r="LAX39" s="8"/>
      <c r="LAY39" s="8"/>
      <c r="LAZ39" s="8"/>
      <c r="LBA39" s="8"/>
      <c r="LBB39" s="8"/>
      <c r="LBC39" s="8"/>
      <c r="LBD39" s="8"/>
      <c r="LBE39" s="8"/>
      <c r="LBF39" s="8"/>
      <c r="LBG39" s="8"/>
      <c r="LBH39" s="8"/>
      <c r="LBI39" s="8"/>
      <c r="LBJ39" s="8"/>
      <c r="LBK39" s="8"/>
      <c r="LBL39" s="8"/>
      <c r="LBM39" s="8"/>
      <c r="LBN39" s="8"/>
      <c r="LBO39" s="8"/>
      <c r="LBP39" s="8"/>
      <c r="LBQ39" s="8"/>
      <c r="LBR39" s="8"/>
      <c r="LBS39" s="8"/>
      <c r="LBT39" s="8"/>
      <c r="LBU39" s="8"/>
      <c r="LBV39" s="8"/>
      <c r="LBW39" s="8"/>
      <c r="LBX39" s="8"/>
      <c r="LBY39" s="8"/>
      <c r="LBZ39" s="8"/>
      <c r="LCA39" s="8"/>
      <c r="LCB39" s="8"/>
      <c r="LCC39" s="8"/>
      <c r="LCD39" s="8"/>
      <c r="LCE39" s="8"/>
      <c r="LCF39" s="8"/>
      <c r="LCG39" s="8"/>
      <c r="LCH39" s="8"/>
      <c r="LCI39" s="8"/>
      <c r="LCJ39" s="8"/>
      <c r="LCK39" s="8"/>
      <c r="LCL39" s="8"/>
      <c r="LCM39" s="8"/>
      <c r="LCN39" s="8"/>
      <c r="LCO39" s="8"/>
      <c r="LCP39" s="8"/>
      <c r="LCQ39" s="8"/>
      <c r="LCR39" s="8"/>
      <c r="LCS39" s="8"/>
      <c r="LCT39" s="8"/>
      <c r="LCU39" s="8"/>
      <c r="LCV39" s="8"/>
      <c r="LCW39" s="8"/>
      <c r="LCX39" s="8"/>
      <c r="LCY39" s="8"/>
      <c r="LCZ39" s="8"/>
      <c r="LDA39" s="8"/>
      <c r="LDB39" s="8"/>
      <c r="LDC39" s="8"/>
      <c r="LDD39" s="8"/>
      <c r="LDE39" s="8"/>
      <c r="LDF39" s="8"/>
      <c r="LDG39" s="8"/>
      <c r="LDH39" s="8"/>
      <c r="LDI39" s="8"/>
      <c r="LDJ39" s="8"/>
      <c r="LDK39" s="8"/>
      <c r="LDL39" s="8"/>
      <c r="LDM39" s="8"/>
      <c r="LDN39" s="8"/>
      <c r="LDO39" s="8"/>
      <c r="LDP39" s="8"/>
      <c r="LDQ39" s="8"/>
      <c r="LDR39" s="8"/>
      <c r="LDS39" s="8"/>
      <c r="LDT39" s="8"/>
      <c r="LDU39" s="8"/>
      <c r="LDV39" s="8"/>
      <c r="LDW39" s="8"/>
      <c r="LDX39" s="8"/>
      <c r="LDY39" s="8"/>
      <c r="LDZ39" s="8"/>
      <c r="LEA39" s="8"/>
      <c r="LEB39" s="8"/>
      <c r="LEC39" s="8"/>
      <c r="LED39" s="8"/>
      <c r="LEE39" s="8"/>
      <c r="LEF39" s="8"/>
      <c r="LEG39" s="8"/>
      <c r="LEH39" s="8"/>
      <c r="LEI39" s="8"/>
      <c r="LEJ39" s="8"/>
      <c r="LEK39" s="8"/>
      <c r="LEL39" s="8"/>
      <c r="LEM39" s="8"/>
      <c r="LEN39" s="8"/>
      <c r="LEO39" s="8"/>
      <c r="LEP39" s="8"/>
      <c r="LEQ39" s="8"/>
      <c r="LER39" s="8"/>
      <c r="LES39" s="8"/>
      <c r="LET39" s="8"/>
      <c r="LEU39" s="8"/>
      <c r="LEV39" s="8"/>
      <c r="LEW39" s="8"/>
      <c r="LEX39" s="8"/>
      <c r="LEY39" s="8"/>
      <c r="LEZ39" s="8"/>
      <c r="LFA39" s="8"/>
      <c r="LFB39" s="8"/>
      <c r="LFC39" s="8"/>
      <c r="LFD39" s="8"/>
      <c r="LFE39" s="8"/>
      <c r="LFF39" s="8"/>
      <c r="LFG39" s="8"/>
      <c r="LFH39" s="8"/>
      <c r="LFI39" s="8"/>
      <c r="LFJ39" s="8"/>
      <c r="LFK39" s="8"/>
      <c r="LFL39" s="8"/>
      <c r="LFM39" s="8"/>
      <c r="LFN39" s="8"/>
      <c r="LFO39" s="8"/>
      <c r="LFP39" s="8"/>
      <c r="LFQ39" s="8"/>
      <c r="LFR39" s="8"/>
      <c r="LFS39" s="8"/>
      <c r="LFT39" s="8"/>
      <c r="LFU39" s="8"/>
      <c r="LFV39" s="8"/>
      <c r="LFW39" s="8"/>
      <c r="LFX39" s="8"/>
      <c r="LFY39" s="8"/>
      <c r="LFZ39" s="8"/>
      <c r="LGA39" s="8"/>
      <c r="LGB39" s="8"/>
      <c r="LGC39" s="8"/>
      <c r="LGD39" s="8"/>
      <c r="LGE39" s="8"/>
      <c r="LGF39" s="8"/>
      <c r="LGG39" s="8"/>
      <c r="LGH39" s="8"/>
      <c r="LGI39" s="8"/>
      <c r="LGJ39" s="8"/>
      <c r="LGK39" s="8"/>
      <c r="LGL39" s="8"/>
      <c r="LGM39" s="8"/>
      <c r="LGN39" s="8"/>
      <c r="LGO39" s="8"/>
      <c r="LGP39" s="8"/>
      <c r="LGQ39" s="8"/>
      <c r="LGR39" s="8"/>
      <c r="LGS39" s="8"/>
      <c r="LGT39" s="8"/>
      <c r="LGU39" s="8"/>
      <c r="LGV39" s="8"/>
      <c r="LGW39" s="8"/>
      <c r="LGX39" s="8"/>
      <c r="LGY39" s="8"/>
      <c r="LGZ39" s="8"/>
      <c r="LHA39" s="8"/>
      <c r="LHB39" s="8"/>
      <c r="LHC39" s="8"/>
      <c r="LHD39" s="8"/>
      <c r="LHE39" s="8"/>
      <c r="LHF39" s="8"/>
      <c r="LHG39" s="8"/>
      <c r="LHH39" s="8"/>
      <c r="LHI39" s="8"/>
      <c r="LHJ39" s="8"/>
      <c r="LHK39" s="8"/>
      <c r="LHL39" s="8"/>
      <c r="LHM39" s="8"/>
      <c r="LHN39" s="8"/>
      <c r="LHO39" s="8"/>
      <c r="LHP39" s="8"/>
      <c r="LHQ39" s="8"/>
      <c r="LHR39" s="8"/>
      <c r="LHS39" s="8"/>
      <c r="LHT39" s="8"/>
      <c r="LHU39" s="8"/>
      <c r="LHV39" s="8"/>
      <c r="LHW39" s="8"/>
      <c r="LHX39" s="8"/>
      <c r="LHY39" s="8"/>
      <c r="LHZ39" s="8"/>
      <c r="LIA39" s="8"/>
      <c r="LIB39" s="8"/>
      <c r="LIC39" s="8"/>
      <c r="LID39" s="8"/>
      <c r="LIE39" s="8"/>
      <c r="LIF39" s="8"/>
      <c r="LIG39" s="8"/>
      <c r="LIH39" s="8"/>
      <c r="LII39" s="8"/>
      <c r="LIJ39" s="8"/>
      <c r="LIK39" s="8"/>
      <c r="LIL39" s="8"/>
      <c r="LIM39" s="8"/>
      <c r="LIN39" s="8"/>
      <c r="LIO39" s="8"/>
      <c r="LIP39" s="8"/>
      <c r="LIQ39" s="8"/>
      <c r="LIR39" s="8"/>
      <c r="LIS39" s="8"/>
      <c r="LIT39" s="8"/>
      <c r="LIU39" s="8"/>
      <c r="LIV39" s="8"/>
      <c r="LIW39" s="8"/>
      <c r="LIX39" s="8"/>
      <c r="LIY39" s="8"/>
      <c r="LIZ39" s="8"/>
      <c r="LJA39" s="8"/>
      <c r="LJB39" s="8"/>
      <c r="LJC39" s="8"/>
      <c r="LJD39" s="8"/>
      <c r="LJE39" s="8"/>
      <c r="LJF39" s="8"/>
      <c r="LJG39" s="8"/>
      <c r="LJH39" s="8"/>
      <c r="LJI39" s="8"/>
      <c r="LJJ39" s="8"/>
      <c r="LJK39" s="8"/>
      <c r="LJL39" s="8"/>
      <c r="LJM39" s="8"/>
      <c r="LJN39" s="8"/>
      <c r="LJO39" s="8"/>
      <c r="LJP39" s="8"/>
      <c r="LJQ39" s="8"/>
      <c r="LJR39" s="8"/>
      <c r="LJS39" s="8"/>
      <c r="LJT39" s="8"/>
      <c r="LJU39" s="8"/>
      <c r="LJV39" s="8"/>
      <c r="LJW39" s="8"/>
      <c r="LJX39" s="8"/>
      <c r="LJY39" s="8"/>
      <c r="LJZ39" s="8"/>
      <c r="LKA39" s="8"/>
      <c r="LKB39" s="8"/>
      <c r="LKC39" s="8"/>
      <c r="LKD39" s="8"/>
      <c r="LKE39" s="8"/>
      <c r="LKF39" s="8"/>
      <c r="LKG39" s="8"/>
      <c r="LKH39" s="8"/>
      <c r="LKI39" s="8"/>
      <c r="LKJ39" s="8"/>
      <c r="LKK39" s="8"/>
      <c r="LKL39" s="8"/>
      <c r="LKM39" s="8"/>
      <c r="LKN39" s="8"/>
      <c r="LKO39" s="8"/>
      <c r="LKP39" s="8"/>
      <c r="LKQ39" s="8"/>
      <c r="LKR39" s="8"/>
      <c r="LKS39" s="8"/>
      <c r="LKT39" s="8"/>
      <c r="LKU39" s="8"/>
      <c r="LKV39" s="8"/>
      <c r="LKW39" s="8"/>
      <c r="LKX39" s="8"/>
      <c r="LKY39" s="8"/>
      <c r="LKZ39" s="8"/>
      <c r="LLA39" s="8"/>
      <c r="LLB39" s="8"/>
      <c r="LLC39" s="8"/>
      <c r="LLD39" s="8"/>
      <c r="LLE39" s="8"/>
      <c r="LLF39" s="8"/>
      <c r="LLG39" s="8"/>
      <c r="LLH39" s="8"/>
      <c r="LLI39" s="8"/>
      <c r="LLJ39" s="8"/>
      <c r="LLK39" s="8"/>
      <c r="LLL39" s="8"/>
      <c r="LLM39" s="8"/>
      <c r="LLN39" s="8"/>
      <c r="LLO39" s="8"/>
      <c r="LLP39" s="8"/>
      <c r="LLQ39" s="8"/>
      <c r="LLR39" s="8"/>
      <c r="LLS39" s="8"/>
      <c r="LLT39" s="8"/>
      <c r="LLU39" s="8"/>
      <c r="LLV39" s="8"/>
      <c r="LLW39" s="8"/>
      <c r="LLX39" s="8"/>
      <c r="LLY39" s="8"/>
      <c r="LLZ39" s="8"/>
      <c r="LMA39" s="8"/>
      <c r="LMB39" s="8"/>
      <c r="LMC39" s="8"/>
      <c r="LMD39" s="8"/>
      <c r="LME39" s="8"/>
      <c r="LMF39" s="8"/>
      <c r="LMG39" s="8"/>
      <c r="LMH39" s="8"/>
      <c r="LMI39" s="8"/>
      <c r="LMJ39" s="8"/>
      <c r="LMK39" s="8"/>
      <c r="LML39" s="8"/>
      <c r="LMM39" s="8"/>
      <c r="LMN39" s="8"/>
      <c r="LMO39" s="8"/>
      <c r="LMP39" s="8"/>
      <c r="LMQ39" s="8"/>
      <c r="LMR39" s="8"/>
      <c r="LMS39" s="8"/>
      <c r="LMT39" s="8"/>
      <c r="LMU39" s="8"/>
      <c r="LMV39" s="8"/>
      <c r="LMW39" s="8"/>
      <c r="LMX39" s="8"/>
      <c r="LMY39" s="8"/>
      <c r="LMZ39" s="8"/>
      <c r="LNA39" s="8"/>
      <c r="LNB39" s="8"/>
      <c r="LNC39" s="8"/>
      <c r="LND39" s="8"/>
      <c r="LNE39" s="8"/>
      <c r="LNF39" s="8"/>
      <c r="LNG39" s="8"/>
      <c r="LNH39" s="8"/>
      <c r="LNI39" s="8"/>
      <c r="LNJ39" s="8"/>
      <c r="LNK39" s="8"/>
      <c r="LNL39" s="8"/>
      <c r="LNM39" s="8"/>
      <c r="LNN39" s="8"/>
      <c r="LNO39" s="8"/>
      <c r="LNP39" s="8"/>
      <c r="LNQ39" s="8"/>
      <c r="LNR39" s="8"/>
      <c r="LNS39" s="8"/>
      <c r="LNT39" s="8"/>
      <c r="LNU39" s="8"/>
      <c r="LNV39" s="8"/>
      <c r="LNW39" s="8"/>
      <c r="LNX39" s="8"/>
      <c r="LNY39" s="8"/>
      <c r="LNZ39" s="8"/>
      <c r="LOA39" s="8"/>
      <c r="LOB39" s="8"/>
      <c r="LOC39" s="8"/>
      <c r="LOD39" s="8"/>
      <c r="LOE39" s="8"/>
      <c r="LOF39" s="8"/>
      <c r="LOG39" s="8"/>
      <c r="LOH39" s="8"/>
      <c r="LOI39" s="8"/>
      <c r="LOJ39" s="8"/>
      <c r="LOK39" s="8"/>
      <c r="LOL39" s="8"/>
      <c r="LOM39" s="8"/>
      <c r="LON39" s="8"/>
      <c r="LOO39" s="8"/>
      <c r="LOP39" s="8"/>
      <c r="LOQ39" s="8"/>
      <c r="LOR39" s="8"/>
      <c r="LOS39" s="8"/>
      <c r="LOT39" s="8"/>
      <c r="LOU39" s="8"/>
      <c r="LOV39" s="8"/>
      <c r="LOW39" s="8"/>
      <c r="LOX39" s="8"/>
      <c r="LOY39" s="8"/>
      <c r="LOZ39" s="8"/>
      <c r="LPA39" s="8"/>
      <c r="LPB39" s="8"/>
      <c r="LPC39" s="8"/>
      <c r="LPD39" s="8"/>
      <c r="LPE39" s="8"/>
      <c r="LPF39" s="8"/>
      <c r="LPG39" s="8"/>
      <c r="LPH39" s="8"/>
      <c r="LPI39" s="8"/>
      <c r="LPJ39" s="8"/>
      <c r="LPK39" s="8"/>
      <c r="LPL39" s="8"/>
      <c r="LPM39" s="8"/>
      <c r="LPN39" s="8"/>
      <c r="LPO39" s="8"/>
      <c r="LPP39" s="8"/>
      <c r="LPQ39" s="8"/>
      <c r="LPR39" s="8"/>
      <c r="LPS39" s="8"/>
      <c r="LPT39" s="8"/>
      <c r="LPU39" s="8"/>
      <c r="LPV39" s="8"/>
      <c r="LPW39" s="8"/>
      <c r="LPX39" s="8"/>
      <c r="LPY39" s="8"/>
      <c r="LPZ39" s="8"/>
      <c r="LQA39" s="8"/>
      <c r="LQB39" s="8"/>
      <c r="LQC39" s="8"/>
      <c r="LQD39" s="8"/>
      <c r="LQE39" s="8"/>
      <c r="LQF39" s="8"/>
      <c r="LQG39" s="8"/>
      <c r="LQH39" s="8"/>
      <c r="LQI39" s="8"/>
      <c r="LQJ39" s="8"/>
      <c r="LQK39" s="8"/>
      <c r="LQL39" s="8"/>
      <c r="LQM39" s="8"/>
      <c r="LQN39" s="8"/>
      <c r="LQO39" s="8"/>
      <c r="LQP39" s="8"/>
      <c r="LQQ39" s="8"/>
      <c r="LQR39" s="8"/>
      <c r="LQS39" s="8"/>
      <c r="LQT39" s="8"/>
      <c r="LQU39" s="8"/>
      <c r="LQV39" s="8"/>
      <c r="LQW39" s="8"/>
      <c r="LQX39" s="8"/>
      <c r="LQY39" s="8"/>
      <c r="LQZ39" s="8"/>
      <c r="LRA39" s="8"/>
      <c r="LRB39" s="8"/>
      <c r="LRC39" s="8"/>
      <c r="LRD39" s="8"/>
      <c r="LRE39" s="8"/>
      <c r="LRF39" s="8"/>
      <c r="LRG39" s="8"/>
      <c r="LRH39" s="8"/>
      <c r="LRI39" s="8"/>
      <c r="LRJ39" s="8"/>
      <c r="LRK39" s="8"/>
      <c r="LRL39" s="8"/>
      <c r="LRM39" s="8"/>
      <c r="LRN39" s="8"/>
      <c r="LRO39" s="8"/>
      <c r="LRP39" s="8"/>
      <c r="LRQ39" s="8"/>
      <c r="LRR39" s="8"/>
      <c r="LRS39" s="8"/>
      <c r="LRT39" s="8"/>
      <c r="LRU39" s="8"/>
      <c r="LRV39" s="8"/>
      <c r="LRW39" s="8"/>
      <c r="LRX39" s="8"/>
      <c r="LRY39" s="8"/>
      <c r="LRZ39" s="8"/>
      <c r="LSA39" s="8"/>
      <c r="LSB39" s="8"/>
      <c r="LSC39" s="8"/>
      <c r="LSD39" s="8"/>
      <c r="LSE39" s="8"/>
      <c r="LSF39" s="8"/>
      <c r="LSG39" s="8"/>
      <c r="LSH39" s="8"/>
      <c r="LSI39" s="8"/>
      <c r="LSJ39" s="8"/>
      <c r="LSK39" s="8"/>
      <c r="LSL39" s="8"/>
      <c r="LSM39" s="8"/>
      <c r="LSN39" s="8"/>
      <c r="LSO39" s="8"/>
      <c r="LSP39" s="8"/>
      <c r="LSQ39" s="8"/>
      <c r="LSR39" s="8"/>
      <c r="LSS39" s="8"/>
      <c r="LST39" s="8"/>
      <c r="LSU39" s="8"/>
      <c r="LSV39" s="8"/>
      <c r="LSW39" s="8"/>
      <c r="LSX39" s="8"/>
      <c r="LSY39" s="8"/>
      <c r="LSZ39" s="8"/>
      <c r="LTA39" s="8"/>
      <c r="LTB39" s="8"/>
      <c r="LTC39" s="8"/>
      <c r="LTD39" s="8"/>
      <c r="LTE39" s="8"/>
      <c r="LTF39" s="8"/>
      <c r="LTG39" s="8"/>
      <c r="LTH39" s="8"/>
      <c r="LTI39" s="8"/>
      <c r="LTJ39" s="8"/>
      <c r="LTK39" s="8"/>
      <c r="LTL39" s="8"/>
      <c r="LTM39" s="8"/>
      <c r="LTN39" s="8"/>
      <c r="LTO39" s="8"/>
      <c r="LTP39" s="8"/>
      <c r="LTQ39" s="8"/>
      <c r="LTR39" s="8"/>
      <c r="LTS39" s="8"/>
      <c r="LTT39" s="8"/>
      <c r="LTU39" s="8"/>
      <c r="LTV39" s="8"/>
      <c r="LTW39" s="8"/>
      <c r="LTX39" s="8"/>
      <c r="LTY39" s="8"/>
      <c r="LTZ39" s="8"/>
      <c r="LUA39" s="8"/>
      <c r="LUB39" s="8"/>
      <c r="LUC39" s="8"/>
      <c r="LUD39" s="8"/>
      <c r="LUE39" s="8"/>
      <c r="LUF39" s="8"/>
      <c r="LUG39" s="8"/>
      <c r="LUH39" s="8"/>
      <c r="LUI39" s="8"/>
      <c r="LUJ39" s="8"/>
      <c r="LUK39" s="8"/>
      <c r="LUL39" s="8"/>
      <c r="LUM39" s="8"/>
      <c r="LUN39" s="8"/>
      <c r="LUO39" s="8"/>
      <c r="LUP39" s="8"/>
      <c r="LUQ39" s="8"/>
      <c r="LUR39" s="8"/>
      <c r="LUS39" s="8"/>
      <c r="LUT39" s="8"/>
      <c r="LUU39" s="8"/>
      <c r="LUV39" s="8"/>
      <c r="LUW39" s="8"/>
      <c r="LUX39" s="8"/>
      <c r="LUY39" s="8"/>
      <c r="LUZ39" s="8"/>
      <c r="LVA39" s="8"/>
      <c r="LVB39" s="8"/>
      <c r="LVC39" s="8"/>
      <c r="LVD39" s="8"/>
      <c r="LVE39" s="8"/>
      <c r="LVF39" s="8"/>
      <c r="LVG39" s="8"/>
      <c r="LVH39" s="8"/>
      <c r="LVI39" s="8"/>
      <c r="LVJ39" s="8"/>
      <c r="LVK39" s="8"/>
      <c r="LVL39" s="8"/>
      <c r="LVM39" s="8"/>
      <c r="LVN39" s="8"/>
      <c r="LVO39" s="8"/>
      <c r="LVP39" s="8"/>
      <c r="LVQ39" s="8"/>
      <c r="LVR39" s="8"/>
      <c r="LVS39" s="8"/>
      <c r="LVT39" s="8"/>
      <c r="LVU39" s="8"/>
      <c r="LVV39" s="8"/>
      <c r="LVW39" s="8"/>
      <c r="LVX39" s="8"/>
      <c r="LVY39" s="8"/>
      <c r="LVZ39" s="8"/>
      <c r="LWA39" s="8"/>
      <c r="LWB39" s="8"/>
      <c r="LWC39" s="8"/>
      <c r="LWD39" s="8"/>
      <c r="LWE39" s="8"/>
      <c r="LWF39" s="8"/>
      <c r="LWG39" s="8"/>
      <c r="LWH39" s="8"/>
      <c r="LWI39" s="8"/>
      <c r="LWJ39" s="8"/>
      <c r="LWK39" s="8"/>
      <c r="LWL39" s="8"/>
      <c r="LWM39" s="8"/>
      <c r="LWN39" s="8"/>
      <c r="LWO39" s="8"/>
      <c r="LWP39" s="8"/>
      <c r="LWQ39" s="8"/>
      <c r="LWR39" s="8"/>
      <c r="LWS39" s="8"/>
      <c r="LWT39" s="8"/>
      <c r="LWU39" s="8"/>
      <c r="LWV39" s="8"/>
      <c r="LWW39" s="8"/>
      <c r="LWX39" s="8"/>
      <c r="LWY39" s="8"/>
      <c r="LWZ39" s="8"/>
      <c r="LXA39" s="8"/>
      <c r="LXB39" s="8"/>
      <c r="LXC39" s="8"/>
      <c r="LXD39" s="8"/>
      <c r="LXE39" s="8"/>
      <c r="LXF39" s="8"/>
      <c r="LXG39" s="8"/>
      <c r="LXH39" s="8"/>
      <c r="LXI39" s="8"/>
      <c r="LXJ39" s="8"/>
      <c r="LXK39" s="8"/>
      <c r="LXL39" s="8"/>
      <c r="LXM39" s="8"/>
      <c r="LXN39" s="8"/>
      <c r="LXO39" s="8"/>
      <c r="LXP39" s="8"/>
      <c r="LXQ39" s="8"/>
      <c r="LXR39" s="8"/>
      <c r="LXS39" s="8"/>
      <c r="LXT39" s="8"/>
      <c r="LXU39" s="8"/>
      <c r="LXV39" s="8"/>
      <c r="LXW39" s="8"/>
      <c r="LXX39" s="8"/>
      <c r="LXY39" s="8"/>
      <c r="LXZ39" s="8"/>
      <c r="LYA39" s="8"/>
      <c r="LYB39" s="8"/>
      <c r="LYC39" s="8"/>
      <c r="LYD39" s="8"/>
      <c r="LYE39" s="8"/>
      <c r="LYF39" s="8"/>
      <c r="LYG39" s="8"/>
      <c r="LYH39" s="8"/>
      <c r="LYI39" s="8"/>
      <c r="LYJ39" s="8"/>
      <c r="LYK39" s="8"/>
      <c r="LYL39" s="8"/>
      <c r="LYM39" s="8"/>
      <c r="LYN39" s="8"/>
      <c r="LYO39" s="8"/>
      <c r="LYP39" s="8"/>
      <c r="LYQ39" s="8"/>
      <c r="LYR39" s="8"/>
      <c r="LYS39" s="8"/>
      <c r="LYT39" s="8"/>
      <c r="LYU39" s="8"/>
      <c r="LYV39" s="8"/>
      <c r="LYW39" s="8"/>
      <c r="LYX39" s="8"/>
      <c r="LYY39" s="8"/>
      <c r="LYZ39" s="8"/>
      <c r="LZA39" s="8"/>
      <c r="LZB39" s="8"/>
      <c r="LZC39" s="8"/>
      <c r="LZD39" s="8"/>
      <c r="LZE39" s="8"/>
      <c r="LZF39" s="8"/>
      <c r="LZG39" s="8"/>
      <c r="LZH39" s="8"/>
      <c r="LZI39" s="8"/>
      <c r="LZJ39" s="8"/>
      <c r="LZK39" s="8"/>
      <c r="LZL39" s="8"/>
      <c r="LZM39" s="8"/>
      <c r="LZN39" s="8"/>
      <c r="LZO39" s="8"/>
      <c r="LZP39" s="8"/>
      <c r="LZQ39" s="8"/>
      <c r="LZR39" s="8"/>
      <c r="LZS39" s="8"/>
      <c r="LZT39" s="8"/>
      <c r="LZU39" s="8"/>
      <c r="LZV39" s="8"/>
      <c r="LZW39" s="8"/>
      <c r="LZX39" s="8"/>
      <c r="LZY39" s="8"/>
      <c r="LZZ39" s="8"/>
      <c r="MAA39" s="8"/>
      <c r="MAB39" s="8"/>
      <c r="MAC39" s="8"/>
      <c r="MAD39" s="8"/>
      <c r="MAE39" s="8"/>
      <c r="MAF39" s="8"/>
      <c r="MAG39" s="8"/>
      <c r="MAH39" s="8"/>
      <c r="MAI39" s="8"/>
      <c r="MAJ39" s="8"/>
      <c r="MAK39" s="8"/>
      <c r="MAL39" s="8"/>
      <c r="MAM39" s="8"/>
      <c r="MAN39" s="8"/>
      <c r="MAO39" s="8"/>
      <c r="MAP39" s="8"/>
      <c r="MAQ39" s="8"/>
      <c r="MAR39" s="8"/>
      <c r="MAS39" s="8"/>
      <c r="MAT39" s="8"/>
      <c r="MAU39" s="8"/>
      <c r="MAV39" s="8"/>
      <c r="MAW39" s="8"/>
      <c r="MAX39" s="8"/>
      <c r="MAY39" s="8"/>
      <c r="MAZ39" s="8"/>
      <c r="MBA39" s="8"/>
      <c r="MBB39" s="8"/>
      <c r="MBC39" s="8"/>
      <c r="MBD39" s="8"/>
      <c r="MBE39" s="8"/>
      <c r="MBF39" s="8"/>
      <c r="MBG39" s="8"/>
      <c r="MBH39" s="8"/>
      <c r="MBI39" s="8"/>
      <c r="MBJ39" s="8"/>
      <c r="MBK39" s="8"/>
      <c r="MBL39" s="8"/>
      <c r="MBM39" s="8"/>
      <c r="MBN39" s="8"/>
      <c r="MBO39" s="8"/>
      <c r="MBP39" s="8"/>
      <c r="MBQ39" s="8"/>
      <c r="MBR39" s="8"/>
      <c r="MBS39" s="8"/>
      <c r="MBT39" s="8"/>
      <c r="MBU39" s="8"/>
      <c r="MBV39" s="8"/>
      <c r="MBW39" s="8"/>
      <c r="MBX39" s="8"/>
      <c r="MBY39" s="8"/>
      <c r="MBZ39" s="8"/>
      <c r="MCA39" s="8"/>
      <c r="MCB39" s="8"/>
      <c r="MCC39" s="8"/>
      <c r="MCD39" s="8"/>
      <c r="MCE39" s="8"/>
      <c r="MCF39" s="8"/>
      <c r="MCG39" s="8"/>
      <c r="MCH39" s="8"/>
      <c r="MCI39" s="8"/>
      <c r="MCJ39" s="8"/>
      <c r="MCK39" s="8"/>
      <c r="MCL39" s="8"/>
      <c r="MCM39" s="8"/>
      <c r="MCN39" s="8"/>
      <c r="MCO39" s="8"/>
      <c r="MCP39" s="8"/>
      <c r="MCQ39" s="8"/>
      <c r="MCR39" s="8"/>
      <c r="MCS39" s="8"/>
      <c r="MCT39" s="8"/>
      <c r="MCU39" s="8"/>
      <c r="MCV39" s="8"/>
      <c r="MCW39" s="8"/>
      <c r="MCX39" s="8"/>
      <c r="MCY39" s="8"/>
      <c r="MCZ39" s="8"/>
      <c r="MDA39" s="8"/>
      <c r="MDB39" s="8"/>
      <c r="MDC39" s="8"/>
      <c r="MDD39" s="8"/>
      <c r="MDE39" s="8"/>
      <c r="MDF39" s="8"/>
      <c r="MDG39" s="8"/>
      <c r="MDH39" s="8"/>
      <c r="MDI39" s="8"/>
      <c r="MDJ39" s="8"/>
      <c r="MDK39" s="8"/>
      <c r="MDL39" s="8"/>
      <c r="MDM39" s="8"/>
      <c r="MDN39" s="8"/>
      <c r="MDO39" s="8"/>
      <c r="MDP39" s="8"/>
      <c r="MDQ39" s="8"/>
      <c r="MDR39" s="8"/>
      <c r="MDS39" s="8"/>
      <c r="MDT39" s="8"/>
      <c r="MDU39" s="8"/>
      <c r="MDV39" s="8"/>
      <c r="MDW39" s="8"/>
      <c r="MDX39" s="8"/>
      <c r="MDY39" s="8"/>
      <c r="MDZ39" s="8"/>
      <c r="MEA39" s="8"/>
      <c r="MEB39" s="8"/>
      <c r="MEC39" s="8"/>
      <c r="MED39" s="8"/>
      <c r="MEE39" s="8"/>
      <c r="MEF39" s="8"/>
      <c r="MEG39" s="8"/>
      <c r="MEH39" s="8"/>
      <c r="MEI39" s="8"/>
      <c r="MEJ39" s="8"/>
      <c r="MEK39" s="8"/>
      <c r="MEL39" s="8"/>
      <c r="MEM39" s="8"/>
      <c r="MEN39" s="8"/>
      <c r="MEO39" s="8"/>
      <c r="MEP39" s="8"/>
      <c r="MEQ39" s="8"/>
      <c r="MER39" s="8"/>
      <c r="MES39" s="8"/>
      <c r="MET39" s="8"/>
      <c r="MEU39" s="8"/>
      <c r="MEV39" s="8"/>
      <c r="MEW39" s="8"/>
      <c r="MEX39" s="8"/>
      <c r="MEY39" s="8"/>
      <c r="MEZ39" s="8"/>
      <c r="MFA39" s="8"/>
      <c r="MFB39" s="8"/>
      <c r="MFC39" s="8"/>
      <c r="MFD39" s="8"/>
      <c r="MFE39" s="8"/>
      <c r="MFF39" s="8"/>
      <c r="MFG39" s="8"/>
      <c r="MFH39" s="8"/>
      <c r="MFI39" s="8"/>
      <c r="MFJ39" s="8"/>
      <c r="MFK39" s="8"/>
      <c r="MFL39" s="8"/>
      <c r="MFM39" s="8"/>
      <c r="MFN39" s="8"/>
      <c r="MFO39" s="8"/>
      <c r="MFP39" s="8"/>
      <c r="MFQ39" s="8"/>
      <c r="MFR39" s="8"/>
      <c r="MFS39" s="8"/>
      <c r="MFT39" s="8"/>
      <c r="MFU39" s="8"/>
      <c r="MFV39" s="8"/>
      <c r="MFW39" s="8"/>
      <c r="MFX39" s="8"/>
      <c r="MFY39" s="8"/>
      <c r="MFZ39" s="8"/>
      <c r="MGA39" s="8"/>
      <c r="MGB39" s="8"/>
      <c r="MGC39" s="8"/>
      <c r="MGD39" s="8"/>
      <c r="MGE39" s="8"/>
      <c r="MGF39" s="8"/>
      <c r="MGG39" s="8"/>
      <c r="MGH39" s="8"/>
      <c r="MGI39" s="8"/>
      <c r="MGJ39" s="8"/>
      <c r="MGK39" s="8"/>
      <c r="MGL39" s="8"/>
      <c r="MGM39" s="8"/>
      <c r="MGN39" s="8"/>
      <c r="MGO39" s="8"/>
      <c r="MGP39" s="8"/>
      <c r="MGQ39" s="8"/>
      <c r="MGR39" s="8"/>
      <c r="MGS39" s="8"/>
      <c r="MGT39" s="8"/>
      <c r="MGU39" s="8"/>
      <c r="MGV39" s="8"/>
      <c r="MGW39" s="8"/>
      <c r="MGX39" s="8"/>
      <c r="MGY39" s="8"/>
      <c r="MGZ39" s="8"/>
      <c r="MHA39" s="8"/>
      <c r="MHB39" s="8"/>
      <c r="MHC39" s="8"/>
      <c r="MHD39" s="8"/>
      <c r="MHE39" s="8"/>
      <c r="MHF39" s="8"/>
      <c r="MHG39" s="8"/>
      <c r="MHH39" s="8"/>
      <c r="MHI39" s="8"/>
      <c r="MHJ39" s="8"/>
      <c r="MHK39" s="8"/>
      <c r="MHL39" s="8"/>
      <c r="MHM39" s="8"/>
      <c r="MHN39" s="8"/>
      <c r="MHO39" s="8"/>
      <c r="MHP39" s="8"/>
      <c r="MHQ39" s="8"/>
      <c r="MHR39" s="8"/>
      <c r="MHS39" s="8"/>
      <c r="MHT39" s="8"/>
      <c r="MHU39" s="8"/>
      <c r="MHV39" s="8"/>
      <c r="MHW39" s="8"/>
      <c r="MHX39" s="8"/>
      <c r="MHY39" s="8"/>
      <c r="MHZ39" s="8"/>
      <c r="MIA39" s="8"/>
      <c r="MIB39" s="8"/>
      <c r="MIC39" s="8"/>
      <c r="MID39" s="8"/>
      <c r="MIE39" s="8"/>
      <c r="MIF39" s="8"/>
      <c r="MIG39" s="8"/>
      <c r="MIH39" s="8"/>
      <c r="MII39" s="8"/>
      <c r="MIJ39" s="8"/>
      <c r="MIK39" s="8"/>
      <c r="MIL39" s="8"/>
      <c r="MIM39" s="8"/>
      <c r="MIN39" s="8"/>
      <c r="MIO39" s="8"/>
      <c r="MIP39" s="8"/>
      <c r="MIQ39" s="8"/>
      <c r="MIR39" s="8"/>
      <c r="MIS39" s="8"/>
      <c r="MIT39" s="8"/>
      <c r="MIU39" s="8"/>
      <c r="MIV39" s="8"/>
      <c r="MIW39" s="8"/>
      <c r="MIX39" s="8"/>
      <c r="MIY39" s="8"/>
      <c r="MIZ39" s="8"/>
      <c r="MJA39" s="8"/>
      <c r="MJB39" s="8"/>
      <c r="MJC39" s="8"/>
      <c r="MJD39" s="8"/>
      <c r="MJE39" s="8"/>
      <c r="MJF39" s="8"/>
      <c r="MJG39" s="8"/>
      <c r="MJH39" s="8"/>
      <c r="MJI39" s="8"/>
      <c r="MJJ39" s="8"/>
      <c r="MJK39" s="8"/>
      <c r="MJL39" s="8"/>
      <c r="MJM39" s="8"/>
      <c r="MJN39" s="8"/>
      <c r="MJO39" s="8"/>
      <c r="MJP39" s="8"/>
      <c r="MJQ39" s="8"/>
      <c r="MJR39" s="8"/>
      <c r="MJS39" s="8"/>
      <c r="MJT39" s="8"/>
      <c r="MJU39" s="8"/>
      <c r="MJV39" s="8"/>
      <c r="MJW39" s="8"/>
      <c r="MJX39" s="8"/>
      <c r="MJY39" s="8"/>
      <c r="MJZ39" s="8"/>
      <c r="MKA39" s="8"/>
      <c r="MKB39" s="8"/>
      <c r="MKC39" s="8"/>
      <c r="MKD39" s="8"/>
      <c r="MKE39" s="8"/>
      <c r="MKF39" s="8"/>
      <c r="MKG39" s="8"/>
      <c r="MKH39" s="8"/>
      <c r="MKI39" s="8"/>
      <c r="MKJ39" s="8"/>
      <c r="MKK39" s="8"/>
      <c r="MKL39" s="8"/>
      <c r="MKM39" s="8"/>
      <c r="MKN39" s="8"/>
      <c r="MKO39" s="8"/>
      <c r="MKP39" s="8"/>
      <c r="MKQ39" s="8"/>
      <c r="MKR39" s="8"/>
      <c r="MKS39" s="8"/>
      <c r="MKT39" s="8"/>
      <c r="MKU39" s="8"/>
      <c r="MKV39" s="8"/>
      <c r="MKW39" s="8"/>
      <c r="MKX39" s="8"/>
      <c r="MKY39" s="8"/>
      <c r="MKZ39" s="8"/>
      <c r="MLA39" s="8"/>
      <c r="MLB39" s="8"/>
      <c r="MLC39" s="8"/>
      <c r="MLD39" s="8"/>
      <c r="MLE39" s="8"/>
      <c r="MLF39" s="8"/>
      <c r="MLG39" s="8"/>
      <c r="MLH39" s="8"/>
      <c r="MLI39" s="8"/>
      <c r="MLJ39" s="8"/>
      <c r="MLK39" s="8"/>
      <c r="MLL39" s="8"/>
      <c r="MLM39" s="8"/>
      <c r="MLN39" s="8"/>
      <c r="MLO39" s="8"/>
      <c r="MLP39" s="8"/>
      <c r="MLQ39" s="8"/>
      <c r="MLR39" s="8"/>
      <c r="MLS39" s="8"/>
      <c r="MLT39" s="8"/>
      <c r="MLU39" s="8"/>
      <c r="MLV39" s="8"/>
      <c r="MLW39" s="8"/>
      <c r="MLX39" s="8"/>
      <c r="MLY39" s="8"/>
      <c r="MLZ39" s="8"/>
      <c r="MMA39" s="8"/>
      <c r="MMB39" s="8"/>
      <c r="MMC39" s="8"/>
      <c r="MMD39" s="8"/>
      <c r="MME39" s="8"/>
      <c r="MMF39" s="8"/>
      <c r="MMG39" s="8"/>
      <c r="MMH39" s="8"/>
      <c r="MMI39" s="8"/>
      <c r="MMJ39" s="8"/>
      <c r="MMK39" s="8"/>
      <c r="MML39" s="8"/>
      <c r="MMM39" s="8"/>
      <c r="MMN39" s="8"/>
      <c r="MMO39" s="8"/>
      <c r="MMP39" s="8"/>
      <c r="MMQ39" s="8"/>
      <c r="MMR39" s="8"/>
      <c r="MMS39" s="8"/>
      <c r="MMT39" s="8"/>
      <c r="MMU39" s="8"/>
      <c r="MMV39" s="8"/>
      <c r="MMW39" s="8"/>
      <c r="MMX39" s="8"/>
      <c r="MMY39" s="8"/>
      <c r="MMZ39" s="8"/>
      <c r="MNA39" s="8"/>
      <c r="MNB39" s="8"/>
      <c r="MNC39" s="8"/>
      <c r="MND39" s="8"/>
      <c r="MNE39" s="8"/>
      <c r="MNF39" s="8"/>
      <c r="MNG39" s="8"/>
      <c r="MNH39" s="8"/>
      <c r="MNI39" s="8"/>
      <c r="MNJ39" s="8"/>
      <c r="MNK39" s="8"/>
      <c r="MNL39" s="8"/>
      <c r="MNM39" s="8"/>
      <c r="MNN39" s="8"/>
      <c r="MNO39" s="8"/>
      <c r="MNP39" s="8"/>
      <c r="MNQ39" s="8"/>
      <c r="MNR39" s="8"/>
      <c r="MNS39" s="8"/>
      <c r="MNT39" s="8"/>
      <c r="MNU39" s="8"/>
      <c r="MNV39" s="8"/>
      <c r="MNW39" s="8"/>
      <c r="MNX39" s="8"/>
      <c r="MNY39" s="8"/>
      <c r="MNZ39" s="8"/>
      <c r="MOA39" s="8"/>
      <c r="MOB39" s="8"/>
      <c r="MOC39" s="8"/>
      <c r="MOD39" s="8"/>
      <c r="MOE39" s="8"/>
      <c r="MOF39" s="8"/>
      <c r="MOG39" s="8"/>
      <c r="MOH39" s="8"/>
      <c r="MOI39" s="8"/>
      <c r="MOJ39" s="8"/>
      <c r="MOK39" s="8"/>
      <c r="MOL39" s="8"/>
      <c r="MOM39" s="8"/>
      <c r="MON39" s="8"/>
      <c r="MOO39" s="8"/>
      <c r="MOP39" s="8"/>
      <c r="MOQ39" s="8"/>
      <c r="MOR39" s="8"/>
      <c r="MOS39" s="8"/>
      <c r="MOT39" s="8"/>
      <c r="MOU39" s="8"/>
      <c r="MOV39" s="8"/>
      <c r="MOW39" s="8"/>
      <c r="MOX39" s="8"/>
      <c r="MOY39" s="8"/>
      <c r="MOZ39" s="8"/>
      <c r="MPA39" s="8"/>
      <c r="MPB39" s="8"/>
      <c r="MPC39" s="8"/>
      <c r="MPD39" s="8"/>
      <c r="MPE39" s="8"/>
      <c r="MPF39" s="8"/>
      <c r="MPG39" s="8"/>
      <c r="MPH39" s="8"/>
      <c r="MPI39" s="8"/>
      <c r="MPJ39" s="8"/>
      <c r="MPK39" s="8"/>
      <c r="MPL39" s="8"/>
      <c r="MPM39" s="8"/>
      <c r="MPN39" s="8"/>
      <c r="MPO39" s="8"/>
      <c r="MPP39" s="8"/>
      <c r="MPQ39" s="8"/>
      <c r="MPR39" s="8"/>
      <c r="MPS39" s="8"/>
      <c r="MPT39" s="8"/>
      <c r="MPU39" s="8"/>
      <c r="MPV39" s="8"/>
      <c r="MPW39" s="8"/>
      <c r="MPX39" s="8"/>
      <c r="MPY39" s="8"/>
      <c r="MPZ39" s="8"/>
      <c r="MQA39" s="8"/>
      <c r="MQB39" s="8"/>
      <c r="MQC39" s="8"/>
      <c r="MQD39" s="8"/>
      <c r="MQE39" s="8"/>
      <c r="MQF39" s="8"/>
      <c r="MQG39" s="8"/>
      <c r="MQH39" s="8"/>
      <c r="MQI39" s="8"/>
      <c r="MQJ39" s="8"/>
      <c r="MQK39" s="8"/>
      <c r="MQL39" s="8"/>
      <c r="MQM39" s="8"/>
      <c r="MQN39" s="8"/>
      <c r="MQO39" s="8"/>
      <c r="MQP39" s="8"/>
      <c r="MQQ39" s="8"/>
      <c r="MQR39" s="8"/>
      <c r="MQS39" s="8"/>
      <c r="MQT39" s="8"/>
      <c r="MQU39" s="8"/>
      <c r="MQV39" s="8"/>
      <c r="MQW39" s="8"/>
      <c r="MQX39" s="8"/>
      <c r="MQY39" s="8"/>
      <c r="MQZ39" s="8"/>
      <c r="MRA39" s="8"/>
      <c r="MRB39" s="8"/>
      <c r="MRC39" s="8"/>
      <c r="MRD39" s="8"/>
      <c r="MRE39" s="8"/>
      <c r="MRF39" s="8"/>
      <c r="MRG39" s="8"/>
      <c r="MRH39" s="8"/>
      <c r="MRI39" s="8"/>
      <c r="MRJ39" s="8"/>
      <c r="MRK39" s="8"/>
      <c r="MRL39" s="8"/>
      <c r="MRM39" s="8"/>
      <c r="MRN39" s="8"/>
      <c r="MRO39" s="8"/>
      <c r="MRP39" s="8"/>
      <c r="MRQ39" s="8"/>
      <c r="MRR39" s="8"/>
      <c r="MRS39" s="8"/>
      <c r="MRT39" s="8"/>
      <c r="MRU39" s="8"/>
      <c r="MRV39" s="8"/>
      <c r="MRW39" s="8"/>
      <c r="MRX39" s="8"/>
      <c r="MRY39" s="8"/>
      <c r="MRZ39" s="8"/>
      <c r="MSA39" s="8"/>
      <c r="MSB39" s="8"/>
      <c r="MSC39" s="8"/>
      <c r="MSD39" s="8"/>
      <c r="MSE39" s="8"/>
      <c r="MSF39" s="8"/>
      <c r="MSG39" s="8"/>
      <c r="MSH39" s="8"/>
      <c r="MSI39" s="8"/>
      <c r="MSJ39" s="8"/>
      <c r="MSK39" s="8"/>
      <c r="MSL39" s="8"/>
      <c r="MSM39" s="8"/>
      <c r="MSN39" s="8"/>
      <c r="MSO39" s="8"/>
      <c r="MSP39" s="8"/>
      <c r="MSQ39" s="8"/>
      <c r="MSR39" s="8"/>
      <c r="MSS39" s="8"/>
      <c r="MST39" s="8"/>
      <c r="MSU39" s="8"/>
      <c r="MSV39" s="8"/>
      <c r="MSW39" s="8"/>
      <c r="MSX39" s="8"/>
      <c r="MSY39" s="8"/>
      <c r="MSZ39" s="8"/>
      <c r="MTA39" s="8"/>
      <c r="MTB39" s="8"/>
      <c r="MTC39" s="8"/>
      <c r="MTD39" s="8"/>
      <c r="MTE39" s="8"/>
      <c r="MTF39" s="8"/>
      <c r="MTG39" s="8"/>
      <c r="MTH39" s="8"/>
      <c r="MTI39" s="8"/>
      <c r="MTJ39" s="8"/>
      <c r="MTK39" s="8"/>
      <c r="MTL39" s="8"/>
      <c r="MTM39" s="8"/>
      <c r="MTN39" s="8"/>
      <c r="MTO39" s="8"/>
      <c r="MTP39" s="8"/>
      <c r="MTQ39" s="8"/>
      <c r="MTR39" s="8"/>
      <c r="MTS39" s="8"/>
      <c r="MTT39" s="8"/>
      <c r="MTU39" s="8"/>
      <c r="MTV39" s="8"/>
      <c r="MTW39" s="8"/>
      <c r="MTX39" s="8"/>
      <c r="MTY39" s="8"/>
      <c r="MTZ39" s="8"/>
      <c r="MUA39" s="8"/>
      <c r="MUB39" s="8"/>
      <c r="MUC39" s="8"/>
      <c r="MUD39" s="8"/>
      <c r="MUE39" s="8"/>
      <c r="MUF39" s="8"/>
      <c r="MUG39" s="8"/>
      <c r="MUH39" s="8"/>
      <c r="MUI39" s="8"/>
      <c r="MUJ39" s="8"/>
      <c r="MUK39" s="8"/>
      <c r="MUL39" s="8"/>
      <c r="MUM39" s="8"/>
      <c r="MUN39" s="8"/>
      <c r="MUO39" s="8"/>
      <c r="MUP39" s="8"/>
      <c r="MUQ39" s="8"/>
      <c r="MUR39" s="8"/>
      <c r="MUS39" s="8"/>
      <c r="MUT39" s="8"/>
      <c r="MUU39" s="8"/>
      <c r="MUV39" s="8"/>
      <c r="MUW39" s="8"/>
      <c r="MUX39" s="8"/>
      <c r="MUY39" s="8"/>
      <c r="MUZ39" s="8"/>
      <c r="MVA39" s="8"/>
      <c r="MVB39" s="8"/>
      <c r="MVC39" s="8"/>
      <c r="MVD39" s="8"/>
      <c r="MVE39" s="8"/>
      <c r="MVF39" s="8"/>
      <c r="MVG39" s="8"/>
      <c r="MVH39" s="8"/>
      <c r="MVI39" s="8"/>
      <c r="MVJ39" s="8"/>
      <c r="MVK39" s="8"/>
      <c r="MVL39" s="8"/>
      <c r="MVM39" s="8"/>
      <c r="MVN39" s="8"/>
      <c r="MVO39" s="8"/>
      <c r="MVP39" s="8"/>
      <c r="MVQ39" s="8"/>
      <c r="MVR39" s="8"/>
      <c r="MVS39" s="8"/>
      <c r="MVT39" s="8"/>
      <c r="MVU39" s="8"/>
      <c r="MVV39" s="8"/>
      <c r="MVW39" s="8"/>
      <c r="MVX39" s="8"/>
      <c r="MVY39" s="8"/>
      <c r="MVZ39" s="8"/>
      <c r="MWA39" s="8"/>
      <c r="MWB39" s="8"/>
      <c r="MWC39" s="8"/>
      <c r="MWD39" s="8"/>
      <c r="MWE39" s="8"/>
      <c r="MWF39" s="8"/>
      <c r="MWG39" s="8"/>
      <c r="MWH39" s="8"/>
      <c r="MWI39" s="8"/>
      <c r="MWJ39" s="8"/>
      <c r="MWK39" s="8"/>
      <c r="MWL39" s="8"/>
      <c r="MWM39" s="8"/>
      <c r="MWN39" s="8"/>
      <c r="MWO39" s="8"/>
      <c r="MWP39" s="8"/>
      <c r="MWQ39" s="8"/>
      <c r="MWR39" s="8"/>
      <c r="MWS39" s="8"/>
      <c r="MWT39" s="8"/>
      <c r="MWU39" s="8"/>
      <c r="MWV39" s="8"/>
      <c r="MWW39" s="8"/>
      <c r="MWX39" s="8"/>
      <c r="MWY39" s="8"/>
      <c r="MWZ39" s="8"/>
      <c r="MXA39" s="8"/>
      <c r="MXB39" s="8"/>
      <c r="MXC39" s="8"/>
      <c r="MXD39" s="8"/>
      <c r="MXE39" s="8"/>
      <c r="MXF39" s="8"/>
      <c r="MXG39" s="8"/>
      <c r="MXH39" s="8"/>
      <c r="MXI39" s="8"/>
      <c r="MXJ39" s="8"/>
      <c r="MXK39" s="8"/>
      <c r="MXL39" s="8"/>
      <c r="MXM39" s="8"/>
      <c r="MXN39" s="8"/>
      <c r="MXO39" s="8"/>
      <c r="MXP39" s="8"/>
      <c r="MXQ39" s="8"/>
      <c r="MXR39" s="8"/>
      <c r="MXS39" s="8"/>
      <c r="MXT39" s="8"/>
      <c r="MXU39" s="8"/>
      <c r="MXV39" s="8"/>
      <c r="MXW39" s="8"/>
      <c r="MXX39" s="8"/>
      <c r="MXY39" s="8"/>
      <c r="MXZ39" s="8"/>
      <c r="MYA39" s="8"/>
      <c r="MYB39" s="8"/>
      <c r="MYC39" s="8"/>
      <c r="MYD39" s="8"/>
      <c r="MYE39" s="8"/>
      <c r="MYF39" s="8"/>
      <c r="MYG39" s="8"/>
      <c r="MYH39" s="8"/>
      <c r="MYI39" s="8"/>
      <c r="MYJ39" s="8"/>
      <c r="MYK39" s="8"/>
      <c r="MYL39" s="8"/>
      <c r="MYM39" s="8"/>
      <c r="MYN39" s="8"/>
      <c r="MYO39" s="8"/>
      <c r="MYP39" s="8"/>
      <c r="MYQ39" s="8"/>
      <c r="MYR39" s="8"/>
      <c r="MYS39" s="8"/>
      <c r="MYT39" s="8"/>
      <c r="MYU39" s="8"/>
      <c r="MYV39" s="8"/>
      <c r="MYW39" s="8"/>
      <c r="MYX39" s="8"/>
      <c r="MYY39" s="8"/>
      <c r="MYZ39" s="8"/>
      <c r="MZA39" s="8"/>
      <c r="MZB39" s="8"/>
      <c r="MZC39" s="8"/>
      <c r="MZD39" s="8"/>
      <c r="MZE39" s="8"/>
      <c r="MZF39" s="8"/>
      <c r="MZG39" s="8"/>
      <c r="MZH39" s="8"/>
      <c r="MZI39" s="8"/>
      <c r="MZJ39" s="8"/>
      <c r="MZK39" s="8"/>
      <c r="MZL39" s="8"/>
      <c r="MZM39" s="8"/>
      <c r="MZN39" s="8"/>
      <c r="MZO39" s="8"/>
      <c r="MZP39" s="8"/>
      <c r="MZQ39" s="8"/>
      <c r="MZR39" s="8"/>
      <c r="MZS39" s="8"/>
      <c r="MZT39" s="8"/>
      <c r="MZU39" s="8"/>
      <c r="MZV39" s="8"/>
      <c r="MZW39" s="8"/>
      <c r="MZX39" s="8"/>
      <c r="MZY39" s="8"/>
      <c r="MZZ39" s="8"/>
      <c r="NAA39" s="8"/>
      <c r="NAB39" s="8"/>
      <c r="NAC39" s="8"/>
      <c r="NAD39" s="8"/>
      <c r="NAE39" s="8"/>
      <c r="NAF39" s="8"/>
      <c r="NAG39" s="8"/>
      <c r="NAH39" s="8"/>
      <c r="NAI39" s="8"/>
      <c r="NAJ39" s="8"/>
      <c r="NAK39" s="8"/>
      <c r="NAL39" s="8"/>
      <c r="NAM39" s="8"/>
      <c r="NAN39" s="8"/>
      <c r="NAO39" s="8"/>
      <c r="NAP39" s="8"/>
      <c r="NAQ39" s="8"/>
      <c r="NAR39" s="8"/>
      <c r="NAS39" s="8"/>
      <c r="NAT39" s="8"/>
      <c r="NAU39" s="8"/>
      <c r="NAV39" s="8"/>
      <c r="NAW39" s="8"/>
      <c r="NAX39" s="8"/>
      <c r="NAY39" s="8"/>
      <c r="NAZ39" s="8"/>
      <c r="NBA39" s="8"/>
      <c r="NBB39" s="8"/>
      <c r="NBC39" s="8"/>
      <c r="NBD39" s="8"/>
      <c r="NBE39" s="8"/>
      <c r="NBF39" s="8"/>
      <c r="NBG39" s="8"/>
      <c r="NBH39" s="8"/>
      <c r="NBI39" s="8"/>
      <c r="NBJ39" s="8"/>
      <c r="NBK39" s="8"/>
      <c r="NBL39" s="8"/>
      <c r="NBM39" s="8"/>
      <c r="NBN39" s="8"/>
      <c r="NBO39" s="8"/>
      <c r="NBP39" s="8"/>
      <c r="NBQ39" s="8"/>
      <c r="NBR39" s="8"/>
      <c r="NBS39" s="8"/>
      <c r="NBT39" s="8"/>
      <c r="NBU39" s="8"/>
      <c r="NBV39" s="8"/>
      <c r="NBW39" s="8"/>
      <c r="NBX39" s="8"/>
      <c r="NBY39" s="8"/>
      <c r="NBZ39" s="8"/>
      <c r="NCA39" s="8"/>
      <c r="NCB39" s="8"/>
      <c r="NCC39" s="8"/>
      <c r="NCD39" s="8"/>
      <c r="NCE39" s="8"/>
      <c r="NCF39" s="8"/>
      <c r="NCG39" s="8"/>
      <c r="NCH39" s="8"/>
      <c r="NCI39" s="8"/>
      <c r="NCJ39" s="8"/>
      <c r="NCK39" s="8"/>
      <c r="NCL39" s="8"/>
      <c r="NCM39" s="8"/>
      <c r="NCN39" s="8"/>
      <c r="NCO39" s="8"/>
      <c r="NCP39" s="8"/>
      <c r="NCQ39" s="8"/>
      <c r="NCR39" s="8"/>
      <c r="NCS39" s="8"/>
      <c r="NCT39" s="8"/>
      <c r="NCU39" s="8"/>
      <c r="NCV39" s="8"/>
      <c r="NCW39" s="8"/>
      <c r="NCX39" s="8"/>
      <c r="NCY39" s="8"/>
      <c r="NCZ39" s="8"/>
      <c r="NDA39" s="8"/>
      <c r="NDB39" s="8"/>
      <c r="NDC39" s="8"/>
      <c r="NDD39" s="8"/>
      <c r="NDE39" s="8"/>
      <c r="NDF39" s="8"/>
      <c r="NDG39" s="8"/>
      <c r="NDH39" s="8"/>
      <c r="NDI39" s="8"/>
      <c r="NDJ39" s="8"/>
      <c r="NDK39" s="8"/>
      <c r="NDL39" s="8"/>
      <c r="NDM39" s="8"/>
      <c r="NDN39" s="8"/>
      <c r="NDO39" s="8"/>
      <c r="NDP39" s="8"/>
      <c r="NDQ39" s="8"/>
      <c r="NDR39" s="8"/>
      <c r="NDS39" s="8"/>
      <c r="NDT39" s="8"/>
      <c r="NDU39" s="8"/>
      <c r="NDV39" s="8"/>
      <c r="NDW39" s="8"/>
      <c r="NDX39" s="8"/>
      <c r="NDY39" s="8"/>
      <c r="NDZ39" s="8"/>
      <c r="NEA39" s="8"/>
      <c r="NEB39" s="8"/>
      <c r="NEC39" s="8"/>
      <c r="NED39" s="8"/>
      <c r="NEE39" s="8"/>
      <c r="NEF39" s="8"/>
      <c r="NEG39" s="8"/>
      <c r="NEH39" s="8"/>
      <c r="NEI39" s="8"/>
      <c r="NEJ39" s="8"/>
      <c r="NEK39" s="8"/>
      <c r="NEL39" s="8"/>
      <c r="NEM39" s="8"/>
      <c r="NEN39" s="8"/>
      <c r="NEO39" s="8"/>
      <c r="NEP39" s="8"/>
      <c r="NEQ39" s="8"/>
      <c r="NER39" s="8"/>
      <c r="NES39" s="8"/>
      <c r="NET39" s="8"/>
      <c r="NEU39" s="8"/>
      <c r="NEV39" s="8"/>
      <c r="NEW39" s="8"/>
      <c r="NEX39" s="8"/>
      <c r="NEY39" s="8"/>
      <c r="NEZ39" s="8"/>
      <c r="NFA39" s="8"/>
      <c r="NFB39" s="8"/>
      <c r="NFC39" s="8"/>
      <c r="NFD39" s="8"/>
      <c r="NFE39" s="8"/>
      <c r="NFF39" s="8"/>
      <c r="NFG39" s="8"/>
      <c r="NFH39" s="8"/>
      <c r="NFI39" s="8"/>
      <c r="NFJ39" s="8"/>
      <c r="NFK39" s="8"/>
      <c r="NFL39" s="8"/>
      <c r="NFM39" s="8"/>
      <c r="NFN39" s="8"/>
      <c r="NFO39" s="8"/>
      <c r="NFP39" s="8"/>
      <c r="NFQ39" s="8"/>
      <c r="NFR39" s="8"/>
      <c r="NFS39" s="8"/>
      <c r="NFT39" s="8"/>
      <c r="NFU39" s="8"/>
      <c r="NFV39" s="8"/>
      <c r="NFW39" s="8"/>
      <c r="NFX39" s="8"/>
      <c r="NFY39" s="8"/>
      <c r="NFZ39" s="8"/>
      <c r="NGA39" s="8"/>
      <c r="NGB39" s="8"/>
      <c r="NGC39" s="8"/>
      <c r="NGD39" s="8"/>
      <c r="NGE39" s="8"/>
      <c r="NGF39" s="8"/>
      <c r="NGG39" s="8"/>
      <c r="NGH39" s="8"/>
      <c r="NGI39" s="8"/>
      <c r="NGJ39" s="8"/>
      <c r="NGK39" s="8"/>
      <c r="NGL39" s="8"/>
      <c r="NGM39" s="8"/>
      <c r="NGN39" s="8"/>
      <c r="NGO39" s="8"/>
      <c r="NGP39" s="8"/>
      <c r="NGQ39" s="8"/>
      <c r="NGR39" s="8"/>
      <c r="NGS39" s="8"/>
      <c r="NGT39" s="8"/>
      <c r="NGU39" s="8"/>
      <c r="NGV39" s="8"/>
      <c r="NGW39" s="8"/>
      <c r="NGX39" s="8"/>
      <c r="NGY39" s="8"/>
      <c r="NGZ39" s="8"/>
      <c r="NHA39" s="8"/>
      <c r="NHB39" s="8"/>
      <c r="NHC39" s="8"/>
      <c r="NHD39" s="8"/>
      <c r="NHE39" s="8"/>
      <c r="NHF39" s="8"/>
      <c r="NHG39" s="8"/>
      <c r="NHH39" s="8"/>
      <c r="NHI39" s="8"/>
      <c r="NHJ39" s="8"/>
      <c r="NHK39" s="8"/>
      <c r="NHL39" s="8"/>
      <c r="NHM39" s="8"/>
      <c r="NHN39" s="8"/>
      <c r="NHO39" s="8"/>
      <c r="NHP39" s="8"/>
      <c r="NHQ39" s="8"/>
      <c r="NHR39" s="8"/>
      <c r="NHS39" s="8"/>
      <c r="NHT39" s="8"/>
      <c r="NHU39" s="8"/>
      <c r="NHV39" s="8"/>
      <c r="NHW39" s="8"/>
      <c r="NHX39" s="8"/>
      <c r="NHY39" s="8"/>
      <c r="NHZ39" s="8"/>
      <c r="NIA39" s="8"/>
      <c r="NIB39" s="8"/>
      <c r="NIC39" s="8"/>
      <c r="NID39" s="8"/>
      <c r="NIE39" s="8"/>
      <c r="NIF39" s="8"/>
      <c r="NIG39" s="8"/>
      <c r="NIH39" s="8"/>
      <c r="NII39" s="8"/>
      <c r="NIJ39" s="8"/>
      <c r="NIK39" s="8"/>
      <c r="NIL39" s="8"/>
      <c r="NIM39" s="8"/>
      <c r="NIN39" s="8"/>
      <c r="NIO39" s="8"/>
      <c r="NIP39" s="8"/>
      <c r="NIQ39" s="8"/>
      <c r="NIR39" s="8"/>
      <c r="NIS39" s="8"/>
      <c r="NIT39" s="8"/>
      <c r="NIU39" s="8"/>
      <c r="NIV39" s="8"/>
      <c r="NIW39" s="8"/>
      <c r="NIX39" s="8"/>
      <c r="NIY39" s="8"/>
      <c r="NIZ39" s="8"/>
      <c r="NJA39" s="8"/>
      <c r="NJB39" s="8"/>
      <c r="NJC39" s="8"/>
      <c r="NJD39" s="8"/>
      <c r="NJE39" s="8"/>
      <c r="NJF39" s="8"/>
      <c r="NJG39" s="8"/>
      <c r="NJH39" s="8"/>
      <c r="NJI39" s="8"/>
      <c r="NJJ39" s="8"/>
      <c r="NJK39" s="8"/>
      <c r="NJL39" s="8"/>
      <c r="NJM39" s="8"/>
      <c r="NJN39" s="8"/>
      <c r="NJO39" s="8"/>
      <c r="NJP39" s="8"/>
      <c r="NJQ39" s="8"/>
      <c r="NJR39" s="8"/>
      <c r="NJS39" s="8"/>
      <c r="NJT39" s="8"/>
      <c r="NJU39" s="8"/>
      <c r="NJV39" s="8"/>
      <c r="NJW39" s="8"/>
      <c r="NJX39" s="8"/>
      <c r="NJY39" s="8"/>
      <c r="NJZ39" s="8"/>
      <c r="NKA39" s="8"/>
      <c r="NKB39" s="8"/>
      <c r="NKC39" s="8"/>
      <c r="NKD39" s="8"/>
      <c r="NKE39" s="8"/>
      <c r="NKF39" s="8"/>
      <c r="NKG39" s="8"/>
      <c r="NKH39" s="8"/>
      <c r="NKI39" s="8"/>
      <c r="NKJ39" s="8"/>
      <c r="NKK39" s="8"/>
      <c r="NKL39" s="8"/>
      <c r="NKM39" s="8"/>
      <c r="NKN39" s="8"/>
      <c r="NKO39" s="8"/>
      <c r="NKP39" s="8"/>
      <c r="NKQ39" s="8"/>
      <c r="NKR39" s="8"/>
      <c r="NKS39" s="8"/>
      <c r="NKT39" s="8"/>
      <c r="NKU39" s="8"/>
      <c r="NKV39" s="8"/>
      <c r="NKW39" s="8"/>
      <c r="NKX39" s="8"/>
      <c r="NKY39" s="8"/>
      <c r="NKZ39" s="8"/>
      <c r="NLA39" s="8"/>
      <c r="NLB39" s="8"/>
      <c r="NLC39" s="8"/>
      <c r="NLD39" s="8"/>
      <c r="NLE39" s="8"/>
      <c r="NLF39" s="8"/>
      <c r="NLG39" s="8"/>
      <c r="NLH39" s="8"/>
      <c r="NLI39" s="8"/>
      <c r="NLJ39" s="8"/>
      <c r="NLK39" s="8"/>
      <c r="NLL39" s="8"/>
      <c r="NLM39" s="8"/>
      <c r="NLN39" s="8"/>
      <c r="NLO39" s="8"/>
      <c r="NLP39" s="8"/>
      <c r="NLQ39" s="8"/>
      <c r="NLR39" s="8"/>
      <c r="NLS39" s="8"/>
      <c r="NLT39" s="8"/>
      <c r="NLU39" s="8"/>
      <c r="NLV39" s="8"/>
      <c r="NLW39" s="8"/>
      <c r="NLX39" s="8"/>
      <c r="NLY39" s="8"/>
      <c r="NLZ39" s="8"/>
      <c r="NMA39" s="8"/>
      <c r="NMB39" s="8"/>
      <c r="NMC39" s="8"/>
      <c r="NMD39" s="8"/>
      <c r="NME39" s="8"/>
      <c r="NMF39" s="8"/>
      <c r="NMG39" s="8"/>
      <c r="NMH39" s="8"/>
      <c r="NMI39" s="8"/>
      <c r="NMJ39" s="8"/>
      <c r="NMK39" s="8"/>
      <c r="NML39" s="8"/>
      <c r="NMM39" s="8"/>
      <c r="NMN39" s="8"/>
      <c r="NMO39" s="8"/>
      <c r="NMP39" s="8"/>
      <c r="NMQ39" s="8"/>
      <c r="NMR39" s="8"/>
      <c r="NMS39" s="8"/>
      <c r="NMT39" s="8"/>
      <c r="NMU39" s="8"/>
      <c r="NMV39" s="8"/>
      <c r="NMW39" s="8"/>
      <c r="NMX39" s="8"/>
      <c r="NMY39" s="8"/>
      <c r="NMZ39" s="8"/>
      <c r="NNA39" s="8"/>
      <c r="NNB39" s="8"/>
      <c r="NNC39" s="8"/>
      <c r="NND39" s="8"/>
      <c r="NNE39" s="8"/>
      <c r="NNF39" s="8"/>
      <c r="NNG39" s="8"/>
      <c r="NNH39" s="8"/>
      <c r="NNI39" s="8"/>
      <c r="NNJ39" s="8"/>
      <c r="NNK39" s="8"/>
      <c r="NNL39" s="8"/>
      <c r="NNM39" s="8"/>
      <c r="NNN39" s="8"/>
      <c r="NNO39" s="8"/>
      <c r="NNP39" s="8"/>
      <c r="NNQ39" s="8"/>
      <c r="NNR39" s="8"/>
      <c r="NNS39" s="8"/>
      <c r="NNT39" s="8"/>
      <c r="NNU39" s="8"/>
      <c r="NNV39" s="8"/>
      <c r="NNW39" s="8"/>
      <c r="NNX39" s="8"/>
      <c r="NNY39" s="8"/>
      <c r="NNZ39" s="8"/>
      <c r="NOA39" s="8"/>
      <c r="NOB39" s="8"/>
      <c r="NOC39" s="8"/>
      <c r="NOD39" s="8"/>
      <c r="NOE39" s="8"/>
      <c r="NOF39" s="8"/>
      <c r="NOG39" s="8"/>
      <c r="NOH39" s="8"/>
      <c r="NOI39" s="8"/>
      <c r="NOJ39" s="8"/>
      <c r="NOK39" s="8"/>
      <c r="NOL39" s="8"/>
      <c r="NOM39" s="8"/>
      <c r="NON39" s="8"/>
      <c r="NOO39" s="8"/>
      <c r="NOP39" s="8"/>
      <c r="NOQ39" s="8"/>
      <c r="NOR39" s="8"/>
      <c r="NOS39" s="8"/>
      <c r="NOT39" s="8"/>
      <c r="NOU39" s="8"/>
      <c r="NOV39" s="8"/>
      <c r="NOW39" s="8"/>
      <c r="NOX39" s="8"/>
      <c r="NOY39" s="8"/>
      <c r="NOZ39" s="8"/>
      <c r="NPA39" s="8"/>
      <c r="NPB39" s="8"/>
      <c r="NPC39" s="8"/>
      <c r="NPD39" s="8"/>
      <c r="NPE39" s="8"/>
      <c r="NPF39" s="8"/>
      <c r="NPG39" s="8"/>
      <c r="NPH39" s="8"/>
      <c r="NPI39" s="8"/>
      <c r="NPJ39" s="8"/>
      <c r="NPK39" s="8"/>
      <c r="NPL39" s="8"/>
      <c r="NPM39" s="8"/>
      <c r="NPN39" s="8"/>
      <c r="NPO39" s="8"/>
      <c r="NPP39" s="8"/>
      <c r="NPQ39" s="8"/>
      <c r="NPR39" s="8"/>
      <c r="NPS39" s="8"/>
      <c r="NPT39" s="8"/>
      <c r="NPU39" s="8"/>
      <c r="NPV39" s="8"/>
      <c r="NPW39" s="8"/>
      <c r="NPX39" s="8"/>
      <c r="NPY39" s="8"/>
      <c r="NPZ39" s="8"/>
      <c r="NQA39" s="8"/>
      <c r="NQB39" s="8"/>
      <c r="NQC39" s="8"/>
      <c r="NQD39" s="8"/>
      <c r="NQE39" s="8"/>
      <c r="NQF39" s="8"/>
      <c r="NQG39" s="8"/>
      <c r="NQH39" s="8"/>
      <c r="NQI39" s="8"/>
      <c r="NQJ39" s="8"/>
      <c r="NQK39" s="8"/>
      <c r="NQL39" s="8"/>
      <c r="NQM39" s="8"/>
      <c r="NQN39" s="8"/>
      <c r="NQO39" s="8"/>
      <c r="NQP39" s="8"/>
      <c r="NQQ39" s="8"/>
      <c r="NQR39" s="8"/>
      <c r="NQS39" s="8"/>
      <c r="NQT39" s="8"/>
      <c r="NQU39" s="8"/>
      <c r="NQV39" s="8"/>
      <c r="NQW39" s="8"/>
      <c r="NQX39" s="8"/>
      <c r="NQY39" s="8"/>
      <c r="NQZ39" s="8"/>
      <c r="NRA39" s="8"/>
      <c r="NRB39" s="8"/>
      <c r="NRC39" s="8"/>
      <c r="NRD39" s="8"/>
      <c r="NRE39" s="8"/>
      <c r="NRF39" s="8"/>
      <c r="NRG39" s="8"/>
      <c r="NRH39" s="8"/>
      <c r="NRI39" s="8"/>
      <c r="NRJ39" s="8"/>
      <c r="NRK39" s="8"/>
      <c r="NRL39" s="8"/>
      <c r="NRM39" s="8"/>
      <c r="NRN39" s="8"/>
      <c r="NRO39" s="8"/>
      <c r="NRP39" s="8"/>
      <c r="NRQ39" s="8"/>
      <c r="NRR39" s="8"/>
      <c r="NRS39" s="8"/>
      <c r="NRT39" s="8"/>
      <c r="NRU39" s="8"/>
      <c r="NRV39" s="8"/>
      <c r="NRW39" s="8"/>
      <c r="NRX39" s="8"/>
      <c r="NRY39" s="8"/>
      <c r="NRZ39" s="8"/>
      <c r="NSA39" s="8"/>
      <c r="NSB39" s="8"/>
      <c r="NSC39" s="8"/>
      <c r="NSD39" s="8"/>
      <c r="NSE39" s="8"/>
      <c r="NSF39" s="8"/>
      <c r="NSG39" s="8"/>
      <c r="NSH39" s="8"/>
      <c r="NSI39" s="8"/>
      <c r="NSJ39" s="8"/>
      <c r="NSK39" s="8"/>
      <c r="NSL39" s="8"/>
      <c r="NSM39" s="8"/>
      <c r="NSN39" s="8"/>
      <c r="NSO39" s="8"/>
      <c r="NSP39" s="8"/>
      <c r="NSQ39" s="8"/>
      <c r="NSR39" s="8"/>
      <c r="NSS39" s="8"/>
      <c r="NST39" s="8"/>
      <c r="NSU39" s="8"/>
      <c r="NSV39" s="8"/>
      <c r="NSW39" s="8"/>
      <c r="NSX39" s="8"/>
      <c r="NSY39" s="8"/>
      <c r="NSZ39" s="8"/>
      <c r="NTA39" s="8"/>
      <c r="NTB39" s="8"/>
      <c r="NTC39" s="8"/>
      <c r="NTD39" s="8"/>
      <c r="NTE39" s="8"/>
      <c r="NTF39" s="8"/>
      <c r="NTG39" s="8"/>
      <c r="NTH39" s="8"/>
      <c r="NTI39" s="8"/>
      <c r="NTJ39" s="8"/>
      <c r="NTK39" s="8"/>
      <c r="NTL39" s="8"/>
      <c r="NTM39" s="8"/>
      <c r="NTN39" s="8"/>
      <c r="NTO39" s="8"/>
      <c r="NTP39" s="8"/>
      <c r="NTQ39" s="8"/>
      <c r="NTR39" s="8"/>
      <c r="NTS39" s="8"/>
      <c r="NTT39" s="8"/>
      <c r="NTU39" s="8"/>
      <c r="NTV39" s="8"/>
      <c r="NTW39" s="8"/>
      <c r="NTX39" s="8"/>
      <c r="NTY39" s="8"/>
      <c r="NTZ39" s="8"/>
      <c r="NUA39" s="8"/>
      <c r="NUB39" s="8"/>
      <c r="NUC39" s="8"/>
      <c r="NUD39" s="8"/>
      <c r="NUE39" s="8"/>
      <c r="NUF39" s="8"/>
      <c r="NUG39" s="8"/>
      <c r="NUH39" s="8"/>
      <c r="NUI39" s="8"/>
      <c r="NUJ39" s="8"/>
      <c r="NUK39" s="8"/>
      <c r="NUL39" s="8"/>
      <c r="NUM39" s="8"/>
      <c r="NUN39" s="8"/>
      <c r="NUO39" s="8"/>
      <c r="NUP39" s="8"/>
      <c r="NUQ39" s="8"/>
      <c r="NUR39" s="8"/>
      <c r="NUS39" s="8"/>
      <c r="NUT39" s="8"/>
      <c r="NUU39" s="8"/>
      <c r="NUV39" s="8"/>
      <c r="NUW39" s="8"/>
      <c r="NUX39" s="8"/>
      <c r="NUY39" s="8"/>
      <c r="NUZ39" s="8"/>
      <c r="NVA39" s="8"/>
      <c r="NVB39" s="8"/>
      <c r="NVC39" s="8"/>
      <c r="NVD39" s="8"/>
      <c r="NVE39" s="8"/>
      <c r="NVF39" s="8"/>
      <c r="NVG39" s="8"/>
      <c r="NVH39" s="8"/>
      <c r="NVI39" s="8"/>
      <c r="NVJ39" s="8"/>
      <c r="NVK39" s="8"/>
      <c r="NVL39" s="8"/>
      <c r="NVM39" s="8"/>
      <c r="NVN39" s="8"/>
      <c r="NVO39" s="8"/>
      <c r="NVP39" s="8"/>
      <c r="NVQ39" s="8"/>
      <c r="NVR39" s="8"/>
      <c r="NVS39" s="8"/>
      <c r="NVT39" s="8"/>
      <c r="NVU39" s="8"/>
      <c r="NVV39" s="8"/>
      <c r="NVW39" s="8"/>
      <c r="NVX39" s="8"/>
      <c r="NVY39" s="8"/>
      <c r="NVZ39" s="8"/>
      <c r="NWA39" s="8"/>
      <c r="NWB39" s="8"/>
      <c r="NWC39" s="8"/>
      <c r="NWD39" s="8"/>
      <c r="NWE39" s="8"/>
      <c r="NWF39" s="8"/>
      <c r="NWG39" s="8"/>
      <c r="NWH39" s="8"/>
      <c r="NWI39" s="8"/>
      <c r="NWJ39" s="8"/>
      <c r="NWK39" s="8"/>
      <c r="NWL39" s="8"/>
      <c r="NWM39" s="8"/>
      <c r="NWN39" s="8"/>
      <c r="NWO39" s="8"/>
      <c r="NWP39" s="8"/>
      <c r="NWQ39" s="8"/>
      <c r="NWR39" s="8"/>
      <c r="NWS39" s="8"/>
      <c r="NWT39" s="8"/>
      <c r="NWU39" s="8"/>
      <c r="NWV39" s="8"/>
      <c r="NWW39" s="8"/>
      <c r="NWX39" s="8"/>
      <c r="NWY39" s="8"/>
      <c r="NWZ39" s="8"/>
      <c r="NXA39" s="8"/>
      <c r="NXB39" s="8"/>
      <c r="NXC39" s="8"/>
      <c r="NXD39" s="8"/>
      <c r="NXE39" s="8"/>
      <c r="NXF39" s="8"/>
      <c r="NXG39" s="8"/>
      <c r="NXH39" s="8"/>
      <c r="NXI39" s="8"/>
      <c r="NXJ39" s="8"/>
      <c r="NXK39" s="8"/>
      <c r="NXL39" s="8"/>
      <c r="NXM39" s="8"/>
      <c r="NXN39" s="8"/>
      <c r="NXO39" s="8"/>
      <c r="NXP39" s="8"/>
      <c r="NXQ39" s="8"/>
      <c r="NXR39" s="8"/>
      <c r="NXS39" s="8"/>
      <c r="NXT39" s="8"/>
      <c r="NXU39" s="8"/>
      <c r="NXV39" s="8"/>
      <c r="NXW39" s="8"/>
      <c r="NXX39" s="8"/>
      <c r="NXY39" s="8"/>
      <c r="NXZ39" s="8"/>
      <c r="NYA39" s="8"/>
      <c r="NYB39" s="8"/>
      <c r="NYC39" s="8"/>
      <c r="NYD39" s="8"/>
      <c r="NYE39" s="8"/>
      <c r="NYF39" s="8"/>
      <c r="NYG39" s="8"/>
      <c r="NYH39" s="8"/>
      <c r="NYI39" s="8"/>
      <c r="NYJ39" s="8"/>
      <c r="NYK39" s="8"/>
      <c r="NYL39" s="8"/>
      <c r="NYM39" s="8"/>
      <c r="NYN39" s="8"/>
      <c r="NYO39" s="8"/>
      <c r="NYP39" s="8"/>
      <c r="NYQ39" s="8"/>
      <c r="NYR39" s="8"/>
      <c r="NYS39" s="8"/>
      <c r="NYT39" s="8"/>
      <c r="NYU39" s="8"/>
      <c r="NYV39" s="8"/>
      <c r="NYW39" s="8"/>
      <c r="NYX39" s="8"/>
      <c r="NYY39" s="8"/>
      <c r="NYZ39" s="8"/>
      <c r="NZA39" s="8"/>
      <c r="NZB39" s="8"/>
      <c r="NZC39" s="8"/>
      <c r="NZD39" s="8"/>
      <c r="NZE39" s="8"/>
      <c r="NZF39" s="8"/>
      <c r="NZG39" s="8"/>
      <c r="NZH39" s="8"/>
      <c r="NZI39" s="8"/>
      <c r="NZJ39" s="8"/>
      <c r="NZK39" s="8"/>
      <c r="NZL39" s="8"/>
      <c r="NZM39" s="8"/>
      <c r="NZN39" s="8"/>
      <c r="NZO39" s="8"/>
      <c r="NZP39" s="8"/>
      <c r="NZQ39" s="8"/>
      <c r="NZR39" s="8"/>
      <c r="NZS39" s="8"/>
      <c r="NZT39" s="8"/>
      <c r="NZU39" s="8"/>
      <c r="NZV39" s="8"/>
      <c r="NZW39" s="8"/>
      <c r="NZX39" s="8"/>
      <c r="NZY39" s="8"/>
      <c r="NZZ39" s="8"/>
      <c r="OAA39" s="8"/>
      <c r="OAB39" s="8"/>
      <c r="OAC39" s="8"/>
      <c r="OAD39" s="8"/>
      <c r="OAE39" s="8"/>
      <c r="OAF39" s="8"/>
      <c r="OAG39" s="8"/>
      <c r="OAH39" s="8"/>
      <c r="OAI39" s="8"/>
      <c r="OAJ39" s="8"/>
      <c r="OAK39" s="8"/>
      <c r="OAL39" s="8"/>
      <c r="OAM39" s="8"/>
      <c r="OAN39" s="8"/>
      <c r="OAO39" s="8"/>
      <c r="OAP39" s="8"/>
      <c r="OAQ39" s="8"/>
      <c r="OAR39" s="8"/>
      <c r="OAS39" s="8"/>
      <c r="OAT39" s="8"/>
      <c r="OAU39" s="8"/>
      <c r="OAV39" s="8"/>
      <c r="OAW39" s="8"/>
      <c r="OAX39" s="8"/>
      <c r="OAY39" s="8"/>
      <c r="OAZ39" s="8"/>
      <c r="OBA39" s="8"/>
      <c r="OBB39" s="8"/>
      <c r="OBC39" s="8"/>
      <c r="OBD39" s="8"/>
      <c r="OBE39" s="8"/>
      <c r="OBF39" s="8"/>
      <c r="OBG39" s="8"/>
      <c r="OBH39" s="8"/>
      <c r="OBI39" s="8"/>
      <c r="OBJ39" s="8"/>
      <c r="OBK39" s="8"/>
      <c r="OBL39" s="8"/>
      <c r="OBM39" s="8"/>
      <c r="OBN39" s="8"/>
      <c r="OBO39" s="8"/>
      <c r="OBP39" s="8"/>
      <c r="OBQ39" s="8"/>
      <c r="OBR39" s="8"/>
      <c r="OBS39" s="8"/>
      <c r="OBT39" s="8"/>
      <c r="OBU39" s="8"/>
      <c r="OBV39" s="8"/>
      <c r="OBW39" s="8"/>
      <c r="OBX39" s="8"/>
      <c r="OBY39" s="8"/>
      <c r="OBZ39" s="8"/>
      <c r="OCA39" s="8"/>
      <c r="OCB39" s="8"/>
      <c r="OCC39" s="8"/>
      <c r="OCD39" s="8"/>
      <c r="OCE39" s="8"/>
      <c r="OCF39" s="8"/>
      <c r="OCG39" s="8"/>
      <c r="OCH39" s="8"/>
      <c r="OCI39" s="8"/>
      <c r="OCJ39" s="8"/>
      <c r="OCK39" s="8"/>
      <c r="OCL39" s="8"/>
      <c r="OCM39" s="8"/>
      <c r="OCN39" s="8"/>
      <c r="OCO39" s="8"/>
      <c r="OCP39" s="8"/>
      <c r="OCQ39" s="8"/>
      <c r="OCR39" s="8"/>
      <c r="OCS39" s="8"/>
      <c r="OCT39" s="8"/>
      <c r="OCU39" s="8"/>
      <c r="OCV39" s="8"/>
      <c r="OCW39" s="8"/>
      <c r="OCX39" s="8"/>
      <c r="OCY39" s="8"/>
      <c r="OCZ39" s="8"/>
      <c r="ODA39" s="8"/>
      <c r="ODB39" s="8"/>
      <c r="ODC39" s="8"/>
      <c r="ODD39" s="8"/>
      <c r="ODE39" s="8"/>
      <c r="ODF39" s="8"/>
      <c r="ODG39" s="8"/>
      <c r="ODH39" s="8"/>
      <c r="ODI39" s="8"/>
      <c r="ODJ39" s="8"/>
      <c r="ODK39" s="8"/>
      <c r="ODL39" s="8"/>
      <c r="ODM39" s="8"/>
      <c r="ODN39" s="8"/>
      <c r="ODO39" s="8"/>
      <c r="ODP39" s="8"/>
      <c r="ODQ39" s="8"/>
      <c r="ODR39" s="8"/>
      <c r="ODS39" s="8"/>
      <c r="ODT39" s="8"/>
      <c r="ODU39" s="8"/>
      <c r="ODV39" s="8"/>
      <c r="ODW39" s="8"/>
      <c r="ODX39" s="8"/>
      <c r="ODY39" s="8"/>
      <c r="ODZ39" s="8"/>
      <c r="OEA39" s="8"/>
      <c r="OEB39" s="8"/>
      <c r="OEC39" s="8"/>
      <c r="OED39" s="8"/>
      <c r="OEE39" s="8"/>
      <c r="OEF39" s="8"/>
      <c r="OEG39" s="8"/>
      <c r="OEH39" s="8"/>
      <c r="OEI39" s="8"/>
      <c r="OEJ39" s="8"/>
      <c r="OEK39" s="8"/>
      <c r="OEL39" s="8"/>
      <c r="OEM39" s="8"/>
      <c r="OEN39" s="8"/>
      <c r="OEO39" s="8"/>
      <c r="OEP39" s="8"/>
      <c r="OEQ39" s="8"/>
      <c r="OER39" s="8"/>
      <c r="OES39" s="8"/>
      <c r="OET39" s="8"/>
      <c r="OEU39" s="8"/>
      <c r="OEV39" s="8"/>
      <c r="OEW39" s="8"/>
      <c r="OEX39" s="8"/>
      <c r="OEY39" s="8"/>
      <c r="OEZ39" s="8"/>
      <c r="OFA39" s="8"/>
      <c r="OFB39" s="8"/>
      <c r="OFC39" s="8"/>
      <c r="OFD39" s="8"/>
      <c r="OFE39" s="8"/>
      <c r="OFF39" s="8"/>
      <c r="OFG39" s="8"/>
      <c r="OFH39" s="8"/>
      <c r="OFI39" s="8"/>
      <c r="OFJ39" s="8"/>
      <c r="OFK39" s="8"/>
      <c r="OFL39" s="8"/>
      <c r="OFM39" s="8"/>
      <c r="OFN39" s="8"/>
      <c r="OFO39" s="8"/>
      <c r="OFP39" s="8"/>
      <c r="OFQ39" s="8"/>
      <c r="OFR39" s="8"/>
      <c r="OFS39" s="8"/>
      <c r="OFT39" s="8"/>
      <c r="OFU39" s="8"/>
      <c r="OFV39" s="8"/>
      <c r="OFW39" s="8"/>
      <c r="OFX39" s="8"/>
      <c r="OFY39" s="8"/>
      <c r="OFZ39" s="8"/>
      <c r="OGA39" s="8"/>
      <c r="OGB39" s="8"/>
      <c r="OGC39" s="8"/>
      <c r="OGD39" s="8"/>
      <c r="OGE39" s="8"/>
      <c r="OGF39" s="8"/>
      <c r="OGG39" s="8"/>
      <c r="OGH39" s="8"/>
      <c r="OGI39" s="8"/>
      <c r="OGJ39" s="8"/>
      <c r="OGK39" s="8"/>
      <c r="OGL39" s="8"/>
      <c r="OGM39" s="8"/>
      <c r="OGN39" s="8"/>
      <c r="OGO39" s="8"/>
      <c r="OGP39" s="8"/>
      <c r="OGQ39" s="8"/>
      <c r="OGR39" s="8"/>
      <c r="OGS39" s="8"/>
      <c r="OGT39" s="8"/>
      <c r="OGU39" s="8"/>
      <c r="OGV39" s="8"/>
      <c r="OGW39" s="8"/>
      <c r="OGX39" s="8"/>
      <c r="OGY39" s="8"/>
      <c r="OGZ39" s="8"/>
      <c r="OHA39" s="8"/>
      <c r="OHB39" s="8"/>
      <c r="OHC39" s="8"/>
      <c r="OHD39" s="8"/>
      <c r="OHE39" s="8"/>
      <c r="OHF39" s="8"/>
      <c r="OHG39" s="8"/>
      <c r="OHH39" s="8"/>
      <c r="OHI39" s="8"/>
      <c r="OHJ39" s="8"/>
      <c r="OHK39" s="8"/>
      <c r="OHL39" s="8"/>
      <c r="OHM39" s="8"/>
      <c r="OHN39" s="8"/>
      <c r="OHO39" s="8"/>
      <c r="OHP39" s="8"/>
      <c r="OHQ39" s="8"/>
      <c r="OHR39" s="8"/>
      <c r="OHS39" s="8"/>
      <c r="OHT39" s="8"/>
      <c r="OHU39" s="8"/>
      <c r="OHV39" s="8"/>
      <c r="OHW39" s="8"/>
      <c r="OHX39" s="8"/>
      <c r="OHY39" s="8"/>
      <c r="OHZ39" s="8"/>
      <c r="OIA39" s="8"/>
      <c r="OIB39" s="8"/>
      <c r="OIC39" s="8"/>
      <c r="OID39" s="8"/>
      <c r="OIE39" s="8"/>
      <c r="OIF39" s="8"/>
      <c r="OIG39" s="8"/>
      <c r="OIH39" s="8"/>
      <c r="OII39" s="8"/>
      <c r="OIJ39" s="8"/>
      <c r="OIK39" s="8"/>
      <c r="OIL39" s="8"/>
      <c r="OIM39" s="8"/>
      <c r="OIN39" s="8"/>
      <c r="OIO39" s="8"/>
      <c r="OIP39" s="8"/>
      <c r="OIQ39" s="8"/>
      <c r="OIR39" s="8"/>
      <c r="OIS39" s="8"/>
      <c r="OIT39" s="8"/>
      <c r="OIU39" s="8"/>
      <c r="OIV39" s="8"/>
      <c r="OIW39" s="8"/>
      <c r="OIX39" s="8"/>
      <c r="OIY39" s="8"/>
      <c r="OIZ39" s="8"/>
      <c r="OJA39" s="8"/>
      <c r="OJB39" s="8"/>
      <c r="OJC39" s="8"/>
      <c r="OJD39" s="8"/>
      <c r="OJE39" s="8"/>
      <c r="OJF39" s="8"/>
      <c r="OJG39" s="8"/>
      <c r="OJH39" s="8"/>
      <c r="OJI39" s="8"/>
      <c r="OJJ39" s="8"/>
      <c r="OJK39" s="8"/>
      <c r="OJL39" s="8"/>
      <c r="OJM39" s="8"/>
      <c r="OJN39" s="8"/>
      <c r="OJO39" s="8"/>
      <c r="OJP39" s="8"/>
      <c r="OJQ39" s="8"/>
      <c r="OJR39" s="8"/>
      <c r="OJS39" s="8"/>
      <c r="OJT39" s="8"/>
      <c r="OJU39" s="8"/>
      <c r="OJV39" s="8"/>
      <c r="OJW39" s="8"/>
      <c r="OJX39" s="8"/>
      <c r="OJY39" s="8"/>
      <c r="OJZ39" s="8"/>
      <c r="OKA39" s="8"/>
      <c r="OKB39" s="8"/>
      <c r="OKC39" s="8"/>
      <c r="OKD39" s="8"/>
      <c r="OKE39" s="8"/>
      <c r="OKF39" s="8"/>
      <c r="OKG39" s="8"/>
      <c r="OKH39" s="8"/>
      <c r="OKI39" s="8"/>
      <c r="OKJ39" s="8"/>
      <c r="OKK39" s="8"/>
      <c r="OKL39" s="8"/>
      <c r="OKM39" s="8"/>
      <c r="OKN39" s="8"/>
      <c r="OKO39" s="8"/>
      <c r="OKP39" s="8"/>
      <c r="OKQ39" s="8"/>
      <c r="OKR39" s="8"/>
      <c r="OKS39" s="8"/>
      <c r="OKT39" s="8"/>
      <c r="OKU39" s="8"/>
      <c r="OKV39" s="8"/>
      <c r="OKW39" s="8"/>
      <c r="OKX39" s="8"/>
      <c r="OKY39" s="8"/>
      <c r="OKZ39" s="8"/>
      <c r="OLA39" s="8"/>
      <c r="OLB39" s="8"/>
      <c r="OLC39" s="8"/>
      <c r="OLD39" s="8"/>
      <c r="OLE39" s="8"/>
      <c r="OLF39" s="8"/>
      <c r="OLG39" s="8"/>
      <c r="OLH39" s="8"/>
      <c r="OLI39" s="8"/>
      <c r="OLJ39" s="8"/>
      <c r="OLK39" s="8"/>
      <c r="OLL39" s="8"/>
      <c r="OLM39" s="8"/>
      <c r="OLN39" s="8"/>
      <c r="OLO39" s="8"/>
      <c r="OLP39" s="8"/>
      <c r="OLQ39" s="8"/>
      <c r="OLR39" s="8"/>
      <c r="OLS39" s="8"/>
      <c r="OLT39" s="8"/>
      <c r="OLU39" s="8"/>
      <c r="OLV39" s="8"/>
      <c r="OLW39" s="8"/>
      <c r="OLX39" s="8"/>
      <c r="OLY39" s="8"/>
      <c r="OLZ39" s="8"/>
      <c r="OMA39" s="8"/>
      <c r="OMB39" s="8"/>
      <c r="OMC39" s="8"/>
      <c r="OMD39" s="8"/>
      <c r="OME39" s="8"/>
      <c r="OMF39" s="8"/>
      <c r="OMG39" s="8"/>
      <c r="OMH39" s="8"/>
      <c r="OMI39" s="8"/>
      <c r="OMJ39" s="8"/>
      <c r="OMK39" s="8"/>
      <c r="OML39" s="8"/>
      <c r="OMM39" s="8"/>
      <c r="OMN39" s="8"/>
      <c r="OMO39" s="8"/>
      <c r="OMP39" s="8"/>
      <c r="OMQ39" s="8"/>
      <c r="OMR39" s="8"/>
      <c r="OMS39" s="8"/>
      <c r="OMT39" s="8"/>
      <c r="OMU39" s="8"/>
      <c r="OMV39" s="8"/>
      <c r="OMW39" s="8"/>
      <c r="OMX39" s="8"/>
      <c r="OMY39" s="8"/>
      <c r="OMZ39" s="8"/>
      <c r="ONA39" s="8"/>
      <c r="ONB39" s="8"/>
      <c r="ONC39" s="8"/>
      <c r="OND39" s="8"/>
      <c r="ONE39" s="8"/>
      <c r="ONF39" s="8"/>
      <c r="ONG39" s="8"/>
      <c r="ONH39" s="8"/>
      <c r="ONI39" s="8"/>
      <c r="ONJ39" s="8"/>
      <c r="ONK39" s="8"/>
      <c r="ONL39" s="8"/>
      <c r="ONM39" s="8"/>
      <c r="ONN39" s="8"/>
      <c r="ONO39" s="8"/>
      <c r="ONP39" s="8"/>
      <c r="ONQ39" s="8"/>
      <c r="ONR39" s="8"/>
      <c r="ONS39" s="8"/>
      <c r="ONT39" s="8"/>
      <c r="ONU39" s="8"/>
      <c r="ONV39" s="8"/>
      <c r="ONW39" s="8"/>
      <c r="ONX39" s="8"/>
      <c r="ONY39" s="8"/>
      <c r="ONZ39" s="8"/>
      <c r="OOA39" s="8"/>
      <c r="OOB39" s="8"/>
      <c r="OOC39" s="8"/>
      <c r="OOD39" s="8"/>
      <c r="OOE39" s="8"/>
      <c r="OOF39" s="8"/>
      <c r="OOG39" s="8"/>
      <c r="OOH39" s="8"/>
      <c r="OOI39" s="8"/>
      <c r="OOJ39" s="8"/>
      <c r="OOK39" s="8"/>
      <c r="OOL39" s="8"/>
      <c r="OOM39" s="8"/>
      <c r="OON39" s="8"/>
      <c r="OOO39" s="8"/>
      <c r="OOP39" s="8"/>
      <c r="OOQ39" s="8"/>
      <c r="OOR39" s="8"/>
      <c r="OOS39" s="8"/>
      <c r="OOT39" s="8"/>
      <c r="OOU39" s="8"/>
      <c r="OOV39" s="8"/>
      <c r="OOW39" s="8"/>
      <c r="OOX39" s="8"/>
      <c r="OOY39" s="8"/>
      <c r="OOZ39" s="8"/>
      <c r="OPA39" s="8"/>
      <c r="OPB39" s="8"/>
      <c r="OPC39" s="8"/>
      <c r="OPD39" s="8"/>
      <c r="OPE39" s="8"/>
      <c r="OPF39" s="8"/>
      <c r="OPG39" s="8"/>
      <c r="OPH39" s="8"/>
      <c r="OPI39" s="8"/>
      <c r="OPJ39" s="8"/>
      <c r="OPK39" s="8"/>
      <c r="OPL39" s="8"/>
      <c r="OPM39" s="8"/>
      <c r="OPN39" s="8"/>
      <c r="OPO39" s="8"/>
      <c r="OPP39" s="8"/>
      <c r="OPQ39" s="8"/>
      <c r="OPR39" s="8"/>
      <c r="OPS39" s="8"/>
      <c r="OPT39" s="8"/>
      <c r="OPU39" s="8"/>
      <c r="OPV39" s="8"/>
      <c r="OPW39" s="8"/>
      <c r="OPX39" s="8"/>
      <c r="OPY39" s="8"/>
      <c r="OPZ39" s="8"/>
      <c r="OQA39" s="8"/>
      <c r="OQB39" s="8"/>
      <c r="OQC39" s="8"/>
      <c r="OQD39" s="8"/>
      <c r="OQE39" s="8"/>
      <c r="OQF39" s="8"/>
      <c r="OQG39" s="8"/>
      <c r="OQH39" s="8"/>
      <c r="OQI39" s="8"/>
      <c r="OQJ39" s="8"/>
      <c r="OQK39" s="8"/>
      <c r="OQL39" s="8"/>
      <c r="OQM39" s="8"/>
      <c r="OQN39" s="8"/>
      <c r="OQO39" s="8"/>
      <c r="OQP39" s="8"/>
      <c r="OQQ39" s="8"/>
      <c r="OQR39" s="8"/>
      <c r="OQS39" s="8"/>
      <c r="OQT39" s="8"/>
      <c r="OQU39" s="8"/>
      <c r="OQV39" s="8"/>
      <c r="OQW39" s="8"/>
      <c r="OQX39" s="8"/>
      <c r="OQY39" s="8"/>
      <c r="OQZ39" s="8"/>
      <c r="ORA39" s="8"/>
      <c r="ORB39" s="8"/>
      <c r="ORC39" s="8"/>
      <c r="ORD39" s="8"/>
      <c r="ORE39" s="8"/>
      <c r="ORF39" s="8"/>
      <c r="ORG39" s="8"/>
      <c r="ORH39" s="8"/>
      <c r="ORI39" s="8"/>
      <c r="ORJ39" s="8"/>
      <c r="ORK39" s="8"/>
      <c r="ORL39" s="8"/>
      <c r="ORM39" s="8"/>
      <c r="ORN39" s="8"/>
      <c r="ORO39" s="8"/>
      <c r="ORP39" s="8"/>
      <c r="ORQ39" s="8"/>
      <c r="ORR39" s="8"/>
      <c r="ORS39" s="8"/>
      <c r="ORT39" s="8"/>
      <c r="ORU39" s="8"/>
      <c r="ORV39" s="8"/>
      <c r="ORW39" s="8"/>
      <c r="ORX39" s="8"/>
      <c r="ORY39" s="8"/>
      <c r="ORZ39" s="8"/>
      <c r="OSA39" s="8"/>
      <c r="OSB39" s="8"/>
      <c r="OSC39" s="8"/>
      <c r="OSD39" s="8"/>
      <c r="OSE39" s="8"/>
      <c r="OSF39" s="8"/>
      <c r="OSG39" s="8"/>
      <c r="OSH39" s="8"/>
      <c r="OSI39" s="8"/>
      <c r="OSJ39" s="8"/>
      <c r="OSK39" s="8"/>
      <c r="OSL39" s="8"/>
      <c r="OSM39" s="8"/>
      <c r="OSN39" s="8"/>
      <c r="OSO39" s="8"/>
      <c r="OSP39" s="8"/>
      <c r="OSQ39" s="8"/>
      <c r="OSR39" s="8"/>
      <c r="OSS39" s="8"/>
      <c r="OST39" s="8"/>
      <c r="OSU39" s="8"/>
      <c r="OSV39" s="8"/>
      <c r="OSW39" s="8"/>
      <c r="OSX39" s="8"/>
      <c r="OSY39" s="8"/>
      <c r="OSZ39" s="8"/>
      <c r="OTA39" s="8"/>
      <c r="OTB39" s="8"/>
      <c r="OTC39" s="8"/>
      <c r="OTD39" s="8"/>
      <c r="OTE39" s="8"/>
      <c r="OTF39" s="8"/>
      <c r="OTG39" s="8"/>
      <c r="OTH39" s="8"/>
      <c r="OTI39" s="8"/>
      <c r="OTJ39" s="8"/>
      <c r="OTK39" s="8"/>
      <c r="OTL39" s="8"/>
      <c r="OTM39" s="8"/>
      <c r="OTN39" s="8"/>
      <c r="OTO39" s="8"/>
      <c r="OTP39" s="8"/>
      <c r="OTQ39" s="8"/>
      <c r="OTR39" s="8"/>
      <c r="OTS39" s="8"/>
      <c r="OTT39" s="8"/>
      <c r="OTU39" s="8"/>
      <c r="OTV39" s="8"/>
      <c r="OTW39" s="8"/>
      <c r="OTX39" s="8"/>
      <c r="OTY39" s="8"/>
      <c r="OTZ39" s="8"/>
      <c r="OUA39" s="8"/>
      <c r="OUB39" s="8"/>
      <c r="OUC39" s="8"/>
      <c r="OUD39" s="8"/>
      <c r="OUE39" s="8"/>
      <c r="OUF39" s="8"/>
      <c r="OUG39" s="8"/>
      <c r="OUH39" s="8"/>
      <c r="OUI39" s="8"/>
      <c r="OUJ39" s="8"/>
      <c r="OUK39" s="8"/>
      <c r="OUL39" s="8"/>
      <c r="OUM39" s="8"/>
      <c r="OUN39" s="8"/>
      <c r="OUO39" s="8"/>
      <c r="OUP39" s="8"/>
      <c r="OUQ39" s="8"/>
      <c r="OUR39" s="8"/>
      <c r="OUS39" s="8"/>
      <c r="OUT39" s="8"/>
      <c r="OUU39" s="8"/>
      <c r="OUV39" s="8"/>
      <c r="OUW39" s="8"/>
      <c r="OUX39" s="8"/>
      <c r="OUY39" s="8"/>
      <c r="OUZ39" s="8"/>
      <c r="OVA39" s="8"/>
      <c r="OVB39" s="8"/>
      <c r="OVC39" s="8"/>
      <c r="OVD39" s="8"/>
      <c r="OVE39" s="8"/>
      <c r="OVF39" s="8"/>
      <c r="OVG39" s="8"/>
      <c r="OVH39" s="8"/>
      <c r="OVI39" s="8"/>
      <c r="OVJ39" s="8"/>
      <c r="OVK39" s="8"/>
      <c r="OVL39" s="8"/>
      <c r="OVM39" s="8"/>
      <c r="OVN39" s="8"/>
      <c r="OVO39" s="8"/>
      <c r="OVP39" s="8"/>
      <c r="OVQ39" s="8"/>
      <c r="OVR39" s="8"/>
      <c r="OVS39" s="8"/>
      <c r="OVT39" s="8"/>
      <c r="OVU39" s="8"/>
      <c r="OVV39" s="8"/>
      <c r="OVW39" s="8"/>
      <c r="OVX39" s="8"/>
      <c r="OVY39" s="8"/>
      <c r="OVZ39" s="8"/>
      <c r="OWA39" s="8"/>
      <c r="OWB39" s="8"/>
      <c r="OWC39" s="8"/>
      <c r="OWD39" s="8"/>
      <c r="OWE39" s="8"/>
      <c r="OWF39" s="8"/>
      <c r="OWG39" s="8"/>
      <c r="OWH39" s="8"/>
      <c r="OWI39" s="8"/>
      <c r="OWJ39" s="8"/>
      <c r="OWK39" s="8"/>
      <c r="OWL39" s="8"/>
      <c r="OWM39" s="8"/>
      <c r="OWN39" s="8"/>
      <c r="OWO39" s="8"/>
      <c r="OWP39" s="8"/>
      <c r="OWQ39" s="8"/>
      <c r="OWR39" s="8"/>
      <c r="OWS39" s="8"/>
      <c r="OWT39" s="8"/>
      <c r="OWU39" s="8"/>
      <c r="OWV39" s="8"/>
      <c r="OWW39" s="8"/>
      <c r="OWX39" s="8"/>
      <c r="OWY39" s="8"/>
      <c r="OWZ39" s="8"/>
      <c r="OXA39" s="8"/>
      <c r="OXB39" s="8"/>
      <c r="OXC39" s="8"/>
      <c r="OXD39" s="8"/>
      <c r="OXE39" s="8"/>
      <c r="OXF39" s="8"/>
      <c r="OXG39" s="8"/>
      <c r="OXH39" s="8"/>
      <c r="OXI39" s="8"/>
      <c r="OXJ39" s="8"/>
      <c r="OXK39" s="8"/>
      <c r="OXL39" s="8"/>
      <c r="OXM39" s="8"/>
      <c r="OXN39" s="8"/>
      <c r="OXO39" s="8"/>
      <c r="OXP39" s="8"/>
      <c r="OXQ39" s="8"/>
      <c r="OXR39" s="8"/>
      <c r="OXS39" s="8"/>
      <c r="OXT39" s="8"/>
      <c r="OXU39" s="8"/>
      <c r="OXV39" s="8"/>
      <c r="OXW39" s="8"/>
      <c r="OXX39" s="8"/>
      <c r="OXY39" s="8"/>
      <c r="OXZ39" s="8"/>
      <c r="OYA39" s="8"/>
      <c r="OYB39" s="8"/>
      <c r="OYC39" s="8"/>
      <c r="OYD39" s="8"/>
      <c r="OYE39" s="8"/>
      <c r="OYF39" s="8"/>
      <c r="OYG39" s="8"/>
      <c r="OYH39" s="8"/>
      <c r="OYI39" s="8"/>
      <c r="OYJ39" s="8"/>
      <c r="OYK39" s="8"/>
      <c r="OYL39" s="8"/>
      <c r="OYM39" s="8"/>
      <c r="OYN39" s="8"/>
      <c r="OYO39" s="8"/>
      <c r="OYP39" s="8"/>
      <c r="OYQ39" s="8"/>
      <c r="OYR39" s="8"/>
      <c r="OYS39" s="8"/>
      <c r="OYT39" s="8"/>
      <c r="OYU39" s="8"/>
      <c r="OYV39" s="8"/>
      <c r="OYW39" s="8"/>
      <c r="OYX39" s="8"/>
      <c r="OYY39" s="8"/>
      <c r="OYZ39" s="8"/>
      <c r="OZA39" s="8"/>
      <c r="OZB39" s="8"/>
      <c r="OZC39" s="8"/>
      <c r="OZD39" s="8"/>
      <c r="OZE39" s="8"/>
      <c r="OZF39" s="8"/>
      <c r="OZG39" s="8"/>
      <c r="OZH39" s="8"/>
      <c r="OZI39" s="8"/>
      <c r="OZJ39" s="8"/>
      <c r="OZK39" s="8"/>
      <c r="OZL39" s="8"/>
      <c r="OZM39" s="8"/>
      <c r="OZN39" s="8"/>
      <c r="OZO39" s="8"/>
      <c r="OZP39" s="8"/>
      <c r="OZQ39" s="8"/>
      <c r="OZR39" s="8"/>
      <c r="OZS39" s="8"/>
      <c r="OZT39" s="8"/>
      <c r="OZU39" s="8"/>
      <c r="OZV39" s="8"/>
      <c r="OZW39" s="8"/>
      <c r="OZX39" s="8"/>
      <c r="OZY39" s="8"/>
      <c r="OZZ39" s="8"/>
      <c r="PAA39" s="8"/>
      <c r="PAB39" s="8"/>
      <c r="PAC39" s="8"/>
      <c r="PAD39" s="8"/>
      <c r="PAE39" s="8"/>
      <c r="PAF39" s="8"/>
      <c r="PAG39" s="8"/>
      <c r="PAH39" s="8"/>
      <c r="PAI39" s="8"/>
      <c r="PAJ39" s="8"/>
      <c r="PAK39" s="8"/>
      <c r="PAL39" s="8"/>
      <c r="PAM39" s="8"/>
      <c r="PAN39" s="8"/>
      <c r="PAO39" s="8"/>
      <c r="PAP39" s="8"/>
      <c r="PAQ39" s="8"/>
      <c r="PAR39" s="8"/>
      <c r="PAS39" s="8"/>
      <c r="PAT39" s="8"/>
      <c r="PAU39" s="8"/>
      <c r="PAV39" s="8"/>
      <c r="PAW39" s="8"/>
      <c r="PAX39" s="8"/>
      <c r="PAY39" s="8"/>
      <c r="PAZ39" s="8"/>
      <c r="PBA39" s="8"/>
      <c r="PBB39" s="8"/>
      <c r="PBC39" s="8"/>
      <c r="PBD39" s="8"/>
      <c r="PBE39" s="8"/>
      <c r="PBF39" s="8"/>
      <c r="PBG39" s="8"/>
      <c r="PBH39" s="8"/>
      <c r="PBI39" s="8"/>
      <c r="PBJ39" s="8"/>
      <c r="PBK39" s="8"/>
      <c r="PBL39" s="8"/>
      <c r="PBM39" s="8"/>
      <c r="PBN39" s="8"/>
      <c r="PBO39" s="8"/>
      <c r="PBP39" s="8"/>
      <c r="PBQ39" s="8"/>
      <c r="PBR39" s="8"/>
      <c r="PBS39" s="8"/>
      <c r="PBT39" s="8"/>
      <c r="PBU39" s="8"/>
      <c r="PBV39" s="8"/>
      <c r="PBW39" s="8"/>
      <c r="PBX39" s="8"/>
      <c r="PBY39" s="8"/>
      <c r="PBZ39" s="8"/>
      <c r="PCA39" s="8"/>
      <c r="PCB39" s="8"/>
      <c r="PCC39" s="8"/>
      <c r="PCD39" s="8"/>
      <c r="PCE39" s="8"/>
      <c r="PCF39" s="8"/>
      <c r="PCG39" s="8"/>
      <c r="PCH39" s="8"/>
      <c r="PCI39" s="8"/>
      <c r="PCJ39" s="8"/>
      <c r="PCK39" s="8"/>
      <c r="PCL39" s="8"/>
      <c r="PCM39" s="8"/>
      <c r="PCN39" s="8"/>
      <c r="PCO39" s="8"/>
      <c r="PCP39" s="8"/>
      <c r="PCQ39" s="8"/>
      <c r="PCR39" s="8"/>
      <c r="PCS39" s="8"/>
      <c r="PCT39" s="8"/>
      <c r="PCU39" s="8"/>
      <c r="PCV39" s="8"/>
      <c r="PCW39" s="8"/>
      <c r="PCX39" s="8"/>
      <c r="PCY39" s="8"/>
      <c r="PCZ39" s="8"/>
      <c r="PDA39" s="8"/>
      <c r="PDB39" s="8"/>
      <c r="PDC39" s="8"/>
      <c r="PDD39" s="8"/>
      <c r="PDE39" s="8"/>
      <c r="PDF39" s="8"/>
      <c r="PDG39" s="8"/>
      <c r="PDH39" s="8"/>
      <c r="PDI39" s="8"/>
      <c r="PDJ39" s="8"/>
      <c r="PDK39" s="8"/>
      <c r="PDL39" s="8"/>
      <c r="PDM39" s="8"/>
      <c r="PDN39" s="8"/>
      <c r="PDO39" s="8"/>
      <c r="PDP39" s="8"/>
      <c r="PDQ39" s="8"/>
      <c r="PDR39" s="8"/>
      <c r="PDS39" s="8"/>
      <c r="PDT39" s="8"/>
      <c r="PDU39" s="8"/>
      <c r="PDV39" s="8"/>
      <c r="PDW39" s="8"/>
      <c r="PDX39" s="8"/>
      <c r="PDY39" s="8"/>
      <c r="PDZ39" s="8"/>
      <c r="PEA39" s="8"/>
      <c r="PEB39" s="8"/>
      <c r="PEC39" s="8"/>
      <c r="PED39" s="8"/>
      <c r="PEE39" s="8"/>
      <c r="PEF39" s="8"/>
      <c r="PEG39" s="8"/>
      <c r="PEH39" s="8"/>
      <c r="PEI39" s="8"/>
      <c r="PEJ39" s="8"/>
      <c r="PEK39" s="8"/>
      <c r="PEL39" s="8"/>
      <c r="PEM39" s="8"/>
      <c r="PEN39" s="8"/>
      <c r="PEO39" s="8"/>
      <c r="PEP39" s="8"/>
      <c r="PEQ39" s="8"/>
      <c r="PER39" s="8"/>
      <c r="PES39" s="8"/>
      <c r="PET39" s="8"/>
      <c r="PEU39" s="8"/>
      <c r="PEV39" s="8"/>
      <c r="PEW39" s="8"/>
      <c r="PEX39" s="8"/>
      <c r="PEY39" s="8"/>
      <c r="PEZ39" s="8"/>
      <c r="PFA39" s="8"/>
      <c r="PFB39" s="8"/>
      <c r="PFC39" s="8"/>
      <c r="PFD39" s="8"/>
      <c r="PFE39" s="8"/>
      <c r="PFF39" s="8"/>
      <c r="PFG39" s="8"/>
      <c r="PFH39" s="8"/>
      <c r="PFI39" s="8"/>
      <c r="PFJ39" s="8"/>
      <c r="PFK39" s="8"/>
      <c r="PFL39" s="8"/>
      <c r="PFM39" s="8"/>
      <c r="PFN39" s="8"/>
      <c r="PFO39" s="8"/>
      <c r="PFP39" s="8"/>
      <c r="PFQ39" s="8"/>
      <c r="PFR39" s="8"/>
      <c r="PFS39" s="8"/>
      <c r="PFT39" s="8"/>
      <c r="PFU39" s="8"/>
      <c r="PFV39" s="8"/>
      <c r="PFW39" s="8"/>
      <c r="PFX39" s="8"/>
      <c r="PFY39" s="8"/>
      <c r="PFZ39" s="8"/>
      <c r="PGA39" s="8"/>
      <c r="PGB39" s="8"/>
      <c r="PGC39" s="8"/>
      <c r="PGD39" s="8"/>
      <c r="PGE39" s="8"/>
      <c r="PGF39" s="8"/>
      <c r="PGG39" s="8"/>
      <c r="PGH39" s="8"/>
      <c r="PGI39" s="8"/>
      <c r="PGJ39" s="8"/>
      <c r="PGK39" s="8"/>
      <c r="PGL39" s="8"/>
      <c r="PGM39" s="8"/>
      <c r="PGN39" s="8"/>
      <c r="PGO39" s="8"/>
      <c r="PGP39" s="8"/>
      <c r="PGQ39" s="8"/>
      <c r="PGR39" s="8"/>
      <c r="PGS39" s="8"/>
      <c r="PGT39" s="8"/>
      <c r="PGU39" s="8"/>
      <c r="PGV39" s="8"/>
      <c r="PGW39" s="8"/>
      <c r="PGX39" s="8"/>
      <c r="PGY39" s="8"/>
      <c r="PGZ39" s="8"/>
      <c r="PHA39" s="8"/>
      <c r="PHB39" s="8"/>
      <c r="PHC39" s="8"/>
      <c r="PHD39" s="8"/>
      <c r="PHE39" s="8"/>
      <c r="PHF39" s="8"/>
      <c r="PHG39" s="8"/>
      <c r="PHH39" s="8"/>
      <c r="PHI39" s="8"/>
      <c r="PHJ39" s="8"/>
      <c r="PHK39" s="8"/>
      <c r="PHL39" s="8"/>
      <c r="PHM39" s="8"/>
      <c r="PHN39" s="8"/>
      <c r="PHO39" s="8"/>
      <c r="PHP39" s="8"/>
      <c r="PHQ39" s="8"/>
      <c r="PHR39" s="8"/>
      <c r="PHS39" s="8"/>
      <c r="PHT39" s="8"/>
      <c r="PHU39" s="8"/>
      <c r="PHV39" s="8"/>
      <c r="PHW39" s="8"/>
      <c r="PHX39" s="8"/>
      <c r="PHY39" s="8"/>
      <c r="PHZ39" s="8"/>
      <c r="PIA39" s="8"/>
      <c r="PIB39" s="8"/>
      <c r="PIC39" s="8"/>
      <c r="PID39" s="8"/>
      <c r="PIE39" s="8"/>
      <c r="PIF39" s="8"/>
      <c r="PIG39" s="8"/>
      <c r="PIH39" s="8"/>
      <c r="PII39" s="8"/>
      <c r="PIJ39" s="8"/>
      <c r="PIK39" s="8"/>
      <c r="PIL39" s="8"/>
      <c r="PIM39" s="8"/>
      <c r="PIN39" s="8"/>
      <c r="PIO39" s="8"/>
      <c r="PIP39" s="8"/>
      <c r="PIQ39" s="8"/>
      <c r="PIR39" s="8"/>
      <c r="PIS39" s="8"/>
      <c r="PIT39" s="8"/>
      <c r="PIU39" s="8"/>
      <c r="PIV39" s="8"/>
      <c r="PIW39" s="8"/>
      <c r="PIX39" s="8"/>
      <c r="PIY39" s="8"/>
      <c r="PIZ39" s="8"/>
      <c r="PJA39" s="8"/>
      <c r="PJB39" s="8"/>
      <c r="PJC39" s="8"/>
      <c r="PJD39" s="8"/>
      <c r="PJE39" s="8"/>
      <c r="PJF39" s="8"/>
      <c r="PJG39" s="8"/>
      <c r="PJH39" s="8"/>
      <c r="PJI39" s="8"/>
      <c r="PJJ39" s="8"/>
      <c r="PJK39" s="8"/>
      <c r="PJL39" s="8"/>
      <c r="PJM39" s="8"/>
      <c r="PJN39" s="8"/>
      <c r="PJO39" s="8"/>
      <c r="PJP39" s="8"/>
      <c r="PJQ39" s="8"/>
      <c r="PJR39" s="8"/>
      <c r="PJS39" s="8"/>
      <c r="PJT39" s="8"/>
      <c r="PJU39" s="8"/>
      <c r="PJV39" s="8"/>
      <c r="PJW39" s="8"/>
      <c r="PJX39" s="8"/>
      <c r="PJY39" s="8"/>
      <c r="PJZ39" s="8"/>
      <c r="PKA39" s="8"/>
      <c r="PKB39" s="8"/>
      <c r="PKC39" s="8"/>
      <c r="PKD39" s="8"/>
      <c r="PKE39" s="8"/>
      <c r="PKF39" s="8"/>
      <c r="PKG39" s="8"/>
      <c r="PKH39" s="8"/>
      <c r="PKI39" s="8"/>
      <c r="PKJ39" s="8"/>
      <c r="PKK39" s="8"/>
      <c r="PKL39" s="8"/>
      <c r="PKM39" s="8"/>
      <c r="PKN39" s="8"/>
      <c r="PKO39" s="8"/>
      <c r="PKP39" s="8"/>
      <c r="PKQ39" s="8"/>
      <c r="PKR39" s="8"/>
      <c r="PKS39" s="8"/>
      <c r="PKT39" s="8"/>
      <c r="PKU39" s="8"/>
      <c r="PKV39" s="8"/>
      <c r="PKW39" s="8"/>
      <c r="PKX39" s="8"/>
      <c r="PKY39" s="8"/>
      <c r="PKZ39" s="8"/>
      <c r="PLA39" s="8"/>
      <c r="PLB39" s="8"/>
      <c r="PLC39" s="8"/>
      <c r="PLD39" s="8"/>
      <c r="PLE39" s="8"/>
      <c r="PLF39" s="8"/>
      <c r="PLG39" s="8"/>
      <c r="PLH39" s="8"/>
      <c r="PLI39" s="8"/>
      <c r="PLJ39" s="8"/>
      <c r="PLK39" s="8"/>
      <c r="PLL39" s="8"/>
      <c r="PLM39" s="8"/>
      <c r="PLN39" s="8"/>
      <c r="PLO39" s="8"/>
      <c r="PLP39" s="8"/>
      <c r="PLQ39" s="8"/>
      <c r="PLR39" s="8"/>
      <c r="PLS39" s="8"/>
      <c r="PLT39" s="8"/>
      <c r="PLU39" s="8"/>
      <c r="PLV39" s="8"/>
      <c r="PLW39" s="8"/>
      <c r="PLX39" s="8"/>
      <c r="PLY39" s="8"/>
      <c r="PLZ39" s="8"/>
      <c r="PMA39" s="8"/>
      <c r="PMB39" s="8"/>
      <c r="PMC39" s="8"/>
      <c r="PMD39" s="8"/>
      <c r="PME39" s="8"/>
      <c r="PMF39" s="8"/>
      <c r="PMG39" s="8"/>
      <c r="PMH39" s="8"/>
      <c r="PMI39" s="8"/>
      <c r="PMJ39" s="8"/>
      <c r="PMK39" s="8"/>
      <c r="PML39" s="8"/>
      <c r="PMM39" s="8"/>
      <c r="PMN39" s="8"/>
      <c r="PMO39" s="8"/>
      <c r="PMP39" s="8"/>
      <c r="PMQ39" s="8"/>
      <c r="PMR39" s="8"/>
      <c r="PMS39" s="8"/>
      <c r="PMT39" s="8"/>
      <c r="PMU39" s="8"/>
      <c r="PMV39" s="8"/>
      <c r="PMW39" s="8"/>
      <c r="PMX39" s="8"/>
      <c r="PMY39" s="8"/>
      <c r="PMZ39" s="8"/>
      <c r="PNA39" s="8"/>
      <c r="PNB39" s="8"/>
      <c r="PNC39" s="8"/>
      <c r="PND39" s="8"/>
      <c r="PNE39" s="8"/>
      <c r="PNF39" s="8"/>
      <c r="PNG39" s="8"/>
      <c r="PNH39" s="8"/>
      <c r="PNI39" s="8"/>
      <c r="PNJ39" s="8"/>
      <c r="PNK39" s="8"/>
      <c r="PNL39" s="8"/>
      <c r="PNM39" s="8"/>
      <c r="PNN39" s="8"/>
      <c r="PNO39" s="8"/>
      <c r="PNP39" s="8"/>
      <c r="PNQ39" s="8"/>
      <c r="PNR39" s="8"/>
      <c r="PNS39" s="8"/>
      <c r="PNT39" s="8"/>
      <c r="PNU39" s="8"/>
      <c r="PNV39" s="8"/>
      <c r="PNW39" s="8"/>
      <c r="PNX39" s="8"/>
      <c r="PNY39" s="8"/>
      <c r="PNZ39" s="8"/>
      <c r="POA39" s="8"/>
      <c r="POB39" s="8"/>
      <c r="POC39" s="8"/>
      <c r="POD39" s="8"/>
      <c r="POE39" s="8"/>
      <c r="POF39" s="8"/>
      <c r="POG39" s="8"/>
      <c r="POH39" s="8"/>
      <c r="POI39" s="8"/>
      <c r="POJ39" s="8"/>
      <c r="POK39" s="8"/>
      <c r="POL39" s="8"/>
      <c r="POM39" s="8"/>
      <c r="PON39" s="8"/>
      <c r="POO39" s="8"/>
      <c r="POP39" s="8"/>
      <c r="POQ39" s="8"/>
      <c r="POR39" s="8"/>
      <c r="POS39" s="8"/>
      <c r="POT39" s="8"/>
      <c r="POU39" s="8"/>
      <c r="POV39" s="8"/>
      <c r="POW39" s="8"/>
      <c r="POX39" s="8"/>
      <c r="POY39" s="8"/>
      <c r="POZ39" s="8"/>
      <c r="PPA39" s="8"/>
      <c r="PPB39" s="8"/>
      <c r="PPC39" s="8"/>
      <c r="PPD39" s="8"/>
      <c r="PPE39" s="8"/>
      <c r="PPF39" s="8"/>
      <c r="PPG39" s="8"/>
      <c r="PPH39" s="8"/>
      <c r="PPI39" s="8"/>
      <c r="PPJ39" s="8"/>
      <c r="PPK39" s="8"/>
      <c r="PPL39" s="8"/>
      <c r="PPM39" s="8"/>
      <c r="PPN39" s="8"/>
      <c r="PPO39" s="8"/>
      <c r="PPP39" s="8"/>
      <c r="PPQ39" s="8"/>
      <c r="PPR39" s="8"/>
      <c r="PPS39" s="8"/>
      <c r="PPT39" s="8"/>
      <c r="PPU39" s="8"/>
      <c r="PPV39" s="8"/>
      <c r="PPW39" s="8"/>
      <c r="PPX39" s="8"/>
      <c r="PPY39" s="8"/>
      <c r="PPZ39" s="8"/>
      <c r="PQA39" s="8"/>
      <c r="PQB39" s="8"/>
      <c r="PQC39" s="8"/>
      <c r="PQD39" s="8"/>
      <c r="PQE39" s="8"/>
      <c r="PQF39" s="8"/>
      <c r="PQG39" s="8"/>
      <c r="PQH39" s="8"/>
      <c r="PQI39" s="8"/>
      <c r="PQJ39" s="8"/>
      <c r="PQK39" s="8"/>
      <c r="PQL39" s="8"/>
      <c r="PQM39" s="8"/>
      <c r="PQN39" s="8"/>
      <c r="PQO39" s="8"/>
      <c r="PQP39" s="8"/>
      <c r="PQQ39" s="8"/>
      <c r="PQR39" s="8"/>
      <c r="PQS39" s="8"/>
      <c r="PQT39" s="8"/>
      <c r="PQU39" s="8"/>
      <c r="PQV39" s="8"/>
      <c r="PQW39" s="8"/>
      <c r="PQX39" s="8"/>
      <c r="PQY39" s="8"/>
      <c r="PQZ39" s="8"/>
      <c r="PRA39" s="8"/>
      <c r="PRB39" s="8"/>
      <c r="PRC39" s="8"/>
      <c r="PRD39" s="8"/>
      <c r="PRE39" s="8"/>
      <c r="PRF39" s="8"/>
      <c r="PRG39" s="8"/>
      <c r="PRH39" s="8"/>
      <c r="PRI39" s="8"/>
      <c r="PRJ39" s="8"/>
      <c r="PRK39" s="8"/>
      <c r="PRL39" s="8"/>
      <c r="PRM39" s="8"/>
      <c r="PRN39" s="8"/>
      <c r="PRO39" s="8"/>
      <c r="PRP39" s="8"/>
      <c r="PRQ39" s="8"/>
      <c r="PRR39" s="8"/>
      <c r="PRS39" s="8"/>
      <c r="PRT39" s="8"/>
      <c r="PRU39" s="8"/>
      <c r="PRV39" s="8"/>
      <c r="PRW39" s="8"/>
      <c r="PRX39" s="8"/>
      <c r="PRY39" s="8"/>
      <c r="PRZ39" s="8"/>
      <c r="PSA39" s="8"/>
      <c r="PSB39" s="8"/>
      <c r="PSC39" s="8"/>
      <c r="PSD39" s="8"/>
      <c r="PSE39" s="8"/>
      <c r="PSF39" s="8"/>
      <c r="PSG39" s="8"/>
      <c r="PSH39" s="8"/>
      <c r="PSI39" s="8"/>
      <c r="PSJ39" s="8"/>
      <c r="PSK39" s="8"/>
      <c r="PSL39" s="8"/>
      <c r="PSM39" s="8"/>
      <c r="PSN39" s="8"/>
      <c r="PSO39" s="8"/>
      <c r="PSP39" s="8"/>
      <c r="PSQ39" s="8"/>
      <c r="PSR39" s="8"/>
      <c r="PSS39" s="8"/>
      <c r="PST39" s="8"/>
      <c r="PSU39" s="8"/>
      <c r="PSV39" s="8"/>
      <c r="PSW39" s="8"/>
      <c r="PSX39" s="8"/>
      <c r="PSY39" s="8"/>
      <c r="PSZ39" s="8"/>
      <c r="PTA39" s="8"/>
      <c r="PTB39" s="8"/>
      <c r="PTC39" s="8"/>
      <c r="PTD39" s="8"/>
      <c r="PTE39" s="8"/>
      <c r="PTF39" s="8"/>
      <c r="PTG39" s="8"/>
      <c r="PTH39" s="8"/>
      <c r="PTI39" s="8"/>
      <c r="PTJ39" s="8"/>
      <c r="PTK39" s="8"/>
      <c r="PTL39" s="8"/>
      <c r="PTM39" s="8"/>
      <c r="PTN39" s="8"/>
      <c r="PTO39" s="8"/>
      <c r="PTP39" s="8"/>
      <c r="PTQ39" s="8"/>
      <c r="PTR39" s="8"/>
      <c r="PTS39" s="8"/>
      <c r="PTT39" s="8"/>
      <c r="PTU39" s="8"/>
      <c r="PTV39" s="8"/>
      <c r="PTW39" s="8"/>
      <c r="PTX39" s="8"/>
      <c r="PTY39" s="8"/>
      <c r="PTZ39" s="8"/>
      <c r="PUA39" s="8"/>
      <c r="PUB39" s="8"/>
      <c r="PUC39" s="8"/>
      <c r="PUD39" s="8"/>
      <c r="PUE39" s="8"/>
      <c r="PUF39" s="8"/>
      <c r="PUG39" s="8"/>
      <c r="PUH39" s="8"/>
      <c r="PUI39" s="8"/>
      <c r="PUJ39" s="8"/>
      <c r="PUK39" s="8"/>
      <c r="PUL39" s="8"/>
      <c r="PUM39" s="8"/>
      <c r="PUN39" s="8"/>
      <c r="PUO39" s="8"/>
      <c r="PUP39" s="8"/>
      <c r="PUQ39" s="8"/>
      <c r="PUR39" s="8"/>
      <c r="PUS39" s="8"/>
      <c r="PUT39" s="8"/>
      <c r="PUU39" s="8"/>
      <c r="PUV39" s="8"/>
      <c r="PUW39" s="8"/>
      <c r="PUX39" s="8"/>
      <c r="PUY39" s="8"/>
      <c r="PUZ39" s="8"/>
      <c r="PVA39" s="8"/>
      <c r="PVB39" s="8"/>
      <c r="PVC39" s="8"/>
      <c r="PVD39" s="8"/>
      <c r="PVE39" s="8"/>
      <c r="PVF39" s="8"/>
      <c r="PVG39" s="8"/>
      <c r="PVH39" s="8"/>
      <c r="PVI39" s="8"/>
      <c r="PVJ39" s="8"/>
      <c r="PVK39" s="8"/>
      <c r="PVL39" s="8"/>
      <c r="PVM39" s="8"/>
      <c r="PVN39" s="8"/>
      <c r="PVO39" s="8"/>
      <c r="PVP39" s="8"/>
      <c r="PVQ39" s="8"/>
      <c r="PVR39" s="8"/>
      <c r="PVS39" s="8"/>
      <c r="PVT39" s="8"/>
      <c r="PVU39" s="8"/>
      <c r="PVV39" s="8"/>
      <c r="PVW39" s="8"/>
      <c r="PVX39" s="8"/>
      <c r="PVY39" s="8"/>
      <c r="PVZ39" s="8"/>
      <c r="PWA39" s="8"/>
      <c r="PWB39" s="8"/>
      <c r="PWC39" s="8"/>
      <c r="PWD39" s="8"/>
      <c r="PWE39" s="8"/>
      <c r="PWF39" s="8"/>
      <c r="PWG39" s="8"/>
      <c r="PWH39" s="8"/>
      <c r="PWI39" s="8"/>
      <c r="PWJ39" s="8"/>
      <c r="PWK39" s="8"/>
      <c r="PWL39" s="8"/>
      <c r="PWM39" s="8"/>
      <c r="PWN39" s="8"/>
      <c r="PWO39" s="8"/>
      <c r="PWP39" s="8"/>
      <c r="PWQ39" s="8"/>
      <c r="PWR39" s="8"/>
      <c r="PWS39" s="8"/>
      <c r="PWT39" s="8"/>
      <c r="PWU39" s="8"/>
      <c r="PWV39" s="8"/>
      <c r="PWW39" s="8"/>
      <c r="PWX39" s="8"/>
      <c r="PWY39" s="8"/>
      <c r="PWZ39" s="8"/>
      <c r="PXA39" s="8"/>
      <c r="PXB39" s="8"/>
      <c r="PXC39" s="8"/>
      <c r="PXD39" s="8"/>
      <c r="PXE39" s="8"/>
      <c r="PXF39" s="8"/>
      <c r="PXG39" s="8"/>
      <c r="PXH39" s="8"/>
      <c r="PXI39" s="8"/>
      <c r="PXJ39" s="8"/>
      <c r="PXK39" s="8"/>
      <c r="PXL39" s="8"/>
      <c r="PXM39" s="8"/>
      <c r="PXN39" s="8"/>
      <c r="PXO39" s="8"/>
      <c r="PXP39" s="8"/>
      <c r="PXQ39" s="8"/>
      <c r="PXR39" s="8"/>
      <c r="PXS39" s="8"/>
      <c r="PXT39" s="8"/>
      <c r="PXU39" s="8"/>
      <c r="PXV39" s="8"/>
      <c r="PXW39" s="8"/>
      <c r="PXX39" s="8"/>
      <c r="PXY39" s="8"/>
      <c r="PXZ39" s="8"/>
      <c r="PYA39" s="8"/>
      <c r="PYB39" s="8"/>
      <c r="PYC39" s="8"/>
      <c r="PYD39" s="8"/>
      <c r="PYE39" s="8"/>
      <c r="PYF39" s="8"/>
      <c r="PYG39" s="8"/>
      <c r="PYH39" s="8"/>
      <c r="PYI39" s="8"/>
      <c r="PYJ39" s="8"/>
      <c r="PYK39" s="8"/>
      <c r="PYL39" s="8"/>
      <c r="PYM39" s="8"/>
      <c r="PYN39" s="8"/>
      <c r="PYO39" s="8"/>
      <c r="PYP39" s="8"/>
      <c r="PYQ39" s="8"/>
      <c r="PYR39" s="8"/>
      <c r="PYS39" s="8"/>
      <c r="PYT39" s="8"/>
      <c r="PYU39" s="8"/>
      <c r="PYV39" s="8"/>
      <c r="PYW39" s="8"/>
      <c r="PYX39" s="8"/>
      <c r="PYY39" s="8"/>
      <c r="PYZ39" s="8"/>
      <c r="PZA39" s="8"/>
      <c r="PZB39" s="8"/>
      <c r="PZC39" s="8"/>
      <c r="PZD39" s="8"/>
      <c r="PZE39" s="8"/>
      <c r="PZF39" s="8"/>
      <c r="PZG39" s="8"/>
      <c r="PZH39" s="8"/>
      <c r="PZI39" s="8"/>
      <c r="PZJ39" s="8"/>
      <c r="PZK39" s="8"/>
      <c r="PZL39" s="8"/>
      <c r="PZM39" s="8"/>
      <c r="PZN39" s="8"/>
      <c r="PZO39" s="8"/>
      <c r="PZP39" s="8"/>
      <c r="PZQ39" s="8"/>
      <c r="PZR39" s="8"/>
      <c r="PZS39" s="8"/>
      <c r="PZT39" s="8"/>
      <c r="PZU39" s="8"/>
      <c r="PZV39" s="8"/>
      <c r="PZW39" s="8"/>
      <c r="PZX39" s="8"/>
      <c r="PZY39" s="8"/>
      <c r="PZZ39" s="8"/>
      <c r="QAA39" s="8"/>
      <c r="QAB39" s="8"/>
      <c r="QAC39" s="8"/>
      <c r="QAD39" s="8"/>
      <c r="QAE39" s="8"/>
      <c r="QAF39" s="8"/>
      <c r="QAG39" s="8"/>
      <c r="QAH39" s="8"/>
      <c r="QAI39" s="8"/>
      <c r="QAJ39" s="8"/>
      <c r="QAK39" s="8"/>
      <c r="QAL39" s="8"/>
      <c r="QAM39" s="8"/>
      <c r="QAN39" s="8"/>
      <c r="QAO39" s="8"/>
      <c r="QAP39" s="8"/>
      <c r="QAQ39" s="8"/>
      <c r="QAR39" s="8"/>
      <c r="QAS39" s="8"/>
      <c r="QAT39" s="8"/>
      <c r="QAU39" s="8"/>
      <c r="QAV39" s="8"/>
      <c r="QAW39" s="8"/>
      <c r="QAX39" s="8"/>
      <c r="QAY39" s="8"/>
      <c r="QAZ39" s="8"/>
      <c r="QBA39" s="8"/>
      <c r="QBB39" s="8"/>
      <c r="QBC39" s="8"/>
      <c r="QBD39" s="8"/>
      <c r="QBE39" s="8"/>
      <c r="QBF39" s="8"/>
      <c r="QBG39" s="8"/>
      <c r="QBH39" s="8"/>
      <c r="QBI39" s="8"/>
      <c r="QBJ39" s="8"/>
      <c r="QBK39" s="8"/>
      <c r="QBL39" s="8"/>
      <c r="QBM39" s="8"/>
      <c r="QBN39" s="8"/>
      <c r="QBO39" s="8"/>
      <c r="QBP39" s="8"/>
      <c r="QBQ39" s="8"/>
      <c r="QBR39" s="8"/>
      <c r="QBS39" s="8"/>
      <c r="QBT39" s="8"/>
      <c r="QBU39" s="8"/>
      <c r="QBV39" s="8"/>
      <c r="QBW39" s="8"/>
      <c r="QBX39" s="8"/>
      <c r="QBY39" s="8"/>
      <c r="QBZ39" s="8"/>
      <c r="QCA39" s="8"/>
      <c r="QCB39" s="8"/>
      <c r="QCC39" s="8"/>
      <c r="QCD39" s="8"/>
      <c r="QCE39" s="8"/>
      <c r="QCF39" s="8"/>
      <c r="QCG39" s="8"/>
      <c r="QCH39" s="8"/>
      <c r="QCI39" s="8"/>
      <c r="QCJ39" s="8"/>
      <c r="QCK39" s="8"/>
      <c r="QCL39" s="8"/>
      <c r="QCM39" s="8"/>
      <c r="QCN39" s="8"/>
      <c r="QCO39" s="8"/>
      <c r="QCP39" s="8"/>
      <c r="QCQ39" s="8"/>
      <c r="QCR39" s="8"/>
      <c r="QCS39" s="8"/>
      <c r="QCT39" s="8"/>
      <c r="QCU39" s="8"/>
      <c r="QCV39" s="8"/>
      <c r="QCW39" s="8"/>
      <c r="QCX39" s="8"/>
      <c r="QCY39" s="8"/>
      <c r="QCZ39" s="8"/>
      <c r="QDA39" s="8"/>
      <c r="QDB39" s="8"/>
      <c r="QDC39" s="8"/>
      <c r="QDD39" s="8"/>
      <c r="QDE39" s="8"/>
      <c r="QDF39" s="8"/>
      <c r="QDG39" s="8"/>
      <c r="QDH39" s="8"/>
      <c r="QDI39" s="8"/>
      <c r="QDJ39" s="8"/>
      <c r="QDK39" s="8"/>
      <c r="QDL39" s="8"/>
      <c r="QDM39" s="8"/>
      <c r="QDN39" s="8"/>
      <c r="QDO39" s="8"/>
      <c r="QDP39" s="8"/>
      <c r="QDQ39" s="8"/>
      <c r="QDR39" s="8"/>
      <c r="QDS39" s="8"/>
      <c r="QDT39" s="8"/>
      <c r="QDU39" s="8"/>
      <c r="QDV39" s="8"/>
      <c r="QDW39" s="8"/>
      <c r="QDX39" s="8"/>
      <c r="QDY39" s="8"/>
      <c r="QDZ39" s="8"/>
      <c r="QEA39" s="8"/>
      <c r="QEB39" s="8"/>
      <c r="QEC39" s="8"/>
      <c r="QED39" s="8"/>
      <c r="QEE39" s="8"/>
      <c r="QEF39" s="8"/>
      <c r="QEG39" s="8"/>
      <c r="QEH39" s="8"/>
      <c r="QEI39" s="8"/>
      <c r="QEJ39" s="8"/>
      <c r="QEK39" s="8"/>
      <c r="QEL39" s="8"/>
      <c r="QEM39" s="8"/>
      <c r="QEN39" s="8"/>
      <c r="QEO39" s="8"/>
      <c r="QEP39" s="8"/>
      <c r="QEQ39" s="8"/>
      <c r="QER39" s="8"/>
      <c r="QES39" s="8"/>
      <c r="QET39" s="8"/>
      <c r="QEU39" s="8"/>
      <c r="QEV39" s="8"/>
      <c r="QEW39" s="8"/>
      <c r="QEX39" s="8"/>
      <c r="QEY39" s="8"/>
      <c r="QEZ39" s="8"/>
      <c r="QFA39" s="8"/>
      <c r="QFB39" s="8"/>
      <c r="QFC39" s="8"/>
      <c r="QFD39" s="8"/>
      <c r="QFE39" s="8"/>
      <c r="QFF39" s="8"/>
      <c r="QFG39" s="8"/>
      <c r="QFH39" s="8"/>
      <c r="QFI39" s="8"/>
      <c r="QFJ39" s="8"/>
      <c r="QFK39" s="8"/>
      <c r="QFL39" s="8"/>
      <c r="QFM39" s="8"/>
      <c r="QFN39" s="8"/>
      <c r="QFO39" s="8"/>
      <c r="QFP39" s="8"/>
      <c r="QFQ39" s="8"/>
      <c r="QFR39" s="8"/>
      <c r="QFS39" s="8"/>
      <c r="QFT39" s="8"/>
      <c r="QFU39" s="8"/>
      <c r="QFV39" s="8"/>
      <c r="QFW39" s="8"/>
      <c r="QFX39" s="8"/>
      <c r="QFY39" s="8"/>
      <c r="QFZ39" s="8"/>
      <c r="QGA39" s="8"/>
      <c r="QGB39" s="8"/>
      <c r="QGC39" s="8"/>
      <c r="QGD39" s="8"/>
      <c r="QGE39" s="8"/>
      <c r="QGF39" s="8"/>
      <c r="QGG39" s="8"/>
      <c r="QGH39" s="8"/>
      <c r="QGI39" s="8"/>
      <c r="QGJ39" s="8"/>
      <c r="QGK39" s="8"/>
      <c r="QGL39" s="8"/>
      <c r="QGM39" s="8"/>
      <c r="QGN39" s="8"/>
      <c r="QGO39" s="8"/>
      <c r="QGP39" s="8"/>
      <c r="QGQ39" s="8"/>
      <c r="QGR39" s="8"/>
      <c r="QGS39" s="8"/>
      <c r="QGT39" s="8"/>
      <c r="QGU39" s="8"/>
      <c r="QGV39" s="8"/>
      <c r="QGW39" s="8"/>
      <c r="QGX39" s="8"/>
      <c r="QGY39" s="8"/>
      <c r="QGZ39" s="8"/>
      <c r="QHA39" s="8"/>
      <c r="QHB39" s="8"/>
      <c r="QHC39" s="8"/>
      <c r="QHD39" s="8"/>
      <c r="QHE39" s="8"/>
      <c r="QHF39" s="8"/>
      <c r="QHG39" s="8"/>
      <c r="QHH39" s="8"/>
      <c r="QHI39" s="8"/>
      <c r="QHJ39" s="8"/>
      <c r="QHK39" s="8"/>
      <c r="QHL39" s="8"/>
      <c r="QHM39" s="8"/>
      <c r="QHN39" s="8"/>
      <c r="QHO39" s="8"/>
      <c r="QHP39" s="8"/>
      <c r="QHQ39" s="8"/>
      <c r="QHR39" s="8"/>
      <c r="QHS39" s="8"/>
      <c r="QHT39" s="8"/>
      <c r="QHU39" s="8"/>
      <c r="QHV39" s="8"/>
      <c r="QHW39" s="8"/>
      <c r="QHX39" s="8"/>
      <c r="QHY39" s="8"/>
      <c r="QHZ39" s="8"/>
      <c r="QIA39" s="8"/>
      <c r="QIB39" s="8"/>
      <c r="QIC39" s="8"/>
      <c r="QID39" s="8"/>
      <c r="QIE39" s="8"/>
      <c r="QIF39" s="8"/>
      <c r="QIG39" s="8"/>
      <c r="QIH39" s="8"/>
      <c r="QII39" s="8"/>
      <c r="QIJ39" s="8"/>
      <c r="QIK39" s="8"/>
      <c r="QIL39" s="8"/>
      <c r="QIM39" s="8"/>
      <c r="QIN39" s="8"/>
      <c r="QIO39" s="8"/>
      <c r="QIP39" s="8"/>
      <c r="QIQ39" s="8"/>
      <c r="QIR39" s="8"/>
      <c r="QIS39" s="8"/>
      <c r="QIT39" s="8"/>
      <c r="QIU39" s="8"/>
      <c r="QIV39" s="8"/>
      <c r="QIW39" s="8"/>
      <c r="QIX39" s="8"/>
      <c r="QIY39" s="8"/>
      <c r="QIZ39" s="8"/>
      <c r="QJA39" s="8"/>
      <c r="QJB39" s="8"/>
      <c r="QJC39" s="8"/>
      <c r="QJD39" s="8"/>
      <c r="QJE39" s="8"/>
      <c r="QJF39" s="8"/>
      <c r="QJG39" s="8"/>
      <c r="QJH39" s="8"/>
      <c r="QJI39" s="8"/>
      <c r="QJJ39" s="8"/>
      <c r="QJK39" s="8"/>
      <c r="QJL39" s="8"/>
      <c r="QJM39" s="8"/>
      <c r="QJN39" s="8"/>
      <c r="QJO39" s="8"/>
      <c r="QJP39" s="8"/>
      <c r="QJQ39" s="8"/>
      <c r="QJR39" s="8"/>
      <c r="QJS39" s="8"/>
      <c r="QJT39" s="8"/>
      <c r="QJU39" s="8"/>
      <c r="QJV39" s="8"/>
      <c r="QJW39" s="8"/>
      <c r="QJX39" s="8"/>
      <c r="QJY39" s="8"/>
      <c r="QJZ39" s="8"/>
      <c r="QKA39" s="8"/>
      <c r="QKB39" s="8"/>
      <c r="QKC39" s="8"/>
      <c r="QKD39" s="8"/>
      <c r="QKE39" s="8"/>
      <c r="QKF39" s="8"/>
      <c r="QKG39" s="8"/>
      <c r="QKH39" s="8"/>
      <c r="QKI39" s="8"/>
      <c r="QKJ39" s="8"/>
      <c r="QKK39" s="8"/>
      <c r="QKL39" s="8"/>
      <c r="QKM39" s="8"/>
      <c r="QKN39" s="8"/>
      <c r="QKO39" s="8"/>
      <c r="QKP39" s="8"/>
      <c r="QKQ39" s="8"/>
      <c r="QKR39" s="8"/>
      <c r="QKS39" s="8"/>
      <c r="QKT39" s="8"/>
      <c r="QKU39" s="8"/>
      <c r="QKV39" s="8"/>
      <c r="QKW39" s="8"/>
      <c r="QKX39" s="8"/>
      <c r="QKY39" s="8"/>
      <c r="QKZ39" s="8"/>
      <c r="QLA39" s="8"/>
      <c r="QLB39" s="8"/>
      <c r="QLC39" s="8"/>
      <c r="QLD39" s="8"/>
      <c r="QLE39" s="8"/>
      <c r="QLF39" s="8"/>
      <c r="QLG39" s="8"/>
      <c r="QLH39" s="8"/>
      <c r="QLI39" s="8"/>
      <c r="QLJ39" s="8"/>
      <c r="QLK39" s="8"/>
      <c r="QLL39" s="8"/>
      <c r="QLM39" s="8"/>
      <c r="QLN39" s="8"/>
      <c r="QLO39" s="8"/>
      <c r="QLP39" s="8"/>
      <c r="QLQ39" s="8"/>
      <c r="QLR39" s="8"/>
      <c r="QLS39" s="8"/>
      <c r="QLT39" s="8"/>
      <c r="QLU39" s="8"/>
      <c r="QLV39" s="8"/>
      <c r="QLW39" s="8"/>
      <c r="QLX39" s="8"/>
      <c r="QLY39" s="8"/>
      <c r="QLZ39" s="8"/>
      <c r="QMA39" s="8"/>
      <c r="QMB39" s="8"/>
      <c r="QMC39" s="8"/>
      <c r="QMD39" s="8"/>
      <c r="QME39" s="8"/>
      <c r="QMF39" s="8"/>
      <c r="QMG39" s="8"/>
      <c r="QMH39" s="8"/>
      <c r="QMI39" s="8"/>
      <c r="QMJ39" s="8"/>
      <c r="QMK39" s="8"/>
      <c r="QML39" s="8"/>
      <c r="QMM39" s="8"/>
      <c r="QMN39" s="8"/>
      <c r="QMO39" s="8"/>
      <c r="QMP39" s="8"/>
      <c r="QMQ39" s="8"/>
      <c r="QMR39" s="8"/>
      <c r="QMS39" s="8"/>
      <c r="QMT39" s="8"/>
      <c r="QMU39" s="8"/>
      <c r="QMV39" s="8"/>
      <c r="QMW39" s="8"/>
      <c r="QMX39" s="8"/>
      <c r="QMY39" s="8"/>
      <c r="QMZ39" s="8"/>
      <c r="QNA39" s="8"/>
      <c r="QNB39" s="8"/>
      <c r="QNC39" s="8"/>
      <c r="QND39" s="8"/>
      <c r="QNE39" s="8"/>
      <c r="QNF39" s="8"/>
      <c r="QNG39" s="8"/>
      <c r="QNH39" s="8"/>
      <c r="QNI39" s="8"/>
      <c r="QNJ39" s="8"/>
      <c r="QNK39" s="8"/>
      <c r="QNL39" s="8"/>
      <c r="QNM39" s="8"/>
      <c r="QNN39" s="8"/>
      <c r="QNO39" s="8"/>
      <c r="QNP39" s="8"/>
      <c r="QNQ39" s="8"/>
      <c r="QNR39" s="8"/>
      <c r="QNS39" s="8"/>
      <c r="QNT39" s="8"/>
      <c r="QNU39" s="8"/>
      <c r="QNV39" s="8"/>
      <c r="QNW39" s="8"/>
      <c r="QNX39" s="8"/>
      <c r="QNY39" s="8"/>
      <c r="QNZ39" s="8"/>
      <c r="QOA39" s="8"/>
      <c r="QOB39" s="8"/>
      <c r="QOC39" s="8"/>
      <c r="QOD39" s="8"/>
      <c r="QOE39" s="8"/>
      <c r="QOF39" s="8"/>
      <c r="QOG39" s="8"/>
      <c r="QOH39" s="8"/>
      <c r="QOI39" s="8"/>
      <c r="QOJ39" s="8"/>
      <c r="QOK39" s="8"/>
      <c r="QOL39" s="8"/>
      <c r="QOM39" s="8"/>
      <c r="QON39" s="8"/>
      <c r="QOO39" s="8"/>
      <c r="QOP39" s="8"/>
      <c r="QOQ39" s="8"/>
      <c r="QOR39" s="8"/>
      <c r="QOS39" s="8"/>
      <c r="QOT39" s="8"/>
      <c r="QOU39" s="8"/>
      <c r="QOV39" s="8"/>
      <c r="QOW39" s="8"/>
      <c r="QOX39" s="8"/>
      <c r="QOY39" s="8"/>
      <c r="QOZ39" s="8"/>
      <c r="QPA39" s="8"/>
      <c r="QPB39" s="8"/>
      <c r="QPC39" s="8"/>
      <c r="QPD39" s="8"/>
      <c r="QPE39" s="8"/>
      <c r="QPF39" s="8"/>
      <c r="QPG39" s="8"/>
      <c r="QPH39" s="8"/>
      <c r="QPI39" s="8"/>
      <c r="QPJ39" s="8"/>
      <c r="QPK39" s="8"/>
      <c r="QPL39" s="8"/>
      <c r="QPM39" s="8"/>
      <c r="QPN39" s="8"/>
      <c r="QPO39" s="8"/>
      <c r="QPP39" s="8"/>
      <c r="QPQ39" s="8"/>
      <c r="QPR39" s="8"/>
      <c r="QPS39" s="8"/>
      <c r="QPT39" s="8"/>
      <c r="QPU39" s="8"/>
      <c r="QPV39" s="8"/>
      <c r="QPW39" s="8"/>
      <c r="QPX39" s="8"/>
      <c r="QPY39" s="8"/>
      <c r="QPZ39" s="8"/>
      <c r="QQA39" s="8"/>
      <c r="QQB39" s="8"/>
      <c r="QQC39" s="8"/>
      <c r="QQD39" s="8"/>
      <c r="QQE39" s="8"/>
      <c r="QQF39" s="8"/>
      <c r="QQG39" s="8"/>
      <c r="QQH39" s="8"/>
      <c r="QQI39" s="8"/>
      <c r="QQJ39" s="8"/>
      <c r="QQK39" s="8"/>
      <c r="QQL39" s="8"/>
      <c r="QQM39" s="8"/>
      <c r="QQN39" s="8"/>
      <c r="QQO39" s="8"/>
      <c r="QQP39" s="8"/>
      <c r="QQQ39" s="8"/>
      <c r="QQR39" s="8"/>
      <c r="QQS39" s="8"/>
      <c r="QQT39" s="8"/>
      <c r="QQU39" s="8"/>
      <c r="QQV39" s="8"/>
      <c r="QQW39" s="8"/>
      <c r="QQX39" s="8"/>
      <c r="QQY39" s="8"/>
      <c r="QQZ39" s="8"/>
      <c r="QRA39" s="8"/>
      <c r="QRB39" s="8"/>
      <c r="QRC39" s="8"/>
      <c r="QRD39" s="8"/>
      <c r="QRE39" s="8"/>
      <c r="QRF39" s="8"/>
      <c r="QRG39" s="8"/>
      <c r="QRH39" s="8"/>
      <c r="QRI39" s="8"/>
      <c r="QRJ39" s="8"/>
      <c r="QRK39" s="8"/>
      <c r="QRL39" s="8"/>
      <c r="QRM39" s="8"/>
      <c r="QRN39" s="8"/>
      <c r="QRO39" s="8"/>
      <c r="QRP39" s="8"/>
      <c r="QRQ39" s="8"/>
      <c r="QRR39" s="8"/>
      <c r="QRS39" s="8"/>
      <c r="QRT39" s="8"/>
      <c r="QRU39" s="8"/>
      <c r="QRV39" s="8"/>
      <c r="QRW39" s="8"/>
      <c r="QRX39" s="8"/>
      <c r="QRY39" s="8"/>
      <c r="QRZ39" s="8"/>
      <c r="QSA39" s="8"/>
      <c r="QSB39" s="8"/>
      <c r="QSC39" s="8"/>
      <c r="QSD39" s="8"/>
      <c r="QSE39" s="8"/>
      <c r="QSF39" s="8"/>
      <c r="QSG39" s="8"/>
      <c r="QSH39" s="8"/>
      <c r="QSI39" s="8"/>
      <c r="QSJ39" s="8"/>
      <c r="QSK39" s="8"/>
      <c r="QSL39" s="8"/>
      <c r="QSM39" s="8"/>
      <c r="QSN39" s="8"/>
      <c r="QSO39" s="8"/>
      <c r="QSP39" s="8"/>
      <c r="QSQ39" s="8"/>
      <c r="QSR39" s="8"/>
      <c r="QSS39" s="8"/>
      <c r="QST39" s="8"/>
      <c r="QSU39" s="8"/>
      <c r="QSV39" s="8"/>
      <c r="QSW39" s="8"/>
      <c r="QSX39" s="8"/>
      <c r="QSY39" s="8"/>
      <c r="QSZ39" s="8"/>
      <c r="QTA39" s="8"/>
      <c r="QTB39" s="8"/>
      <c r="QTC39" s="8"/>
      <c r="QTD39" s="8"/>
      <c r="QTE39" s="8"/>
      <c r="QTF39" s="8"/>
      <c r="QTG39" s="8"/>
      <c r="QTH39" s="8"/>
      <c r="QTI39" s="8"/>
      <c r="QTJ39" s="8"/>
      <c r="QTK39" s="8"/>
      <c r="QTL39" s="8"/>
      <c r="QTM39" s="8"/>
      <c r="QTN39" s="8"/>
      <c r="QTO39" s="8"/>
      <c r="QTP39" s="8"/>
      <c r="QTQ39" s="8"/>
      <c r="QTR39" s="8"/>
      <c r="QTS39" s="8"/>
      <c r="QTT39" s="8"/>
      <c r="QTU39" s="8"/>
      <c r="QTV39" s="8"/>
      <c r="QTW39" s="8"/>
      <c r="QTX39" s="8"/>
      <c r="QTY39" s="8"/>
      <c r="QTZ39" s="8"/>
      <c r="QUA39" s="8"/>
      <c r="QUB39" s="8"/>
      <c r="QUC39" s="8"/>
      <c r="QUD39" s="8"/>
      <c r="QUE39" s="8"/>
      <c r="QUF39" s="8"/>
      <c r="QUG39" s="8"/>
      <c r="QUH39" s="8"/>
      <c r="QUI39" s="8"/>
      <c r="QUJ39" s="8"/>
      <c r="QUK39" s="8"/>
      <c r="QUL39" s="8"/>
      <c r="QUM39" s="8"/>
      <c r="QUN39" s="8"/>
      <c r="QUO39" s="8"/>
      <c r="QUP39" s="8"/>
      <c r="QUQ39" s="8"/>
      <c r="QUR39" s="8"/>
      <c r="QUS39" s="8"/>
      <c r="QUT39" s="8"/>
      <c r="QUU39" s="8"/>
      <c r="QUV39" s="8"/>
      <c r="QUW39" s="8"/>
      <c r="QUX39" s="8"/>
      <c r="QUY39" s="8"/>
      <c r="QUZ39" s="8"/>
      <c r="QVA39" s="8"/>
      <c r="QVB39" s="8"/>
      <c r="QVC39" s="8"/>
      <c r="QVD39" s="8"/>
      <c r="QVE39" s="8"/>
      <c r="QVF39" s="8"/>
      <c r="QVG39" s="8"/>
      <c r="QVH39" s="8"/>
      <c r="QVI39" s="8"/>
      <c r="QVJ39" s="8"/>
      <c r="QVK39" s="8"/>
      <c r="QVL39" s="8"/>
      <c r="QVM39" s="8"/>
      <c r="QVN39" s="8"/>
      <c r="QVO39" s="8"/>
      <c r="QVP39" s="8"/>
      <c r="QVQ39" s="8"/>
      <c r="QVR39" s="8"/>
      <c r="QVS39" s="8"/>
      <c r="QVT39" s="8"/>
      <c r="QVU39" s="8"/>
      <c r="QVV39" s="8"/>
      <c r="QVW39" s="8"/>
      <c r="QVX39" s="8"/>
      <c r="QVY39" s="8"/>
      <c r="QVZ39" s="8"/>
      <c r="QWA39" s="8"/>
      <c r="QWB39" s="8"/>
      <c r="QWC39" s="8"/>
      <c r="QWD39" s="8"/>
      <c r="QWE39" s="8"/>
      <c r="QWF39" s="8"/>
      <c r="QWG39" s="8"/>
      <c r="QWH39" s="8"/>
      <c r="QWI39" s="8"/>
      <c r="QWJ39" s="8"/>
      <c r="QWK39" s="8"/>
      <c r="QWL39" s="8"/>
      <c r="QWM39" s="8"/>
      <c r="QWN39" s="8"/>
      <c r="QWO39" s="8"/>
      <c r="QWP39" s="8"/>
      <c r="QWQ39" s="8"/>
      <c r="QWR39" s="8"/>
      <c r="QWS39" s="8"/>
      <c r="QWT39" s="8"/>
      <c r="QWU39" s="8"/>
      <c r="QWV39" s="8"/>
      <c r="QWW39" s="8"/>
      <c r="QWX39" s="8"/>
      <c r="QWY39" s="8"/>
      <c r="QWZ39" s="8"/>
      <c r="QXA39" s="8"/>
      <c r="QXB39" s="8"/>
      <c r="QXC39" s="8"/>
      <c r="QXD39" s="8"/>
      <c r="QXE39" s="8"/>
      <c r="QXF39" s="8"/>
      <c r="QXG39" s="8"/>
      <c r="QXH39" s="8"/>
      <c r="QXI39" s="8"/>
      <c r="QXJ39" s="8"/>
      <c r="QXK39" s="8"/>
      <c r="QXL39" s="8"/>
      <c r="QXM39" s="8"/>
      <c r="QXN39" s="8"/>
      <c r="QXO39" s="8"/>
      <c r="QXP39" s="8"/>
      <c r="QXQ39" s="8"/>
      <c r="QXR39" s="8"/>
      <c r="QXS39" s="8"/>
      <c r="QXT39" s="8"/>
      <c r="QXU39" s="8"/>
      <c r="QXV39" s="8"/>
      <c r="QXW39" s="8"/>
      <c r="QXX39" s="8"/>
      <c r="QXY39" s="8"/>
      <c r="QXZ39" s="8"/>
      <c r="QYA39" s="8"/>
      <c r="QYB39" s="8"/>
      <c r="QYC39" s="8"/>
      <c r="QYD39" s="8"/>
      <c r="QYE39" s="8"/>
      <c r="QYF39" s="8"/>
      <c r="QYG39" s="8"/>
      <c r="QYH39" s="8"/>
      <c r="QYI39" s="8"/>
      <c r="QYJ39" s="8"/>
      <c r="QYK39" s="8"/>
      <c r="QYL39" s="8"/>
      <c r="QYM39" s="8"/>
      <c r="QYN39" s="8"/>
      <c r="QYO39" s="8"/>
      <c r="QYP39" s="8"/>
      <c r="QYQ39" s="8"/>
      <c r="QYR39" s="8"/>
      <c r="QYS39" s="8"/>
      <c r="QYT39" s="8"/>
      <c r="QYU39" s="8"/>
      <c r="QYV39" s="8"/>
      <c r="QYW39" s="8"/>
      <c r="QYX39" s="8"/>
      <c r="QYY39" s="8"/>
      <c r="QYZ39" s="8"/>
      <c r="QZA39" s="8"/>
      <c r="QZB39" s="8"/>
      <c r="QZC39" s="8"/>
      <c r="QZD39" s="8"/>
      <c r="QZE39" s="8"/>
      <c r="QZF39" s="8"/>
      <c r="QZG39" s="8"/>
      <c r="QZH39" s="8"/>
      <c r="QZI39" s="8"/>
      <c r="QZJ39" s="8"/>
      <c r="QZK39" s="8"/>
      <c r="QZL39" s="8"/>
      <c r="QZM39" s="8"/>
      <c r="QZN39" s="8"/>
      <c r="QZO39" s="8"/>
      <c r="QZP39" s="8"/>
      <c r="QZQ39" s="8"/>
      <c r="QZR39" s="8"/>
      <c r="QZS39" s="8"/>
      <c r="QZT39" s="8"/>
      <c r="QZU39" s="8"/>
      <c r="QZV39" s="8"/>
      <c r="QZW39" s="8"/>
      <c r="QZX39" s="8"/>
      <c r="QZY39" s="8"/>
      <c r="QZZ39" s="8"/>
      <c r="RAA39" s="8"/>
      <c r="RAB39" s="8"/>
      <c r="RAC39" s="8"/>
      <c r="RAD39" s="8"/>
      <c r="RAE39" s="8"/>
      <c r="RAF39" s="8"/>
      <c r="RAG39" s="8"/>
      <c r="RAH39" s="8"/>
      <c r="RAI39" s="8"/>
      <c r="RAJ39" s="8"/>
      <c r="RAK39" s="8"/>
      <c r="RAL39" s="8"/>
      <c r="RAM39" s="8"/>
      <c r="RAN39" s="8"/>
      <c r="RAO39" s="8"/>
      <c r="RAP39" s="8"/>
      <c r="RAQ39" s="8"/>
      <c r="RAR39" s="8"/>
      <c r="RAS39" s="8"/>
      <c r="RAT39" s="8"/>
      <c r="RAU39" s="8"/>
      <c r="RAV39" s="8"/>
      <c r="RAW39" s="8"/>
      <c r="RAX39" s="8"/>
      <c r="RAY39" s="8"/>
      <c r="RAZ39" s="8"/>
      <c r="RBA39" s="8"/>
      <c r="RBB39" s="8"/>
      <c r="RBC39" s="8"/>
      <c r="RBD39" s="8"/>
      <c r="RBE39" s="8"/>
      <c r="RBF39" s="8"/>
      <c r="RBG39" s="8"/>
      <c r="RBH39" s="8"/>
      <c r="RBI39" s="8"/>
      <c r="RBJ39" s="8"/>
      <c r="RBK39" s="8"/>
      <c r="RBL39" s="8"/>
      <c r="RBM39" s="8"/>
      <c r="RBN39" s="8"/>
      <c r="RBO39" s="8"/>
      <c r="RBP39" s="8"/>
      <c r="RBQ39" s="8"/>
      <c r="RBR39" s="8"/>
      <c r="RBS39" s="8"/>
      <c r="RBT39" s="8"/>
      <c r="RBU39" s="8"/>
      <c r="RBV39" s="8"/>
      <c r="RBW39" s="8"/>
      <c r="RBX39" s="8"/>
      <c r="RBY39" s="8"/>
      <c r="RBZ39" s="8"/>
      <c r="RCA39" s="8"/>
      <c r="RCB39" s="8"/>
      <c r="RCC39" s="8"/>
      <c r="RCD39" s="8"/>
      <c r="RCE39" s="8"/>
      <c r="RCF39" s="8"/>
      <c r="RCG39" s="8"/>
      <c r="RCH39" s="8"/>
      <c r="RCI39" s="8"/>
      <c r="RCJ39" s="8"/>
      <c r="RCK39" s="8"/>
      <c r="RCL39" s="8"/>
      <c r="RCM39" s="8"/>
      <c r="RCN39" s="8"/>
      <c r="RCO39" s="8"/>
      <c r="RCP39" s="8"/>
      <c r="RCQ39" s="8"/>
      <c r="RCR39" s="8"/>
      <c r="RCS39" s="8"/>
      <c r="RCT39" s="8"/>
      <c r="RCU39" s="8"/>
      <c r="RCV39" s="8"/>
      <c r="RCW39" s="8"/>
      <c r="RCX39" s="8"/>
      <c r="RCY39" s="8"/>
      <c r="RCZ39" s="8"/>
      <c r="RDA39" s="8"/>
      <c r="RDB39" s="8"/>
      <c r="RDC39" s="8"/>
      <c r="RDD39" s="8"/>
      <c r="RDE39" s="8"/>
      <c r="RDF39" s="8"/>
      <c r="RDG39" s="8"/>
      <c r="RDH39" s="8"/>
      <c r="RDI39" s="8"/>
      <c r="RDJ39" s="8"/>
      <c r="RDK39" s="8"/>
      <c r="RDL39" s="8"/>
      <c r="RDM39" s="8"/>
      <c r="RDN39" s="8"/>
      <c r="RDO39" s="8"/>
      <c r="RDP39" s="8"/>
      <c r="RDQ39" s="8"/>
      <c r="RDR39" s="8"/>
      <c r="RDS39" s="8"/>
      <c r="RDT39" s="8"/>
      <c r="RDU39" s="8"/>
      <c r="RDV39" s="8"/>
      <c r="RDW39" s="8"/>
      <c r="RDX39" s="8"/>
      <c r="RDY39" s="8"/>
      <c r="RDZ39" s="8"/>
      <c r="REA39" s="8"/>
      <c r="REB39" s="8"/>
      <c r="REC39" s="8"/>
      <c r="RED39" s="8"/>
      <c r="REE39" s="8"/>
      <c r="REF39" s="8"/>
      <c r="REG39" s="8"/>
      <c r="REH39" s="8"/>
      <c r="REI39" s="8"/>
      <c r="REJ39" s="8"/>
      <c r="REK39" s="8"/>
      <c r="REL39" s="8"/>
      <c r="REM39" s="8"/>
      <c r="REN39" s="8"/>
      <c r="REO39" s="8"/>
      <c r="REP39" s="8"/>
      <c r="REQ39" s="8"/>
      <c r="RER39" s="8"/>
      <c r="RES39" s="8"/>
      <c r="RET39" s="8"/>
      <c r="REU39" s="8"/>
      <c r="REV39" s="8"/>
      <c r="REW39" s="8"/>
      <c r="REX39" s="8"/>
      <c r="REY39" s="8"/>
      <c r="REZ39" s="8"/>
      <c r="RFA39" s="8"/>
      <c r="RFB39" s="8"/>
      <c r="RFC39" s="8"/>
      <c r="RFD39" s="8"/>
      <c r="RFE39" s="8"/>
      <c r="RFF39" s="8"/>
      <c r="RFG39" s="8"/>
      <c r="RFH39" s="8"/>
      <c r="RFI39" s="8"/>
      <c r="RFJ39" s="8"/>
      <c r="RFK39" s="8"/>
      <c r="RFL39" s="8"/>
      <c r="RFM39" s="8"/>
      <c r="RFN39" s="8"/>
      <c r="RFO39" s="8"/>
      <c r="RFP39" s="8"/>
      <c r="RFQ39" s="8"/>
      <c r="RFR39" s="8"/>
      <c r="RFS39" s="8"/>
      <c r="RFT39" s="8"/>
      <c r="RFU39" s="8"/>
      <c r="RFV39" s="8"/>
      <c r="RFW39" s="8"/>
      <c r="RFX39" s="8"/>
      <c r="RFY39" s="8"/>
      <c r="RFZ39" s="8"/>
      <c r="RGA39" s="8"/>
      <c r="RGB39" s="8"/>
      <c r="RGC39" s="8"/>
      <c r="RGD39" s="8"/>
      <c r="RGE39" s="8"/>
      <c r="RGF39" s="8"/>
      <c r="RGG39" s="8"/>
      <c r="RGH39" s="8"/>
      <c r="RGI39" s="8"/>
      <c r="RGJ39" s="8"/>
      <c r="RGK39" s="8"/>
      <c r="RGL39" s="8"/>
      <c r="RGM39" s="8"/>
      <c r="RGN39" s="8"/>
      <c r="RGO39" s="8"/>
      <c r="RGP39" s="8"/>
      <c r="RGQ39" s="8"/>
      <c r="RGR39" s="8"/>
      <c r="RGS39" s="8"/>
      <c r="RGT39" s="8"/>
      <c r="RGU39" s="8"/>
      <c r="RGV39" s="8"/>
      <c r="RGW39" s="8"/>
      <c r="RGX39" s="8"/>
      <c r="RGY39" s="8"/>
      <c r="RGZ39" s="8"/>
      <c r="RHA39" s="8"/>
      <c r="RHB39" s="8"/>
      <c r="RHC39" s="8"/>
      <c r="RHD39" s="8"/>
      <c r="RHE39" s="8"/>
      <c r="RHF39" s="8"/>
      <c r="RHG39" s="8"/>
      <c r="RHH39" s="8"/>
      <c r="RHI39" s="8"/>
      <c r="RHJ39" s="8"/>
      <c r="RHK39" s="8"/>
      <c r="RHL39" s="8"/>
      <c r="RHM39" s="8"/>
      <c r="RHN39" s="8"/>
      <c r="RHO39" s="8"/>
      <c r="RHP39" s="8"/>
      <c r="RHQ39" s="8"/>
      <c r="RHR39" s="8"/>
      <c r="RHS39" s="8"/>
      <c r="RHT39" s="8"/>
      <c r="RHU39" s="8"/>
      <c r="RHV39" s="8"/>
      <c r="RHW39" s="8"/>
      <c r="RHX39" s="8"/>
      <c r="RHY39" s="8"/>
      <c r="RHZ39" s="8"/>
      <c r="RIA39" s="8"/>
      <c r="RIB39" s="8"/>
      <c r="RIC39" s="8"/>
      <c r="RID39" s="8"/>
      <c r="RIE39" s="8"/>
      <c r="RIF39" s="8"/>
      <c r="RIG39" s="8"/>
      <c r="RIH39" s="8"/>
      <c r="RII39" s="8"/>
      <c r="RIJ39" s="8"/>
      <c r="RIK39" s="8"/>
      <c r="RIL39" s="8"/>
      <c r="RIM39" s="8"/>
      <c r="RIN39" s="8"/>
      <c r="RIO39" s="8"/>
      <c r="RIP39" s="8"/>
      <c r="RIQ39" s="8"/>
      <c r="RIR39" s="8"/>
      <c r="RIS39" s="8"/>
      <c r="RIT39" s="8"/>
      <c r="RIU39" s="8"/>
      <c r="RIV39" s="8"/>
      <c r="RIW39" s="8"/>
      <c r="RIX39" s="8"/>
      <c r="RIY39" s="8"/>
      <c r="RIZ39" s="8"/>
      <c r="RJA39" s="8"/>
      <c r="RJB39" s="8"/>
      <c r="RJC39" s="8"/>
      <c r="RJD39" s="8"/>
      <c r="RJE39" s="8"/>
      <c r="RJF39" s="8"/>
      <c r="RJG39" s="8"/>
      <c r="RJH39" s="8"/>
      <c r="RJI39" s="8"/>
      <c r="RJJ39" s="8"/>
      <c r="RJK39" s="8"/>
      <c r="RJL39" s="8"/>
      <c r="RJM39" s="8"/>
      <c r="RJN39" s="8"/>
      <c r="RJO39" s="8"/>
      <c r="RJP39" s="8"/>
      <c r="RJQ39" s="8"/>
      <c r="RJR39" s="8"/>
      <c r="RJS39" s="8"/>
      <c r="RJT39" s="8"/>
      <c r="RJU39" s="8"/>
      <c r="RJV39" s="8"/>
      <c r="RJW39" s="8"/>
      <c r="RJX39" s="8"/>
      <c r="RJY39" s="8"/>
      <c r="RJZ39" s="8"/>
      <c r="RKA39" s="8"/>
      <c r="RKB39" s="8"/>
      <c r="RKC39" s="8"/>
      <c r="RKD39" s="8"/>
      <c r="RKE39" s="8"/>
      <c r="RKF39" s="8"/>
      <c r="RKG39" s="8"/>
      <c r="RKH39" s="8"/>
      <c r="RKI39" s="8"/>
      <c r="RKJ39" s="8"/>
      <c r="RKK39" s="8"/>
      <c r="RKL39" s="8"/>
      <c r="RKM39" s="8"/>
      <c r="RKN39" s="8"/>
      <c r="RKO39" s="8"/>
      <c r="RKP39" s="8"/>
      <c r="RKQ39" s="8"/>
      <c r="RKR39" s="8"/>
      <c r="RKS39" s="8"/>
      <c r="RKT39" s="8"/>
      <c r="RKU39" s="8"/>
      <c r="RKV39" s="8"/>
      <c r="RKW39" s="8"/>
      <c r="RKX39" s="8"/>
      <c r="RKY39" s="8"/>
      <c r="RKZ39" s="8"/>
      <c r="RLA39" s="8"/>
      <c r="RLB39" s="8"/>
      <c r="RLC39" s="8"/>
      <c r="RLD39" s="8"/>
      <c r="RLE39" s="8"/>
      <c r="RLF39" s="8"/>
      <c r="RLG39" s="8"/>
      <c r="RLH39" s="8"/>
      <c r="RLI39" s="8"/>
      <c r="RLJ39" s="8"/>
      <c r="RLK39" s="8"/>
      <c r="RLL39" s="8"/>
      <c r="RLM39" s="8"/>
      <c r="RLN39" s="8"/>
      <c r="RLO39" s="8"/>
      <c r="RLP39" s="8"/>
      <c r="RLQ39" s="8"/>
      <c r="RLR39" s="8"/>
      <c r="RLS39" s="8"/>
      <c r="RLT39" s="8"/>
      <c r="RLU39" s="8"/>
      <c r="RLV39" s="8"/>
      <c r="RLW39" s="8"/>
      <c r="RLX39" s="8"/>
      <c r="RLY39" s="8"/>
      <c r="RLZ39" s="8"/>
      <c r="RMA39" s="8"/>
      <c r="RMB39" s="8"/>
      <c r="RMC39" s="8"/>
      <c r="RMD39" s="8"/>
      <c r="RME39" s="8"/>
      <c r="RMF39" s="8"/>
      <c r="RMG39" s="8"/>
      <c r="RMH39" s="8"/>
      <c r="RMI39" s="8"/>
      <c r="RMJ39" s="8"/>
      <c r="RMK39" s="8"/>
      <c r="RML39" s="8"/>
      <c r="RMM39" s="8"/>
      <c r="RMN39" s="8"/>
      <c r="RMO39" s="8"/>
      <c r="RMP39" s="8"/>
      <c r="RMQ39" s="8"/>
      <c r="RMR39" s="8"/>
      <c r="RMS39" s="8"/>
      <c r="RMT39" s="8"/>
      <c r="RMU39" s="8"/>
      <c r="RMV39" s="8"/>
      <c r="RMW39" s="8"/>
      <c r="RMX39" s="8"/>
      <c r="RMY39" s="8"/>
      <c r="RMZ39" s="8"/>
      <c r="RNA39" s="8"/>
      <c r="RNB39" s="8"/>
      <c r="RNC39" s="8"/>
      <c r="RND39" s="8"/>
      <c r="RNE39" s="8"/>
      <c r="RNF39" s="8"/>
      <c r="RNG39" s="8"/>
      <c r="RNH39" s="8"/>
      <c r="RNI39" s="8"/>
      <c r="RNJ39" s="8"/>
      <c r="RNK39" s="8"/>
      <c r="RNL39" s="8"/>
      <c r="RNM39" s="8"/>
      <c r="RNN39" s="8"/>
      <c r="RNO39" s="8"/>
      <c r="RNP39" s="8"/>
      <c r="RNQ39" s="8"/>
      <c r="RNR39" s="8"/>
      <c r="RNS39" s="8"/>
      <c r="RNT39" s="8"/>
      <c r="RNU39" s="8"/>
      <c r="RNV39" s="8"/>
      <c r="RNW39" s="8"/>
      <c r="RNX39" s="8"/>
      <c r="RNY39" s="8"/>
      <c r="RNZ39" s="8"/>
      <c r="ROA39" s="8"/>
      <c r="ROB39" s="8"/>
      <c r="ROC39" s="8"/>
      <c r="ROD39" s="8"/>
      <c r="ROE39" s="8"/>
      <c r="ROF39" s="8"/>
      <c r="ROG39" s="8"/>
      <c r="ROH39" s="8"/>
      <c r="ROI39" s="8"/>
      <c r="ROJ39" s="8"/>
      <c r="ROK39" s="8"/>
      <c r="ROL39" s="8"/>
      <c r="ROM39" s="8"/>
      <c r="RON39" s="8"/>
      <c r="ROO39" s="8"/>
      <c r="ROP39" s="8"/>
      <c r="ROQ39" s="8"/>
      <c r="ROR39" s="8"/>
      <c r="ROS39" s="8"/>
      <c r="ROT39" s="8"/>
      <c r="ROU39" s="8"/>
      <c r="ROV39" s="8"/>
      <c r="ROW39" s="8"/>
      <c r="ROX39" s="8"/>
      <c r="ROY39" s="8"/>
      <c r="ROZ39" s="8"/>
      <c r="RPA39" s="8"/>
      <c r="RPB39" s="8"/>
      <c r="RPC39" s="8"/>
      <c r="RPD39" s="8"/>
      <c r="RPE39" s="8"/>
      <c r="RPF39" s="8"/>
      <c r="RPG39" s="8"/>
      <c r="RPH39" s="8"/>
      <c r="RPI39" s="8"/>
      <c r="RPJ39" s="8"/>
      <c r="RPK39" s="8"/>
      <c r="RPL39" s="8"/>
      <c r="RPM39" s="8"/>
      <c r="RPN39" s="8"/>
      <c r="RPO39" s="8"/>
      <c r="RPP39" s="8"/>
      <c r="RPQ39" s="8"/>
      <c r="RPR39" s="8"/>
      <c r="RPS39" s="8"/>
      <c r="RPT39" s="8"/>
      <c r="RPU39" s="8"/>
      <c r="RPV39" s="8"/>
      <c r="RPW39" s="8"/>
      <c r="RPX39" s="8"/>
      <c r="RPY39" s="8"/>
      <c r="RPZ39" s="8"/>
      <c r="RQA39" s="8"/>
      <c r="RQB39" s="8"/>
      <c r="RQC39" s="8"/>
      <c r="RQD39" s="8"/>
      <c r="RQE39" s="8"/>
      <c r="RQF39" s="8"/>
      <c r="RQG39" s="8"/>
      <c r="RQH39" s="8"/>
      <c r="RQI39" s="8"/>
      <c r="RQJ39" s="8"/>
      <c r="RQK39" s="8"/>
      <c r="RQL39" s="8"/>
      <c r="RQM39" s="8"/>
      <c r="RQN39" s="8"/>
      <c r="RQO39" s="8"/>
      <c r="RQP39" s="8"/>
      <c r="RQQ39" s="8"/>
      <c r="RQR39" s="8"/>
      <c r="RQS39" s="8"/>
      <c r="RQT39" s="8"/>
      <c r="RQU39" s="8"/>
      <c r="RQV39" s="8"/>
      <c r="RQW39" s="8"/>
      <c r="RQX39" s="8"/>
      <c r="RQY39" s="8"/>
      <c r="RQZ39" s="8"/>
      <c r="RRA39" s="8"/>
      <c r="RRB39" s="8"/>
      <c r="RRC39" s="8"/>
      <c r="RRD39" s="8"/>
      <c r="RRE39" s="8"/>
      <c r="RRF39" s="8"/>
      <c r="RRG39" s="8"/>
      <c r="RRH39" s="8"/>
      <c r="RRI39" s="8"/>
      <c r="RRJ39" s="8"/>
      <c r="RRK39" s="8"/>
      <c r="RRL39" s="8"/>
      <c r="RRM39" s="8"/>
      <c r="RRN39" s="8"/>
      <c r="RRO39" s="8"/>
      <c r="RRP39" s="8"/>
      <c r="RRQ39" s="8"/>
      <c r="RRR39" s="8"/>
      <c r="RRS39" s="8"/>
      <c r="RRT39" s="8"/>
      <c r="RRU39" s="8"/>
      <c r="RRV39" s="8"/>
      <c r="RRW39" s="8"/>
      <c r="RRX39" s="8"/>
      <c r="RRY39" s="8"/>
      <c r="RRZ39" s="8"/>
      <c r="RSA39" s="8"/>
      <c r="RSB39" s="8"/>
      <c r="RSC39" s="8"/>
      <c r="RSD39" s="8"/>
      <c r="RSE39" s="8"/>
      <c r="RSF39" s="8"/>
      <c r="RSG39" s="8"/>
      <c r="RSH39" s="8"/>
      <c r="RSI39" s="8"/>
      <c r="RSJ39" s="8"/>
      <c r="RSK39" s="8"/>
      <c r="RSL39" s="8"/>
      <c r="RSM39" s="8"/>
      <c r="RSN39" s="8"/>
      <c r="RSO39" s="8"/>
      <c r="RSP39" s="8"/>
      <c r="RSQ39" s="8"/>
      <c r="RSR39" s="8"/>
      <c r="RSS39" s="8"/>
      <c r="RST39" s="8"/>
      <c r="RSU39" s="8"/>
      <c r="RSV39" s="8"/>
      <c r="RSW39" s="8"/>
      <c r="RSX39" s="8"/>
      <c r="RSY39" s="8"/>
      <c r="RSZ39" s="8"/>
      <c r="RTA39" s="8"/>
      <c r="RTB39" s="8"/>
      <c r="RTC39" s="8"/>
      <c r="RTD39" s="8"/>
      <c r="RTE39" s="8"/>
      <c r="RTF39" s="8"/>
      <c r="RTG39" s="8"/>
      <c r="RTH39" s="8"/>
      <c r="RTI39" s="8"/>
      <c r="RTJ39" s="8"/>
      <c r="RTK39" s="8"/>
      <c r="RTL39" s="8"/>
      <c r="RTM39" s="8"/>
      <c r="RTN39" s="8"/>
      <c r="RTO39" s="8"/>
      <c r="RTP39" s="8"/>
      <c r="RTQ39" s="8"/>
      <c r="RTR39" s="8"/>
      <c r="RTS39" s="8"/>
      <c r="RTT39" s="8"/>
      <c r="RTU39" s="8"/>
      <c r="RTV39" s="8"/>
      <c r="RTW39" s="8"/>
      <c r="RTX39" s="8"/>
      <c r="RTY39" s="8"/>
      <c r="RTZ39" s="8"/>
      <c r="RUA39" s="8"/>
      <c r="RUB39" s="8"/>
      <c r="RUC39" s="8"/>
      <c r="RUD39" s="8"/>
      <c r="RUE39" s="8"/>
      <c r="RUF39" s="8"/>
      <c r="RUG39" s="8"/>
      <c r="RUH39" s="8"/>
      <c r="RUI39" s="8"/>
      <c r="RUJ39" s="8"/>
      <c r="RUK39" s="8"/>
      <c r="RUL39" s="8"/>
      <c r="RUM39" s="8"/>
      <c r="RUN39" s="8"/>
      <c r="RUO39" s="8"/>
      <c r="RUP39" s="8"/>
      <c r="RUQ39" s="8"/>
      <c r="RUR39" s="8"/>
      <c r="RUS39" s="8"/>
      <c r="RUT39" s="8"/>
      <c r="RUU39" s="8"/>
      <c r="RUV39" s="8"/>
      <c r="RUW39" s="8"/>
      <c r="RUX39" s="8"/>
      <c r="RUY39" s="8"/>
      <c r="RUZ39" s="8"/>
      <c r="RVA39" s="8"/>
      <c r="RVB39" s="8"/>
      <c r="RVC39" s="8"/>
      <c r="RVD39" s="8"/>
      <c r="RVE39" s="8"/>
      <c r="RVF39" s="8"/>
      <c r="RVG39" s="8"/>
      <c r="RVH39" s="8"/>
      <c r="RVI39" s="8"/>
      <c r="RVJ39" s="8"/>
      <c r="RVK39" s="8"/>
      <c r="RVL39" s="8"/>
      <c r="RVM39" s="8"/>
      <c r="RVN39" s="8"/>
      <c r="RVO39" s="8"/>
      <c r="RVP39" s="8"/>
      <c r="RVQ39" s="8"/>
      <c r="RVR39" s="8"/>
      <c r="RVS39" s="8"/>
      <c r="RVT39" s="8"/>
      <c r="RVU39" s="8"/>
      <c r="RVV39" s="8"/>
      <c r="RVW39" s="8"/>
      <c r="RVX39" s="8"/>
      <c r="RVY39" s="8"/>
      <c r="RVZ39" s="8"/>
      <c r="RWA39" s="8"/>
      <c r="RWB39" s="8"/>
      <c r="RWC39" s="8"/>
      <c r="RWD39" s="8"/>
      <c r="RWE39" s="8"/>
      <c r="RWF39" s="8"/>
      <c r="RWG39" s="8"/>
      <c r="RWH39" s="8"/>
      <c r="RWI39" s="8"/>
      <c r="RWJ39" s="8"/>
      <c r="RWK39" s="8"/>
      <c r="RWL39" s="8"/>
      <c r="RWM39" s="8"/>
      <c r="RWN39" s="8"/>
      <c r="RWO39" s="8"/>
      <c r="RWP39" s="8"/>
      <c r="RWQ39" s="8"/>
      <c r="RWR39" s="8"/>
      <c r="RWS39" s="8"/>
      <c r="RWT39" s="8"/>
      <c r="RWU39" s="8"/>
      <c r="RWV39" s="8"/>
      <c r="RWW39" s="8"/>
      <c r="RWX39" s="8"/>
      <c r="RWY39" s="8"/>
      <c r="RWZ39" s="8"/>
      <c r="RXA39" s="8"/>
      <c r="RXB39" s="8"/>
      <c r="RXC39" s="8"/>
      <c r="RXD39" s="8"/>
      <c r="RXE39" s="8"/>
      <c r="RXF39" s="8"/>
      <c r="RXG39" s="8"/>
      <c r="RXH39" s="8"/>
      <c r="RXI39" s="8"/>
      <c r="RXJ39" s="8"/>
      <c r="RXK39" s="8"/>
      <c r="RXL39" s="8"/>
      <c r="RXM39" s="8"/>
      <c r="RXN39" s="8"/>
      <c r="RXO39" s="8"/>
      <c r="RXP39" s="8"/>
      <c r="RXQ39" s="8"/>
      <c r="RXR39" s="8"/>
      <c r="RXS39" s="8"/>
      <c r="RXT39" s="8"/>
      <c r="RXU39" s="8"/>
      <c r="RXV39" s="8"/>
      <c r="RXW39" s="8"/>
      <c r="RXX39" s="8"/>
      <c r="RXY39" s="8"/>
      <c r="RXZ39" s="8"/>
      <c r="RYA39" s="8"/>
      <c r="RYB39" s="8"/>
      <c r="RYC39" s="8"/>
      <c r="RYD39" s="8"/>
      <c r="RYE39" s="8"/>
      <c r="RYF39" s="8"/>
      <c r="RYG39" s="8"/>
      <c r="RYH39" s="8"/>
      <c r="RYI39" s="8"/>
      <c r="RYJ39" s="8"/>
      <c r="RYK39" s="8"/>
      <c r="RYL39" s="8"/>
      <c r="RYM39" s="8"/>
      <c r="RYN39" s="8"/>
      <c r="RYO39" s="8"/>
      <c r="RYP39" s="8"/>
      <c r="RYQ39" s="8"/>
      <c r="RYR39" s="8"/>
      <c r="RYS39" s="8"/>
      <c r="RYT39" s="8"/>
      <c r="RYU39" s="8"/>
      <c r="RYV39" s="8"/>
      <c r="RYW39" s="8"/>
      <c r="RYX39" s="8"/>
      <c r="RYY39" s="8"/>
      <c r="RYZ39" s="8"/>
      <c r="RZA39" s="8"/>
      <c r="RZB39" s="8"/>
      <c r="RZC39" s="8"/>
      <c r="RZD39" s="8"/>
      <c r="RZE39" s="8"/>
      <c r="RZF39" s="8"/>
      <c r="RZG39" s="8"/>
      <c r="RZH39" s="8"/>
      <c r="RZI39" s="8"/>
      <c r="RZJ39" s="8"/>
      <c r="RZK39" s="8"/>
      <c r="RZL39" s="8"/>
      <c r="RZM39" s="8"/>
      <c r="RZN39" s="8"/>
      <c r="RZO39" s="8"/>
      <c r="RZP39" s="8"/>
      <c r="RZQ39" s="8"/>
      <c r="RZR39" s="8"/>
      <c r="RZS39" s="8"/>
      <c r="RZT39" s="8"/>
      <c r="RZU39" s="8"/>
      <c r="RZV39" s="8"/>
      <c r="RZW39" s="8"/>
      <c r="RZX39" s="8"/>
      <c r="RZY39" s="8"/>
      <c r="RZZ39" s="8"/>
      <c r="SAA39" s="8"/>
      <c r="SAB39" s="8"/>
      <c r="SAC39" s="8"/>
      <c r="SAD39" s="8"/>
      <c r="SAE39" s="8"/>
      <c r="SAF39" s="8"/>
      <c r="SAG39" s="8"/>
      <c r="SAH39" s="8"/>
      <c r="SAI39" s="8"/>
      <c r="SAJ39" s="8"/>
      <c r="SAK39" s="8"/>
      <c r="SAL39" s="8"/>
      <c r="SAM39" s="8"/>
      <c r="SAN39" s="8"/>
      <c r="SAO39" s="8"/>
      <c r="SAP39" s="8"/>
      <c r="SAQ39" s="8"/>
      <c r="SAR39" s="8"/>
      <c r="SAS39" s="8"/>
      <c r="SAT39" s="8"/>
      <c r="SAU39" s="8"/>
      <c r="SAV39" s="8"/>
      <c r="SAW39" s="8"/>
      <c r="SAX39" s="8"/>
      <c r="SAY39" s="8"/>
      <c r="SAZ39" s="8"/>
      <c r="SBA39" s="8"/>
      <c r="SBB39" s="8"/>
      <c r="SBC39" s="8"/>
      <c r="SBD39" s="8"/>
      <c r="SBE39" s="8"/>
      <c r="SBF39" s="8"/>
      <c r="SBG39" s="8"/>
      <c r="SBH39" s="8"/>
      <c r="SBI39" s="8"/>
      <c r="SBJ39" s="8"/>
      <c r="SBK39" s="8"/>
      <c r="SBL39" s="8"/>
      <c r="SBM39" s="8"/>
      <c r="SBN39" s="8"/>
      <c r="SBO39" s="8"/>
      <c r="SBP39" s="8"/>
      <c r="SBQ39" s="8"/>
      <c r="SBR39" s="8"/>
      <c r="SBS39" s="8"/>
      <c r="SBT39" s="8"/>
      <c r="SBU39" s="8"/>
      <c r="SBV39" s="8"/>
      <c r="SBW39" s="8"/>
      <c r="SBX39" s="8"/>
      <c r="SBY39" s="8"/>
      <c r="SBZ39" s="8"/>
      <c r="SCA39" s="8"/>
      <c r="SCB39" s="8"/>
      <c r="SCC39" s="8"/>
      <c r="SCD39" s="8"/>
      <c r="SCE39" s="8"/>
      <c r="SCF39" s="8"/>
      <c r="SCG39" s="8"/>
      <c r="SCH39" s="8"/>
      <c r="SCI39" s="8"/>
      <c r="SCJ39" s="8"/>
      <c r="SCK39" s="8"/>
      <c r="SCL39" s="8"/>
      <c r="SCM39" s="8"/>
      <c r="SCN39" s="8"/>
      <c r="SCO39" s="8"/>
      <c r="SCP39" s="8"/>
      <c r="SCQ39" s="8"/>
      <c r="SCR39" s="8"/>
      <c r="SCS39" s="8"/>
      <c r="SCT39" s="8"/>
      <c r="SCU39" s="8"/>
      <c r="SCV39" s="8"/>
      <c r="SCW39" s="8"/>
      <c r="SCX39" s="8"/>
      <c r="SCY39" s="8"/>
      <c r="SCZ39" s="8"/>
      <c r="SDA39" s="8"/>
      <c r="SDB39" s="8"/>
      <c r="SDC39" s="8"/>
      <c r="SDD39" s="8"/>
      <c r="SDE39" s="8"/>
      <c r="SDF39" s="8"/>
      <c r="SDG39" s="8"/>
      <c r="SDH39" s="8"/>
      <c r="SDI39" s="8"/>
      <c r="SDJ39" s="8"/>
      <c r="SDK39" s="8"/>
      <c r="SDL39" s="8"/>
      <c r="SDM39" s="8"/>
      <c r="SDN39" s="8"/>
      <c r="SDO39" s="8"/>
      <c r="SDP39" s="8"/>
      <c r="SDQ39" s="8"/>
      <c r="SDR39" s="8"/>
      <c r="SDS39" s="8"/>
      <c r="SDT39" s="8"/>
      <c r="SDU39" s="8"/>
      <c r="SDV39" s="8"/>
      <c r="SDW39" s="8"/>
      <c r="SDX39" s="8"/>
      <c r="SDY39" s="8"/>
      <c r="SDZ39" s="8"/>
      <c r="SEA39" s="8"/>
      <c r="SEB39" s="8"/>
      <c r="SEC39" s="8"/>
      <c r="SED39" s="8"/>
      <c r="SEE39" s="8"/>
      <c r="SEF39" s="8"/>
      <c r="SEG39" s="8"/>
      <c r="SEH39" s="8"/>
      <c r="SEI39" s="8"/>
      <c r="SEJ39" s="8"/>
      <c r="SEK39" s="8"/>
      <c r="SEL39" s="8"/>
      <c r="SEM39" s="8"/>
      <c r="SEN39" s="8"/>
      <c r="SEO39" s="8"/>
      <c r="SEP39" s="8"/>
      <c r="SEQ39" s="8"/>
      <c r="SER39" s="8"/>
      <c r="SES39" s="8"/>
      <c r="SET39" s="8"/>
      <c r="SEU39" s="8"/>
      <c r="SEV39" s="8"/>
      <c r="SEW39" s="8"/>
      <c r="SEX39" s="8"/>
      <c r="SEY39" s="8"/>
      <c r="SEZ39" s="8"/>
      <c r="SFA39" s="8"/>
      <c r="SFB39" s="8"/>
      <c r="SFC39" s="8"/>
      <c r="SFD39" s="8"/>
      <c r="SFE39" s="8"/>
      <c r="SFF39" s="8"/>
      <c r="SFG39" s="8"/>
      <c r="SFH39" s="8"/>
      <c r="SFI39" s="8"/>
      <c r="SFJ39" s="8"/>
      <c r="SFK39" s="8"/>
      <c r="SFL39" s="8"/>
      <c r="SFM39" s="8"/>
      <c r="SFN39" s="8"/>
      <c r="SFO39" s="8"/>
      <c r="SFP39" s="8"/>
      <c r="SFQ39" s="8"/>
      <c r="SFR39" s="8"/>
      <c r="SFS39" s="8"/>
      <c r="SFT39" s="8"/>
      <c r="SFU39" s="8"/>
      <c r="SFV39" s="8"/>
      <c r="SFW39" s="8"/>
      <c r="SFX39" s="8"/>
      <c r="SFY39" s="8"/>
      <c r="SFZ39" s="8"/>
      <c r="SGA39" s="8"/>
      <c r="SGB39" s="8"/>
      <c r="SGC39" s="8"/>
      <c r="SGD39" s="8"/>
      <c r="SGE39" s="8"/>
      <c r="SGF39" s="8"/>
      <c r="SGG39" s="8"/>
      <c r="SGH39" s="8"/>
      <c r="SGI39" s="8"/>
      <c r="SGJ39" s="8"/>
      <c r="SGK39" s="8"/>
      <c r="SGL39" s="8"/>
      <c r="SGM39" s="8"/>
      <c r="SGN39" s="8"/>
      <c r="SGO39" s="8"/>
      <c r="SGP39" s="8"/>
      <c r="SGQ39" s="8"/>
      <c r="SGR39" s="8"/>
      <c r="SGS39" s="8"/>
      <c r="SGT39" s="8"/>
      <c r="SGU39" s="8"/>
      <c r="SGV39" s="8"/>
      <c r="SGW39" s="8"/>
      <c r="SGX39" s="8"/>
      <c r="SGY39" s="8"/>
      <c r="SGZ39" s="8"/>
      <c r="SHA39" s="8"/>
      <c r="SHB39" s="8"/>
      <c r="SHC39" s="8"/>
      <c r="SHD39" s="8"/>
      <c r="SHE39" s="8"/>
      <c r="SHF39" s="8"/>
      <c r="SHG39" s="8"/>
      <c r="SHH39" s="8"/>
      <c r="SHI39" s="8"/>
      <c r="SHJ39" s="8"/>
      <c r="SHK39" s="8"/>
      <c r="SHL39" s="8"/>
      <c r="SHM39" s="8"/>
      <c r="SHN39" s="8"/>
      <c r="SHO39" s="8"/>
      <c r="SHP39" s="8"/>
      <c r="SHQ39" s="8"/>
      <c r="SHR39" s="8"/>
      <c r="SHS39" s="8"/>
      <c r="SHT39" s="8"/>
      <c r="SHU39" s="8"/>
      <c r="SHV39" s="8"/>
      <c r="SHW39" s="8"/>
      <c r="SHX39" s="8"/>
      <c r="SHY39" s="8"/>
      <c r="SHZ39" s="8"/>
      <c r="SIA39" s="8"/>
      <c r="SIB39" s="8"/>
      <c r="SIC39" s="8"/>
      <c r="SID39" s="8"/>
      <c r="SIE39" s="8"/>
      <c r="SIF39" s="8"/>
      <c r="SIG39" s="8"/>
      <c r="SIH39" s="8"/>
      <c r="SII39" s="8"/>
      <c r="SIJ39" s="8"/>
      <c r="SIK39" s="8"/>
      <c r="SIL39" s="8"/>
      <c r="SIM39" s="8"/>
      <c r="SIN39" s="8"/>
      <c r="SIO39" s="8"/>
      <c r="SIP39" s="8"/>
      <c r="SIQ39" s="8"/>
      <c r="SIR39" s="8"/>
      <c r="SIS39" s="8"/>
      <c r="SIT39" s="8"/>
      <c r="SIU39" s="8"/>
      <c r="SIV39" s="8"/>
      <c r="SIW39" s="8"/>
      <c r="SIX39" s="8"/>
      <c r="SIY39" s="8"/>
      <c r="SIZ39" s="8"/>
      <c r="SJA39" s="8"/>
      <c r="SJB39" s="8"/>
      <c r="SJC39" s="8"/>
      <c r="SJD39" s="8"/>
      <c r="SJE39" s="8"/>
      <c r="SJF39" s="8"/>
      <c r="SJG39" s="8"/>
      <c r="SJH39" s="8"/>
      <c r="SJI39" s="8"/>
      <c r="SJJ39" s="8"/>
      <c r="SJK39" s="8"/>
      <c r="SJL39" s="8"/>
      <c r="SJM39" s="8"/>
      <c r="SJN39" s="8"/>
      <c r="SJO39" s="8"/>
      <c r="SJP39" s="8"/>
      <c r="SJQ39" s="8"/>
      <c r="SJR39" s="8"/>
      <c r="SJS39" s="8"/>
      <c r="SJT39" s="8"/>
      <c r="SJU39" s="8"/>
      <c r="SJV39" s="8"/>
      <c r="SJW39" s="8"/>
      <c r="SJX39" s="8"/>
      <c r="SJY39" s="8"/>
      <c r="SJZ39" s="8"/>
      <c r="SKA39" s="8"/>
      <c r="SKB39" s="8"/>
      <c r="SKC39" s="8"/>
      <c r="SKD39" s="8"/>
      <c r="SKE39" s="8"/>
      <c r="SKF39" s="8"/>
      <c r="SKG39" s="8"/>
      <c r="SKH39" s="8"/>
      <c r="SKI39" s="8"/>
      <c r="SKJ39" s="8"/>
      <c r="SKK39" s="8"/>
      <c r="SKL39" s="8"/>
      <c r="SKM39" s="8"/>
      <c r="SKN39" s="8"/>
      <c r="SKO39" s="8"/>
      <c r="SKP39" s="8"/>
      <c r="SKQ39" s="8"/>
      <c r="SKR39" s="8"/>
      <c r="SKS39" s="8"/>
      <c r="SKT39" s="8"/>
      <c r="SKU39" s="8"/>
      <c r="SKV39" s="8"/>
      <c r="SKW39" s="8"/>
      <c r="SKX39" s="8"/>
      <c r="SKY39" s="8"/>
      <c r="SKZ39" s="8"/>
      <c r="SLA39" s="8"/>
      <c r="SLB39" s="8"/>
      <c r="SLC39" s="8"/>
      <c r="SLD39" s="8"/>
      <c r="SLE39" s="8"/>
      <c r="SLF39" s="8"/>
      <c r="SLG39" s="8"/>
      <c r="SLH39" s="8"/>
      <c r="SLI39" s="8"/>
      <c r="SLJ39" s="8"/>
      <c r="SLK39" s="8"/>
      <c r="SLL39" s="8"/>
      <c r="SLM39" s="8"/>
      <c r="SLN39" s="8"/>
      <c r="SLO39" s="8"/>
      <c r="SLP39" s="8"/>
      <c r="SLQ39" s="8"/>
      <c r="SLR39" s="8"/>
      <c r="SLS39" s="8"/>
      <c r="SLT39" s="8"/>
      <c r="SLU39" s="8"/>
      <c r="SLV39" s="8"/>
      <c r="SLW39" s="8"/>
      <c r="SLX39" s="8"/>
      <c r="SLY39" s="8"/>
      <c r="SLZ39" s="8"/>
      <c r="SMA39" s="8"/>
      <c r="SMB39" s="8"/>
      <c r="SMC39" s="8"/>
      <c r="SMD39" s="8"/>
      <c r="SME39" s="8"/>
      <c r="SMF39" s="8"/>
      <c r="SMG39" s="8"/>
      <c r="SMH39" s="8"/>
      <c r="SMI39" s="8"/>
      <c r="SMJ39" s="8"/>
      <c r="SMK39" s="8"/>
      <c r="SML39" s="8"/>
      <c r="SMM39" s="8"/>
      <c r="SMN39" s="8"/>
      <c r="SMO39" s="8"/>
      <c r="SMP39" s="8"/>
      <c r="SMQ39" s="8"/>
      <c r="SMR39" s="8"/>
      <c r="SMS39" s="8"/>
      <c r="SMT39" s="8"/>
      <c r="SMU39" s="8"/>
      <c r="SMV39" s="8"/>
      <c r="SMW39" s="8"/>
      <c r="SMX39" s="8"/>
      <c r="SMY39" s="8"/>
      <c r="SMZ39" s="8"/>
      <c r="SNA39" s="8"/>
      <c r="SNB39" s="8"/>
      <c r="SNC39" s="8"/>
      <c r="SND39" s="8"/>
      <c r="SNE39" s="8"/>
      <c r="SNF39" s="8"/>
      <c r="SNG39" s="8"/>
      <c r="SNH39" s="8"/>
      <c r="SNI39" s="8"/>
      <c r="SNJ39" s="8"/>
      <c r="SNK39" s="8"/>
      <c r="SNL39" s="8"/>
      <c r="SNM39" s="8"/>
      <c r="SNN39" s="8"/>
      <c r="SNO39" s="8"/>
      <c r="SNP39" s="8"/>
      <c r="SNQ39" s="8"/>
      <c r="SNR39" s="8"/>
      <c r="SNS39" s="8"/>
      <c r="SNT39" s="8"/>
      <c r="SNU39" s="8"/>
      <c r="SNV39" s="8"/>
      <c r="SNW39" s="8"/>
      <c r="SNX39" s="8"/>
      <c r="SNY39" s="8"/>
      <c r="SNZ39" s="8"/>
      <c r="SOA39" s="8"/>
      <c r="SOB39" s="8"/>
      <c r="SOC39" s="8"/>
      <c r="SOD39" s="8"/>
      <c r="SOE39" s="8"/>
      <c r="SOF39" s="8"/>
      <c r="SOG39" s="8"/>
      <c r="SOH39" s="8"/>
      <c r="SOI39" s="8"/>
      <c r="SOJ39" s="8"/>
      <c r="SOK39" s="8"/>
      <c r="SOL39" s="8"/>
      <c r="SOM39" s="8"/>
      <c r="SON39" s="8"/>
      <c r="SOO39" s="8"/>
      <c r="SOP39" s="8"/>
      <c r="SOQ39" s="8"/>
      <c r="SOR39" s="8"/>
      <c r="SOS39" s="8"/>
      <c r="SOT39" s="8"/>
      <c r="SOU39" s="8"/>
      <c r="SOV39" s="8"/>
      <c r="SOW39" s="8"/>
      <c r="SOX39" s="8"/>
      <c r="SOY39" s="8"/>
      <c r="SOZ39" s="8"/>
      <c r="SPA39" s="8"/>
      <c r="SPB39" s="8"/>
      <c r="SPC39" s="8"/>
      <c r="SPD39" s="8"/>
      <c r="SPE39" s="8"/>
      <c r="SPF39" s="8"/>
      <c r="SPG39" s="8"/>
      <c r="SPH39" s="8"/>
      <c r="SPI39" s="8"/>
      <c r="SPJ39" s="8"/>
      <c r="SPK39" s="8"/>
      <c r="SPL39" s="8"/>
      <c r="SPM39" s="8"/>
      <c r="SPN39" s="8"/>
      <c r="SPO39" s="8"/>
      <c r="SPP39" s="8"/>
      <c r="SPQ39" s="8"/>
      <c r="SPR39" s="8"/>
      <c r="SPS39" s="8"/>
      <c r="SPT39" s="8"/>
      <c r="SPU39" s="8"/>
      <c r="SPV39" s="8"/>
      <c r="SPW39" s="8"/>
      <c r="SPX39" s="8"/>
      <c r="SPY39" s="8"/>
      <c r="SPZ39" s="8"/>
      <c r="SQA39" s="8"/>
      <c r="SQB39" s="8"/>
      <c r="SQC39" s="8"/>
      <c r="SQD39" s="8"/>
      <c r="SQE39" s="8"/>
      <c r="SQF39" s="8"/>
      <c r="SQG39" s="8"/>
      <c r="SQH39" s="8"/>
      <c r="SQI39" s="8"/>
      <c r="SQJ39" s="8"/>
      <c r="SQK39" s="8"/>
      <c r="SQL39" s="8"/>
      <c r="SQM39" s="8"/>
      <c r="SQN39" s="8"/>
      <c r="SQO39" s="8"/>
      <c r="SQP39" s="8"/>
      <c r="SQQ39" s="8"/>
      <c r="SQR39" s="8"/>
      <c r="SQS39" s="8"/>
      <c r="SQT39" s="8"/>
      <c r="SQU39" s="8"/>
      <c r="SQV39" s="8"/>
      <c r="SQW39" s="8"/>
      <c r="SQX39" s="8"/>
      <c r="SQY39" s="8"/>
      <c r="SQZ39" s="8"/>
      <c r="SRA39" s="8"/>
      <c r="SRB39" s="8"/>
      <c r="SRC39" s="8"/>
      <c r="SRD39" s="8"/>
      <c r="SRE39" s="8"/>
      <c r="SRF39" s="8"/>
      <c r="SRG39" s="8"/>
      <c r="SRH39" s="8"/>
      <c r="SRI39" s="8"/>
      <c r="SRJ39" s="8"/>
      <c r="SRK39" s="8"/>
      <c r="SRL39" s="8"/>
      <c r="SRM39" s="8"/>
      <c r="SRN39" s="8"/>
      <c r="SRO39" s="8"/>
      <c r="SRP39" s="8"/>
      <c r="SRQ39" s="8"/>
      <c r="SRR39" s="8"/>
      <c r="SRS39" s="8"/>
      <c r="SRT39" s="8"/>
      <c r="SRU39" s="8"/>
      <c r="SRV39" s="8"/>
      <c r="SRW39" s="8"/>
      <c r="SRX39" s="8"/>
      <c r="SRY39" s="8"/>
      <c r="SRZ39" s="8"/>
      <c r="SSA39" s="8"/>
      <c r="SSB39" s="8"/>
      <c r="SSC39" s="8"/>
      <c r="SSD39" s="8"/>
      <c r="SSE39" s="8"/>
      <c r="SSF39" s="8"/>
      <c r="SSG39" s="8"/>
      <c r="SSH39" s="8"/>
      <c r="SSI39" s="8"/>
      <c r="SSJ39" s="8"/>
      <c r="SSK39" s="8"/>
      <c r="SSL39" s="8"/>
      <c r="SSM39" s="8"/>
      <c r="SSN39" s="8"/>
      <c r="SSO39" s="8"/>
      <c r="SSP39" s="8"/>
      <c r="SSQ39" s="8"/>
      <c r="SSR39" s="8"/>
      <c r="SSS39" s="8"/>
      <c r="SST39" s="8"/>
      <c r="SSU39" s="8"/>
      <c r="SSV39" s="8"/>
      <c r="SSW39" s="8"/>
      <c r="SSX39" s="8"/>
      <c r="SSY39" s="8"/>
      <c r="SSZ39" s="8"/>
      <c r="STA39" s="8"/>
      <c r="STB39" s="8"/>
      <c r="STC39" s="8"/>
      <c r="STD39" s="8"/>
      <c r="STE39" s="8"/>
      <c r="STF39" s="8"/>
      <c r="STG39" s="8"/>
      <c r="STH39" s="8"/>
      <c r="STI39" s="8"/>
      <c r="STJ39" s="8"/>
      <c r="STK39" s="8"/>
      <c r="STL39" s="8"/>
      <c r="STM39" s="8"/>
      <c r="STN39" s="8"/>
      <c r="STO39" s="8"/>
      <c r="STP39" s="8"/>
      <c r="STQ39" s="8"/>
      <c r="STR39" s="8"/>
      <c r="STS39" s="8"/>
      <c r="STT39" s="8"/>
      <c r="STU39" s="8"/>
      <c r="STV39" s="8"/>
      <c r="STW39" s="8"/>
      <c r="STX39" s="8"/>
      <c r="STY39" s="8"/>
      <c r="STZ39" s="8"/>
      <c r="SUA39" s="8"/>
      <c r="SUB39" s="8"/>
      <c r="SUC39" s="8"/>
      <c r="SUD39" s="8"/>
      <c r="SUE39" s="8"/>
      <c r="SUF39" s="8"/>
      <c r="SUG39" s="8"/>
      <c r="SUH39" s="8"/>
      <c r="SUI39" s="8"/>
      <c r="SUJ39" s="8"/>
      <c r="SUK39" s="8"/>
      <c r="SUL39" s="8"/>
      <c r="SUM39" s="8"/>
      <c r="SUN39" s="8"/>
      <c r="SUO39" s="8"/>
      <c r="SUP39" s="8"/>
      <c r="SUQ39" s="8"/>
      <c r="SUR39" s="8"/>
      <c r="SUS39" s="8"/>
      <c r="SUT39" s="8"/>
      <c r="SUU39" s="8"/>
      <c r="SUV39" s="8"/>
      <c r="SUW39" s="8"/>
      <c r="SUX39" s="8"/>
      <c r="SUY39" s="8"/>
      <c r="SUZ39" s="8"/>
      <c r="SVA39" s="8"/>
      <c r="SVB39" s="8"/>
      <c r="SVC39" s="8"/>
      <c r="SVD39" s="8"/>
      <c r="SVE39" s="8"/>
      <c r="SVF39" s="8"/>
      <c r="SVG39" s="8"/>
      <c r="SVH39" s="8"/>
      <c r="SVI39" s="8"/>
      <c r="SVJ39" s="8"/>
      <c r="SVK39" s="8"/>
      <c r="SVL39" s="8"/>
      <c r="SVM39" s="8"/>
      <c r="SVN39" s="8"/>
      <c r="SVO39" s="8"/>
      <c r="SVP39" s="8"/>
      <c r="SVQ39" s="8"/>
      <c r="SVR39" s="8"/>
      <c r="SVS39" s="8"/>
      <c r="SVT39" s="8"/>
      <c r="SVU39" s="8"/>
      <c r="SVV39" s="8"/>
      <c r="SVW39" s="8"/>
      <c r="SVX39" s="8"/>
      <c r="SVY39" s="8"/>
      <c r="SVZ39" s="8"/>
      <c r="SWA39" s="8"/>
      <c r="SWB39" s="8"/>
      <c r="SWC39" s="8"/>
      <c r="SWD39" s="8"/>
      <c r="SWE39" s="8"/>
      <c r="SWF39" s="8"/>
      <c r="SWG39" s="8"/>
      <c r="SWH39" s="8"/>
      <c r="SWI39" s="8"/>
      <c r="SWJ39" s="8"/>
      <c r="SWK39" s="8"/>
      <c r="SWL39" s="8"/>
      <c r="SWM39" s="8"/>
      <c r="SWN39" s="8"/>
      <c r="SWO39" s="8"/>
      <c r="SWP39" s="8"/>
      <c r="SWQ39" s="8"/>
      <c r="SWR39" s="8"/>
      <c r="SWS39" s="8"/>
      <c r="SWT39" s="8"/>
      <c r="SWU39" s="8"/>
      <c r="SWV39" s="8"/>
      <c r="SWW39" s="8"/>
      <c r="SWX39" s="8"/>
      <c r="SWY39" s="8"/>
      <c r="SWZ39" s="8"/>
      <c r="SXA39" s="8"/>
      <c r="SXB39" s="8"/>
      <c r="SXC39" s="8"/>
      <c r="SXD39" s="8"/>
      <c r="SXE39" s="8"/>
      <c r="SXF39" s="8"/>
      <c r="SXG39" s="8"/>
      <c r="SXH39" s="8"/>
      <c r="SXI39" s="8"/>
      <c r="SXJ39" s="8"/>
      <c r="SXK39" s="8"/>
      <c r="SXL39" s="8"/>
      <c r="SXM39" s="8"/>
      <c r="SXN39" s="8"/>
      <c r="SXO39" s="8"/>
      <c r="SXP39" s="8"/>
      <c r="SXQ39" s="8"/>
      <c r="SXR39" s="8"/>
      <c r="SXS39" s="8"/>
      <c r="SXT39" s="8"/>
      <c r="SXU39" s="8"/>
      <c r="SXV39" s="8"/>
      <c r="SXW39" s="8"/>
      <c r="SXX39" s="8"/>
      <c r="SXY39" s="8"/>
      <c r="SXZ39" s="8"/>
      <c r="SYA39" s="8"/>
      <c r="SYB39" s="8"/>
      <c r="SYC39" s="8"/>
      <c r="SYD39" s="8"/>
      <c r="SYE39" s="8"/>
      <c r="SYF39" s="8"/>
      <c r="SYG39" s="8"/>
      <c r="SYH39" s="8"/>
      <c r="SYI39" s="8"/>
      <c r="SYJ39" s="8"/>
      <c r="SYK39" s="8"/>
      <c r="SYL39" s="8"/>
      <c r="SYM39" s="8"/>
      <c r="SYN39" s="8"/>
      <c r="SYO39" s="8"/>
      <c r="SYP39" s="8"/>
      <c r="SYQ39" s="8"/>
      <c r="SYR39" s="8"/>
      <c r="SYS39" s="8"/>
      <c r="SYT39" s="8"/>
      <c r="SYU39" s="8"/>
      <c r="SYV39" s="8"/>
      <c r="SYW39" s="8"/>
      <c r="SYX39" s="8"/>
      <c r="SYY39" s="8"/>
      <c r="SYZ39" s="8"/>
      <c r="SZA39" s="8"/>
      <c r="SZB39" s="8"/>
      <c r="SZC39" s="8"/>
      <c r="SZD39" s="8"/>
      <c r="SZE39" s="8"/>
      <c r="SZF39" s="8"/>
      <c r="SZG39" s="8"/>
      <c r="SZH39" s="8"/>
      <c r="SZI39" s="8"/>
      <c r="SZJ39" s="8"/>
      <c r="SZK39" s="8"/>
      <c r="SZL39" s="8"/>
      <c r="SZM39" s="8"/>
      <c r="SZN39" s="8"/>
      <c r="SZO39" s="8"/>
      <c r="SZP39" s="8"/>
      <c r="SZQ39" s="8"/>
      <c r="SZR39" s="8"/>
      <c r="SZS39" s="8"/>
      <c r="SZT39" s="8"/>
      <c r="SZU39" s="8"/>
      <c r="SZV39" s="8"/>
      <c r="SZW39" s="8"/>
      <c r="SZX39" s="8"/>
      <c r="SZY39" s="8"/>
      <c r="SZZ39" s="8"/>
      <c r="TAA39" s="8"/>
      <c r="TAB39" s="8"/>
      <c r="TAC39" s="8"/>
      <c r="TAD39" s="8"/>
      <c r="TAE39" s="8"/>
      <c r="TAF39" s="8"/>
      <c r="TAG39" s="8"/>
      <c r="TAH39" s="8"/>
      <c r="TAI39" s="8"/>
      <c r="TAJ39" s="8"/>
      <c r="TAK39" s="8"/>
      <c r="TAL39" s="8"/>
      <c r="TAM39" s="8"/>
      <c r="TAN39" s="8"/>
      <c r="TAO39" s="8"/>
      <c r="TAP39" s="8"/>
      <c r="TAQ39" s="8"/>
      <c r="TAR39" s="8"/>
      <c r="TAS39" s="8"/>
      <c r="TAT39" s="8"/>
      <c r="TAU39" s="8"/>
      <c r="TAV39" s="8"/>
      <c r="TAW39" s="8"/>
      <c r="TAX39" s="8"/>
      <c r="TAY39" s="8"/>
      <c r="TAZ39" s="8"/>
      <c r="TBA39" s="8"/>
      <c r="TBB39" s="8"/>
      <c r="TBC39" s="8"/>
      <c r="TBD39" s="8"/>
      <c r="TBE39" s="8"/>
      <c r="TBF39" s="8"/>
      <c r="TBG39" s="8"/>
      <c r="TBH39" s="8"/>
      <c r="TBI39" s="8"/>
      <c r="TBJ39" s="8"/>
      <c r="TBK39" s="8"/>
      <c r="TBL39" s="8"/>
      <c r="TBM39" s="8"/>
      <c r="TBN39" s="8"/>
      <c r="TBO39" s="8"/>
      <c r="TBP39" s="8"/>
      <c r="TBQ39" s="8"/>
      <c r="TBR39" s="8"/>
      <c r="TBS39" s="8"/>
      <c r="TBT39" s="8"/>
      <c r="TBU39" s="8"/>
      <c r="TBV39" s="8"/>
      <c r="TBW39" s="8"/>
      <c r="TBX39" s="8"/>
      <c r="TBY39" s="8"/>
      <c r="TBZ39" s="8"/>
      <c r="TCA39" s="8"/>
      <c r="TCB39" s="8"/>
      <c r="TCC39" s="8"/>
      <c r="TCD39" s="8"/>
      <c r="TCE39" s="8"/>
      <c r="TCF39" s="8"/>
      <c r="TCG39" s="8"/>
      <c r="TCH39" s="8"/>
      <c r="TCI39" s="8"/>
      <c r="TCJ39" s="8"/>
      <c r="TCK39" s="8"/>
      <c r="TCL39" s="8"/>
      <c r="TCM39" s="8"/>
      <c r="TCN39" s="8"/>
      <c r="TCO39" s="8"/>
      <c r="TCP39" s="8"/>
      <c r="TCQ39" s="8"/>
      <c r="TCR39" s="8"/>
      <c r="TCS39" s="8"/>
      <c r="TCT39" s="8"/>
      <c r="TCU39" s="8"/>
      <c r="TCV39" s="8"/>
      <c r="TCW39" s="8"/>
      <c r="TCX39" s="8"/>
      <c r="TCY39" s="8"/>
      <c r="TCZ39" s="8"/>
      <c r="TDA39" s="8"/>
      <c r="TDB39" s="8"/>
      <c r="TDC39" s="8"/>
      <c r="TDD39" s="8"/>
      <c r="TDE39" s="8"/>
      <c r="TDF39" s="8"/>
      <c r="TDG39" s="8"/>
      <c r="TDH39" s="8"/>
      <c r="TDI39" s="8"/>
      <c r="TDJ39" s="8"/>
      <c r="TDK39" s="8"/>
      <c r="TDL39" s="8"/>
      <c r="TDM39" s="8"/>
      <c r="TDN39" s="8"/>
      <c r="TDO39" s="8"/>
      <c r="TDP39" s="8"/>
      <c r="TDQ39" s="8"/>
      <c r="TDR39" s="8"/>
      <c r="TDS39" s="8"/>
      <c r="TDT39" s="8"/>
      <c r="TDU39" s="8"/>
      <c r="TDV39" s="8"/>
      <c r="TDW39" s="8"/>
      <c r="TDX39" s="8"/>
      <c r="TDY39" s="8"/>
      <c r="TDZ39" s="8"/>
      <c r="TEA39" s="8"/>
      <c r="TEB39" s="8"/>
      <c r="TEC39" s="8"/>
      <c r="TED39" s="8"/>
      <c r="TEE39" s="8"/>
      <c r="TEF39" s="8"/>
      <c r="TEG39" s="8"/>
      <c r="TEH39" s="8"/>
      <c r="TEI39" s="8"/>
      <c r="TEJ39" s="8"/>
      <c r="TEK39" s="8"/>
      <c r="TEL39" s="8"/>
      <c r="TEM39" s="8"/>
      <c r="TEN39" s="8"/>
      <c r="TEO39" s="8"/>
      <c r="TEP39" s="8"/>
      <c r="TEQ39" s="8"/>
      <c r="TER39" s="8"/>
      <c r="TES39" s="8"/>
      <c r="TET39" s="8"/>
      <c r="TEU39" s="8"/>
      <c r="TEV39" s="8"/>
      <c r="TEW39" s="8"/>
      <c r="TEX39" s="8"/>
      <c r="TEY39" s="8"/>
      <c r="TEZ39" s="8"/>
      <c r="TFA39" s="8"/>
      <c r="TFB39" s="8"/>
      <c r="TFC39" s="8"/>
      <c r="TFD39" s="8"/>
      <c r="TFE39" s="8"/>
      <c r="TFF39" s="8"/>
      <c r="TFG39" s="8"/>
      <c r="TFH39" s="8"/>
      <c r="TFI39" s="8"/>
      <c r="TFJ39" s="8"/>
      <c r="TFK39" s="8"/>
      <c r="TFL39" s="8"/>
      <c r="TFM39" s="8"/>
      <c r="TFN39" s="8"/>
      <c r="TFO39" s="8"/>
      <c r="TFP39" s="8"/>
      <c r="TFQ39" s="8"/>
      <c r="TFR39" s="8"/>
      <c r="TFS39" s="8"/>
      <c r="TFT39" s="8"/>
      <c r="TFU39" s="8"/>
      <c r="TFV39" s="8"/>
      <c r="TFW39" s="8"/>
      <c r="TFX39" s="8"/>
      <c r="TFY39" s="8"/>
      <c r="TFZ39" s="8"/>
      <c r="TGA39" s="8"/>
      <c r="TGB39" s="8"/>
      <c r="TGC39" s="8"/>
      <c r="TGD39" s="8"/>
      <c r="TGE39" s="8"/>
      <c r="TGF39" s="8"/>
      <c r="TGG39" s="8"/>
      <c r="TGH39" s="8"/>
      <c r="TGI39" s="8"/>
      <c r="TGJ39" s="8"/>
      <c r="TGK39" s="8"/>
      <c r="TGL39" s="8"/>
      <c r="TGM39" s="8"/>
      <c r="TGN39" s="8"/>
      <c r="TGO39" s="8"/>
      <c r="TGP39" s="8"/>
      <c r="TGQ39" s="8"/>
      <c r="TGR39" s="8"/>
      <c r="TGS39" s="8"/>
      <c r="TGT39" s="8"/>
      <c r="TGU39" s="8"/>
      <c r="TGV39" s="8"/>
      <c r="TGW39" s="8"/>
      <c r="TGX39" s="8"/>
      <c r="TGY39" s="8"/>
      <c r="TGZ39" s="8"/>
      <c r="THA39" s="8"/>
      <c r="THB39" s="8"/>
      <c r="THC39" s="8"/>
      <c r="THD39" s="8"/>
      <c r="THE39" s="8"/>
      <c r="THF39" s="8"/>
      <c r="THG39" s="8"/>
      <c r="THH39" s="8"/>
      <c r="THI39" s="8"/>
      <c r="THJ39" s="8"/>
      <c r="THK39" s="8"/>
      <c r="THL39" s="8"/>
      <c r="THM39" s="8"/>
      <c r="THN39" s="8"/>
      <c r="THO39" s="8"/>
      <c r="THP39" s="8"/>
      <c r="THQ39" s="8"/>
      <c r="THR39" s="8"/>
      <c r="THS39" s="8"/>
      <c r="THT39" s="8"/>
      <c r="THU39" s="8"/>
      <c r="THV39" s="8"/>
      <c r="THW39" s="8"/>
      <c r="THX39" s="8"/>
      <c r="THY39" s="8"/>
      <c r="THZ39" s="8"/>
      <c r="TIA39" s="8"/>
      <c r="TIB39" s="8"/>
      <c r="TIC39" s="8"/>
      <c r="TID39" s="8"/>
      <c r="TIE39" s="8"/>
      <c r="TIF39" s="8"/>
      <c r="TIG39" s="8"/>
      <c r="TIH39" s="8"/>
      <c r="TII39" s="8"/>
      <c r="TIJ39" s="8"/>
      <c r="TIK39" s="8"/>
      <c r="TIL39" s="8"/>
      <c r="TIM39" s="8"/>
      <c r="TIN39" s="8"/>
      <c r="TIO39" s="8"/>
      <c r="TIP39" s="8"/>
      <c r="TIQ39" s="8"/>
      <c r="TIR39" s="8"/>
      <c r="TIS39" s="8"/>
      <c r="TIT39" s="8"/>
      <c r="TIU39" s="8"/>
      <c r="TIV39" s="8"/>
      <c r="TIW39" s="8"/>
      <c r="TIX39" s="8"/>
      <c r="TIY39" s="8"/>
      <c r="TIZ39" s="8"/>
      <c r="TJA39" s="8"/>
      <c r="TJB39" s="8"/>
      <c r="TJC39" s="8"/>
      <c r="TJD39" s="8"/>
      <c r="TJE39" s="8"/>
      <c r="TJF39" s="8"/>
      <c r="TJG39" s="8"/>
      <c r="TJH39" s="8"/>
      <c r="TJI39" s="8"/>
      <c r="TJJ39" s="8"/>
      <c r="TJK39" s="8"/>
      <c r="TJL39" s="8"/>
      <c r="TJM39" s="8"/>
      <c r="TJN39" s="8"/>
      <c r="TJO39" s="8"/>
      <c r="TJP39" s="8"/>
      <c r="TJQ39" s="8"/>
      <c r="TJR39" s="8"/>
      <c r="TJS39" s="8"/>
      <c r="TJT39" s="8"/>
      <c r="TJU39" s="8"/>
      <c r="TJV39" s="8"/>
      <c r="TJW39" s="8"/>
      <c r="TJX39" s="8"/>
      <c r="TJY39" s="8"/>
      <c r="TJZ39" s="8"/>
      <c r="TKA39" s="8"/>
      <c r="TKB39" s="8"/>
      <c r="TKC39" s="8"/>
      <c r="TKD39" s="8"/>
      <c r="TKE39" s="8"/>
      <c r="TKF39" s="8"/>
      <c r="TKG39" s="8"/>
      <c r="TKH39" s="8"/>
      <c r="TKI39" s="8"/>
      <c r="TKJ39" s="8"/>
      <c r="TKK39" s="8"/>
      <c r="TKL39" s="8"/>
      <c r="TKM39" s="8"/>
      <c r="TKN39" s="8"/>
      <c r="TKO39" s="8"/>
      <c r="TKP39" s="8"/>
      <c r="TKQ39" s="8"/>
      <c r="TKR39" s="8"/>
      <c r="TKS39" s="8"/>
      <c r="TKT39" s="8"/>
      <c r="TKU39" s="8"/>
      <c r="TKV39" s="8"/>
      <c r="TKW39" s="8"/>
      <c r="TKX39" s="8"/>
      <c r="TKY39" s="8"/>
      <c r="TKZ39" s="8"/>
      <c r="TLA39" s="8"/>
      <c r="TLB39" s="8"/>
      <c r="TLC39" s="8"/>
      <c r="TLD39" s="8"/>
      <c r="TLE39" s="8"/>
      <c r="TLF39" s="8"/>
      <c r="TLG39" s="8"/>
      <c r="TLH39" s="8"/>
      <c r="TLI39" s="8"/>
      <c r="TLJ39" s="8"/>
      <c r="TLK39" s="8"/>
      <c r="TLL39" s="8"/>
      <c r="TLM39" s="8"/>
      <c r="TLN39" s="8"/>
      <c r="TLO39" s="8"/>
      <c r="TLP39" s="8"/>
      <c r="TLQ39" s="8"/>
      <c r="TLR39" s="8"/>
      <c r="TLS39" s="8"/>
      <c r="TLT39" s="8"/>
      <c r="TLU39" s="8"/>
      <c r="TLV39" s="8"/>
      <c r="TLW39" s="8"/>
      <c r="TLX39" s="8"/>
      <c r="TLY39" s="8"/>
      <c r="TLZ39" s="8"/>
      <c r="TMA39" s="8"/>
      <c r="TMB39" s="8"/>
      <c r="TMC39" s="8"/>
      <c r="TMD39" s="8"/>
      <c r="TME39" s="8"/>
      <c r="TMF39" s="8"/>
      <c r="TMG39" s="8"/>
      <c r="TMH39" s="8"/>
      <c r="TMI39" s="8"/>
      <c r="TMJ39" s="8"/>
      <c r="TMK39" s="8"/>
      <c r="TML39" s="8"/>
      <c r="TMM39" s="8"/>
      <c r="TMN39" s="8"/>
      <c r="TMO39" s="8"/>
      <c r="TMP39" s="8"/>
      <c r="TMQ39" s="8"/>
      <c r="TMR39" s="8"/>
      <c r="TMS39" s="8"/>
      <c r="TMT39" s="8"/>
      <c r="TMU39" s="8"/>
      <c r="TMV39" s="8"/>
      <c r="TMW39" s="8"/>
      <c r="TMX39" s="8"/>
      <c r="TMY39" s="8"/>
      <c r="TMZ39" s="8"/>
      <c r="TNA39" s="8"/>
      <c r="TNB39" s="8"/>
      <c r="TNC39" s="8"/>
      <c r="TND39" s="8"/>
      <c r="TNE39" s="8"/>
      <c r="TNF39" s="8"/>
      <c r="TNG39" s="8"/>
      <c r="TNH39" s="8"/>
      <c r="TNI39" s="8"/>
      <c r="TNJ39" s="8"/>
      <c r="TNK39" s="8"/>
      <c r="TNL39" s="8"/>
      <c r="TNM39" s="8"/>
      <c r="TNN39" s="8"/>
      <c r="TNO39" s="8"/>
      <c r="TNP39" s="8"/>
      <c r="TNQ39" s="8"/>
      <c r="TNR39" s="8"/>
      <c r="TNS39" s="8"/>
      <c r="TNT39" s="8"/>
      <c r="TNU39" s="8"/>
      <c r="TNV39" s="8"/>
      <c r="TNW39" s="8"/>
      <c r="TNX39" s="8"/>
      <c r="TNY39" s="8"/>
      <c r="TNZ39" s="8"/>
      <c r="TOA39" s="8"/>
      <c r="TOB39" s="8"/>
      <c r="TOC39" s="8"/>
      <c r="TOD39" s="8"/>
      <c r="TOE39" s="8"/>
      <c r="TOF39" s="8"/>
      <c r="TOG39" s="8"/>
      <c r="TOH39" s="8"/>
      <c r="TOI39" s="8"/>
      <c r="TOJ39" s="8"/>
      <c r="TOK39" s="8"/>
      <c r="TOL39" s="8"/>
      <c r="TOM39" s="8"/>
      <c r="TON39" s="8"/>
      <c r="TOO39" s="8"/>
      <c r="TOP39" s="8"/>
      <c r="TOQ39" s="8"/>
      <c r="TOR39" s="8"/>
      <c r="TOS39" s="8"/>
      <c r="TOT39" s="8"/>
      <c r="TOU39" s="8"/>
      <c r="TOV39" s="8"/>
      <c r="TOW39" s="8"/>
      <c r="TOX39" s="8"/>
      <c r="TOY39" s="8"/>
      <c r="TOZ39" s="8"/>
      <c r="TPA39" s="8"/>
      <c r="TPB39" s="8"/>
      <c r="TPC39" s="8"/>
      <c r="TPD39" s="8"/>
      <c r="TPE39" s="8"/>
      <c r="TPF39" s="8"/>
      <c r="TPG39" s="8"/>
      <c r="TPH39" s="8"/>
      <c r="TPI39" s="8"/>
      <c r="TPJ39" s="8"/>
      <c r="TPK39" s="8"/>
      <c r="TPL39" s="8"/>
      <c r="TPM39" s="8"/>
      <c r="TPN39" s="8"/>
      <c r="TPO39" s="8"/>
      <c r="TPP39" s="8"/>
      <c r="TPQ39" s="8"/>
      <c r="TPR39" s="8"/>
      <c r="TPS39" s="8"/>
      <c r="TPT39" s="8"/>
      <c r="TPU39" s="8"/>
      <c r="TPV39" s="8"/>
      <c r="TPW39" s="8"/>
      <c r="TPX39" s="8"/>
      <c r="TPY39" s="8"/>
      <c r="TPZ39" s="8"/>
      <c r="TQA39" s="8"/>
      <c r="TQB39" s="8"/>
      <c r="TQC39" s="8"/>
      <c r="TQD39" s="8"/>
      <c r="TQE39" s="8"/>
      <c r="TQF39" s="8"/>
      <c r="TQG39" s="8"/>
      <c r="TQH39" s="8"/>
      <c r="TQI39" s="8"/>
      <c r="TQJ39" s="8"/>
      <c r="TQK39" s="8"/>
      <c r="TQL39" s="8"/>
      <c r="TQM39" s="8"/>
      <c r="TQN39" s="8"/>
      <c r="TQO39" s="8"/>
      <c r="TQP39" s="8"/>
      <c r="TQQ39" s="8"/>
      <c r="TQR39" s="8"/>
      <c r="TQS39" s="8"/>
      <c r="TQT39" s="8"/>
      <c r="TQU39" s="8"/>
      <c r="TQV39" s="8"/>
      <c r="TQW39" s="8"/>
      <c r="TQX39" s="8"/>
      <c r="TQY39" s="8"/>
      <c r="TQZ39" s="8"/>
      <c r="TRA39" s="8"/>
      <c r="TRB39" s="8"/>
      <c r="TRC39" s="8"/>
      <c r="TRD39" s="8"/>
      <c r="TRE39" s="8"/>
      <c r="TRF39" s="8"/>
      <c r="TRG39" s="8"/>
      <c r="TRH39" s="8"/>
      <c r="TRI39" s="8"/>
      <c r="TRJ39" s="8"/>
      <c r="TRK39" s="8"/>
      <c r="TRL39" s="8"/>
      <c r="TRM39" s="8"/>
      <c r="TRN39" s="8"/>
      <c r="TRO39" s="8"/>
      <c r="TRP39" s="8"/>
      <c r="TRQ39" s="8"/>
      <c r="TRR39" s="8"/>
      <c r="TRS39" s="8"/>
      <c r="TRT39" s="8"/>
      <c r="TRU39" s="8"/>
      <c r="TRV39" s="8"/>
      <c r="TRW39" s="8"/>
      <c r="TRX39" s="8"/>
      <c r="TRY39" s="8"/>
      <c r="TRZ39" s="8"/>
      <c r="TSA39" s="8"/>
      <c r="TSB39" s="8"/>
      <c r="TSC39" s="8"/>
      <c r="TSD39" s="8"/>
      <c r="TSE39" s="8"/>
      <c r="TSF39" s="8"/>
      <c r="TSG39" s="8"/>
      <c r="TSH39" s="8"/>
      <c r="TSI39" s="8"/>
      <c r="TSJ39" s="8"/>
      <c r="TSK39" s="8"/>
      <c r="TSL39" s="8"/>
      <c r="TSM39" s="8"/>
      <c r="TSN39" s="8"/>
      <c r="TSO39" s="8"/>
      <c r="TSP39" s="8"/>
      <c r="TSQ39" s="8"/>
      <c r="TSR39" s="8"/>
      <c r="TSS39" s="8"/>
      <c r="TST39" s="8"/>
      <c r="TSU39" s="8"/>
      <c r="TSV39" s="8"/>
      <c r="TSW39" s="8"/>
      <c r="TSX39" s="8"/>
      <c r="TSY39" s="8"/>
      <c r="TSZ39" s="8"/>
      <c r="TTA39" s="8"/>
      <c r="TTB39" s="8"/>
      <c r="TTC39" s="8"/>
      <c r="TTD39" s="8"/>
      <c r="TTE39" s="8"/>
      <c r="TTF39" s="8"/>
      <c r="TTG39" s="8"/>
      <c r="TTH39" s="8"/>
      <c r="TTI39" s="8"/>
      <c r="TTJ39" s="8"/>
      <c r="TTK39" s="8"/>
      <c r="TTL39" s="8"/>
      <c r="TTM39" s="8"/>
      <c r="TTN39" s="8"/>
      <c r="TTO39" s="8"/>
      <c r="TTP39" s="8"/>
      <c r="TTQ39" s="8"/>
      <c r="TTR39" s="8"/>
      <c r="TTS39" s="8"/>
      <c r="TTT39" s="8"/>
      <c r="TTU39" s="8"/>
      <c r="TTV39" s="8"/>
      <c r="TTW39" s="8"/>
      <c r="TTX39" s="8"/>
      <c r="TTY39" s="8"/>
      <c r="TTZ39" s="8"/>
      <c r="TUA39" s="8"/>
      <c r="TUB39" s="8"/>
      <c r="TUC39" s="8"/>
      <c r="TUD39" s="8"/>
      <c r="TUE39" s="8"/>
      <c r="TUF39" s="8"/>
      <c r="TUG39" s="8"/>
      <c r="TUH39" s="8"/>
      <c r="TUI39" s="8"/>
      <c r="TUJ39" s="8"/>
      <c r="TUK39" s="8"/>
      <c r="TUL39" s="8"/>
      <c r="TUM39" s="8"/>
      <c r="TUN39" s="8"/>
      <c r="TUO39" s="8"/>
      <c r="TUP39" s="8"/>
      <c r="TUQ39" s="8"/>
      <c r="TUR39" s="8"/>
      <c r="TUS39" s="8"/>
      <c r="TUT39" s="8"/>
      <c r="TUU39" s="8"/>
      <c r="TUV39" s="8"/>
      <c r="TUW39" s="8"/>
      <c r="TUX39" s="8"/>
      <c r="TUY39" s="8"/>
      <c r="TUZ39" s="8"/>
      <c r="TVA39" s="8"/>
      <c r="TVB39" s="8"/>
      <c r="TVC39" s="8"/>
      <c r="TVD39" s="8"/>
      <c r="TVE39" s="8"/>
      <c r="TVF39" s="8"/>
      <c r="TVG39" s="8"/>
      <c r="TVH39" s="8"/>
      <c r="TVI39" s="8"/>
      <c r="TVJ39" s="8"/>
      <c r="TVK39" s="8"/>
      <c r="TVL39" s="8"/>
      <c r="TVM39" s="8"/>
      <c r="TVN39" s="8"/>
      <c r="TVO39" s="8"/>
      <c r="TVP39" s="8"/>
      <c r="TVQ39" s="8"/>
      <c r="TVR39" s="8"/>
      <c r="TVS39" s="8"/>
      <c r="TVT39" s="8"/>
      <c r="TVU39" s="8"/>
      <c r="TVV39" s="8"/>
      <c r="TVW39" s="8"/>
      <c r="TVX39" s="8"/>
      <c r="TVY39" s="8"/>
      <c r="TVZ39" s="8"/>
      <c r="TWA39" s="8"/>
      <c r="TWB39" s="8"/>
      <c r="TWC39" s="8"/>
      <c r="TWD39" s="8"/>
      <c r="TWE39" s="8"/>
      <c r="TWF39" s="8"/>
      <c r="TWG39" s="8"/>
      <c r="TWH39" s="8"/>
      <c r="TWI39" s="8"/>
      <c r="TWJ39" s="8"/>
      <c r="TWK39" s="8"/>
      <c r="TWL39" s="8"/>
      <c r="TWM39" s="8"/>
      <c r="TWN39" s="8"/>
      <c r="TWO39" s="8"/>
      <c r="TWP39" s="8"/>
      <c r="TWQ39" s="8"/>
      <c r="TWR39" s="8"/>
      <c r="TWS39" s="8"/>
      <c r="TWT39" s="8"/>
      <c r="TWU39" s="8"/>
      <c r="TWV39" s="8"/>
      <c r="TWW39" s="8"/>
      <c r="TWX39" s="8"/>
      <c r="TWY39" s="8"/>
      <c r="TWZ39" s="8"/>
      <c r="TXA39" s="8"/>
      <c r="TXB39" s="8"/>
      <c r="TXC39" s="8"/>
      <c r="TXD39" s="8"/>
      <c r="TXE39" s="8"/>
      <c r="TXF39" s="8"/>
      <c r="TXG39" s="8"/>
      <c r="TXH39" s="8"/>
      <c r="TXI39" s="8"/>
      <c r="TXJ39" s="8"/>
      <c r="TXK39" s="8"/>
      <c r="TXL39" s="8"/>
      <c r="TXM39" s="8"/>
      <c r="TXN39" s="8"/>
      <c r="TXO39" s="8"/>
      <c r="TXP39" s="8"/>
      <c r="TXQ39" s="8"/>
      <c r="TXR39" s="8"/>
      <c r="TXS39" s="8"/>
      <c r="TXT39" s="8"/>
      <c r="TXU39" s="8"/>
      <c r="TXV39" s="8"/>
      <c r="TXW39" s="8"/>
      <c r="TXX39" s="8"/>
      <c r="TXY39" s="8"/>
      <c r="TXZ39" s="8"/>
      <c r="TYA39" s="8"/>
      <c r="TYB39" s="8"/>
      <c r="TYC39" s="8"/>
      <c r="TYD39" s="8"/>
      <c r="TYE39" s="8"/>
      <c r="TYF39" s="8"/>
      <c r="TYG39" s="8"/>
      <c r="TYH39" s="8"/>
      <c r="TYI39" s="8"/>
      <c r="TYJ39" s="8"/>
      <c r="TYK39" s="8"/>
      <c r="TYL39" s="8"/>
      <c r="TYM39" s="8"/>
      <c r="TYN39" s="8"/>
      <c r="TYO39" s="8"/>
      <c r="TYP39" s="8"/>
      <c r="TYQ39" s="8"/>
      <c r="TYR39" s="8"/>
      <c r="TYS39" s="8"/>
      <c r="TYT39" s="8"/>
      <c r="TYU39" s="8"/>
      <c r="TYV39" s="8"/>
      <c r="TYW39" s="8"/>
      <c r="TYX39" s="8"/>
      <c r="TYY39" s="8"/>
      <c r="TYZ39" s="8"/>
      <c r="TZA39" s="8"/>
      <c r="TZB39" s="8"/>
      <c r="TZC39" s="8"/>
      <c r="TZD39" s="8"/>
      <c r="TZE39" s="8"/>
      <c r="TZF39" s="8"/>
      <c r="TZG39" s="8"/>
      <c r="TZH39" s="8"/>
      <c r="TZI39" s="8"/>
      <c r="TZJ39" s="8"/>
      <c r="TZK39" s="8"/>
      <c r="TZL39" s="8"/>
      <c r="TZM39" s="8"/>
      <c r="TZN39" s="8"/>
      <c r="TZO39" s="8"/>
      <c r="TZP39" s="8"/>
      <c r="TZQ39" s="8"/>
      <c r="TZR39" s="8"/>
      <c r="TZS39" s="8"/>
      <c r="TZT39" s="8"/>
      <c r="TZU39" s="8"/>
      <c r="TZV39" s="8"/>
      <c r="TZW39" s="8"/>
      <c r="TZX39" s="8"/>
      <c r="TZY39" s="8"/>
      <c r="TZZ39" s="8"/>
      <c r="UAA39" s="8"/>
      <c r="UAB39" s="8"/>
      <c r="UAC39" s="8"/>
      <c r="UAD39" s="8"/>
      <c r="UAE39" s="8"/>
      <c r="UAF39" s="8"/>
      <c r="UAG39" s="8"/>
      <c r="UAH39" s="8"/>
      <c r="UAI39" s="8"/>
      <c r="UAJ39" s="8"/>
      <c r="UAK39" s="8"/>
      <c r="UAL39" s="8"/>
      <c r="UAM39" s="8"/>
      <c r="UAN39" s="8"/>
      <c r="UAO39" s="8"/>
      <c r="UAP39" s="8"/>
      <c r="UAQ39" s="8"/>
      <c r="UAR39" s="8"/>
      <c r="UAS39" s="8"/>
      <c r="UAT39" s="8"/>
      <c r="UAU39" s="8"/>
      <c r="UAV39" s="8"/>
      <c r="UAW39" s="8"/>
      <c r="UAX39" s="8"/>
      <c r="UAY39" s="8"/>
      <c r="UAZ39" s="8"/>
      <c r="UBA39" s="8"/>
      <c r="UBB39" s="8"/>
      <c r="UBC39" s="8"/>
      <c r="UBD39" s="8"/>
      <c r="UBE39" s="8"/>
      <c r="UBF39" s="8"/>
      <c r="UBG39" s="8"/>
      <c r="UBH39" s="8"/>
      <c r="UBI39" s="8"/>
      <c r="UBJ39" s="8"/>
      <c r="UBK39" s="8"/>
      <c r="UBL39" s="8"/>
      <c r="UBM39" s="8"/>
      <c r="UBN39" s="8"/>
      <c r="UBO39" s="8"/>
      <c r="UBP39" s="8"/>
      <c r="UBQ39" s="8"/>
      <c r="UBR39" s="8"/>
      <c r="UBS39" s="8"/>
      <c r="UBT39" s="8"/>
      <c r="UBU39" s="8"/>
      <c r="UBV39" s="8"/>
      <c r="UBW39" s="8"/>
      <c r="UBX39" s="8"/>
      <c r="UBY39" s="8"/>
      <c r="UBZ39" s="8"/>
      <c r="UCA39" s="8"/>
      <c r="UCB39" s="8"/>
      <c r="UCC39" s="8"/>
      <c r="UCD39" s="8"/>
      <c r="UCE39" s="8"/>
      <c r="UCF39" s="8"/>
      <c r="UCG39" s="8"/>
      <c r="UCH39" s="8"/>
      <c r="UCI39" s="8"/>
      <c r="UCJ39" s="8"/>
      <c r="UCK39" s="8"/>
      <c r="UCL39" s="8"/>
      <c r="UCM39" s="8"/>
      <c r="UCN39" s="8"/>
      <c r="UCO39" s="8"/>
      <c r="UCP39" s="8"/>
      <c r="UCQ39" s="8"/>
      <c r="UCR39" s="8"/>
      <c r="UCS39" s="8"/>
      <c r="UCT39" s="8"/>
      <c r="UCU39" s="8"/>
      <c r="UCV39" s="8"/>
      <c r="UCW39" s="8"/>
      <c r="UCX39" s="8"/>
      <c r="UCY39" s="8"/>
      <c r="UCZ39" s="8"/>
      <c r="UDA39" s="8"/>
      <c r="UDB39" s="8"/>
      <c r="UDC39" s="8"/>
      <c r="UDD39" s="8"/>
      <c r="UDE39" s="8"/>
      <c r="UDF39" s="8"/>
      <c r="UDG39" s="8"/>
      <c r="UDH39" s="8"/>
      <c r="UDI39" s="8"/>
      <c r="UDJ39" s="8"/>
      <c r="UDK39" s="8"/>
      <c r="UDL39" s="8"/>
      <c r="UDM39" s="8"/>
      <c r="UDN39" s="8"/>
      <c r="UDO39" s="8"/>
      <c r="UDP39" s="8"/>
      <c r="UDQ39" s="8"/>
      <c r="UDR39" s="8"/>
      <c r="UDS39" s="8"/>
      <c r="UDT39" s="8"/>
      <c r="UDU39" s="8"/>
      <c r="UDV39" s="8"/>
      <c r="UDW39" s="8"/>
      <c r="UDX39" s="8"/>
      <c r="UDY39" s="8"/>
      <c r="UDZ39" s="8"/>
      <c r="UEA39" s="8"/>
      <c r="UEB39" s="8"/>
      <c r="UEC39" s="8"/>
      <c r="UED39" s="8"/>
      <c r="UEE39" s="8"/>
      <c r="UEF39" s="8"/>
      <c r="UEG39" s="8"/>
      <c r="UEH39" s="8"/>
      <c r="UEI39" s="8"/>
      <c r="UEJ39" s="8"/>
      <c r="UEK39" s="8"/>
      <c r="UEL39" s="8"/>
      <c r="UEM39" s="8"/>
      <c r="UEN39" s="8"/>
      <c r="UEO39" s="8"/>
      <c r="UEP39" s="8"/>
      <c r="UEQ39" s="8"/>
      <c r="UER39" s="8"/>
      <c r="UES39" s="8"/>
      <c r="UET39" s="8"/>
      <c r="UEU39" s="8"/>
      <c r="UEV39" s="8"/>
      <c r="UEW39" s="8"/>
      <c r="UEX39" s="8"/>
      <c r="UEY39" s="8"/>
      <c r="UEZ39" s="8"/>
      <c r="UFA39" s="8"/>
      <c r="UFB39" s="8"/>
      <c r="UFC39" s="8"/>
      <c r="UFD39" s="8"/>
      <c r="UFE39" s="8"/>
      <c r="UFF39" s="8"/>
      <c r="UFG39" s="8"/>
      <c r="UFH39" s="8"/>
      <c r="UFI39" s="8"/>
      <c r="UFJ39" s="8"/>
      <c r="UFK39" s="8"/>
      <c r="UFL39" s="8"/>
      <c r="UFM39" s="8"/>
      <c r="UFN39" s="8"/>
      <c r="UFO39" s="8"/>
      <c r="UFP39" s="8"/>
      <c r="UFQ39" s="8"/>
      <c r="UFR39" s="8"/>
      <c r="UFS39" s="8"/>
      <c r="UFT39" s="8"/>
      <c r="UFU39" s="8"/>
      <c r="UFV39" s="8"/>
      <c r="UFW39" s="8"/>
      <c r="UFX39" s="8"/>
      <c r="UFY39" s="8"/>
      <c r="UFZ39" s="8"/>
      <c r="UGA39" s="8"/>
      <c r="UGB39" s="8"/>
      <c r="UGC39" s="8"/>
      <c r="UGD39" s="8"/>
      <c r="UGE39" s="8"/>
      <c r="UGF39" s="8"/>
      <c r="UGG39" s="8"/>
      <c r="UGH39" s="8"/>
      <c r="UGI39" s="8"/>
      <c r="UGJ39" s="8"/>
      <c r="UGK39" s="8"/>
      <c r="UGL39" s="8"/>
      <c r="UGM39" s="8"/>
      <c r="UGN39" s="8"/>
      <c r="UGO39" s="8"/>
      <c r="UGP39" s="8"/>
      <c r="UGQ39" s="8"/>
      <c r="UGR39" s="8"/>
      <c r="UGS39" s="8"/>
      <c r="UGT39" s="8"/>
      <c r="UGU39" s="8"/>
      <c r="UGV39" s="8"/>
      <c r="UGW39" s="8"/>
      <c r="UGX39" s="8"/>
      <c r="UGY39" s="8"/>
      <c r="UGZ39" s="8"/>
      <c r="UHA39" s="8"/>
      <c r="UHB39" s="8"/>
      <c r="UHC39" s="8"/>
      <c r="UHD39" s="8"/>
      <c r="UHE39" s="8"/>
      <c r="UHF39" s="8"/>
      <c r="UHG39" s="8"/>
      <c r="UHH39" s="8"/>
      <c r="UHI39" s="8"/>
      <c r="UHJ39" s="8"/>
      <c r="UHK39" s="8"/>
      <c r="UHL39" s="8"/>
      <c r="UHM39" s="8"/>
      <c r="UHN39" s="8"/>
      <c r="UHO39" s="8"/>
      <c r="UHP39" s="8"/>
      <c r="UHQ39" s="8"/>
      <c r="UHR39" s="8"/>
      <c r="UHS39" s="8"/>
      <c r="UHT39" s="8"/>
      <c r="UHU39" s="8"/>
      <c r="UHV39" s="8"/>
      <c r="UHW39" s="8"/>
      <c r="UHX39" s="8"/>
      <c r="UHY39" s="8"/>
      <c r="UHZ39" s="8"/>
      <c r="UIA39" s="8"/>
      <c r="UIB39" s="8"/>
      <c r="UIC39" s="8"/>
      <c r="UID39" s="8"/>
      <c r="UIE39" s="8"/>
      <c r="UIF39" s="8"/>
      <c r="UIG39" s="8"/>
      <c r="UIH39" s="8"/>
      <c r="UII39" s="8"/>
      <c r="UIJ39" s="8"/>
      <c r="UIK39" s="8"/>
      <c r="UIL39" s="8"/>
      <c r="UIM39" s="8"/>
      <c r="UIN39" s="8"/>
      <c r="UIO39" s="8"/>
      <c r="UIP39" s="8"/>
      <c r="UIQ39" s="8"/>
      <c r="UIR39" s="8"/>
      <c r="UIS39" s="8"/>
      <c r="UIT39" s="8"/>
      <c r="UIU39" s="8"/>
      <c r="UIV39" s="8"/>
      <c r="UIW39" s="8"/>
      <c r="UIX39" s="8"/>
      <c r="UIY39" s="8"/>
      <c r="UIZ39" s="8"/>
      <c r="UJA39" s="8"/>
      <c r="UJB39" s="8"/>
      <c r="UJC39" s="8"/>
      <c r="UJD39" s="8"/>
      <c r="UJE39" s="8"/>
      <c r="UJF39" s="8"/>
      <c r="UJG39" s="8"/>
      <c r="UJH39" s="8"/>
      <c r="UJI39" s="8"/>
      <c r="UJJ39" s="8"/>
      <c r="UJK39" s="8"/>
      <c r="UJL39" s="8"/>
      <c r="UJM39" s="8"/>
      <c r="UJN39" s="8"/>
      <c r="UJO39" s="8"/>
      <c r="UJP39" s="8"/>
      <c r="UJQ39" s="8"/>
      <c r="UJR39" s="8"/>
      <c r="UJS39" s="8"/>
      <c r="UJT39" s="8"/>
      <c r="UJU39" s="8"/>
      <c r="UJV39" s="8"/>
      <c r="UJW39" s="8"/>
      <c r="UJX39" s="8"/>
      <c r="UJY39" s="8"/>
      <c r="UJZ39" s="8"/>
      <c r="UKA39" s="8"/>
      <c r="UKB39" s="8"/>
      <c r="UKC39" s="8"/>
      <c r="UKD39" s="8"/>
      <c r="UKE39" s="8"/>
      <c r="UKF39" s="8"/>
      <c r="UKG39" s="8"/>
      <c r="UKH39" s="8"/>
      <c r="UKI39" s="8"/>
      <c r="UKJ39" s="8"/>
      <c r="UKK39" s="8"/>
      <c r="UKL39" s="8"/>
      <c r="UKM39" s="8"/>
      <c r="UKN39" s="8"/>
      <c r="UKO39" s="8"/>
      <c r="UKP39" s="8"/>
      <c r="UKQ39" s="8"/>
      <c r="UKR39" s="8"/>
      <c r="UKS39" s="8"/>
      <c r="UKT39" s="8"/>
      <c r="UKU39" s="8"/>
      <c r="UKV39" s="8"/>
      <c r="UKW39" s="8"/>
      <c r="UKX39" s="8"/>
      <c r="UKY39" s="8"/>
      <c r="UKZ39" s="8"/>
      <c r="ULA39" s="8"/>
      <c r="ULB39" s="8"/>
      <c r="ULC39" s="8"/>
      <c r="ULD39" s="8"/>
      <c r="ULE39" s="8"/>
      <c r="ULF39" s="8"/>
      <c r="ULG39" s="8"/>
      <c r="ULH39" s="8"/>
      <c r="ULI39" s="8"/>
      <c r="ULJ39" s="8"/>
      <c r="ULK39" s="8"/>
      <c r="ULL39" s="8"/>
      <c r="ULM39" s="8"/>
      <c r="ULN39" s="8"/>
      <c r="ULO39" s="8"/>
      <c r="ULP39" s="8"/>
      <c r="ULQ39" s="8"/>
      <c r="ULR39" s="8"/>
      <c r="ULS39" s="8"/>
      <c r="ULT39" s="8"/>
      <c r="ULU39" s="8"/>
      <c r="ULV39" s="8"/>
      <c r="ULW39" s="8"/>
      <c r="ULX39" s="8"/>
      <c r="ULY39" s="8"/>
      <c r="ULZ39" s="8"/>
      <c r="UMA39" s="8"/>
      <c r="UMB39" s="8"/>
      <c r="UMC39" s="8"/>
      <c r="UMD39" s="8"/>
      <c r="UME39" s="8"/>
      <c r="UMF39" s="8"/>
      <c r="UMG39" s="8"/>
      <c r="UMH39" s="8"/>
      <c r="UMI39" s="8"/>
      <c r="UMJ39" s="8"/>
      <c r="UMK39" s="8"/>
      <c r="UML39" s="8"/>
      <c r="UMM39" s="8"/>
      <c r="UMN39" s="8"/>
      <c r="UMO39" s="8"/>
      <c r="UMP39" s="8"/>
      <c r="UMQ39" s="8"/>
      <c r="UMR39" s="8"/>
      <c r="UMS39" s="8"/>
      <c r="UMT39" s="8"/>
      <c r="UMU39" s="8"/>
      <c r="UMV39" s="8"/>
      <c r="UMW39" s="8"/>
      <c r="UMX39" s="8"/>
      <c r="UMY39" s="8"/>
      <c r="UMZ39" s="8"/>
      <c r="UNA39" s="8"/>
      <c r="UNB39" s="8"/>
      <c r="UNC39" s="8"/>
      <c r="UND39" s="8"/>
      <c r="UNE39" s="8"/>
      <c r="UNF39" s="8"/>
      <c r="UNG39" s="8"/>
      <c r="UNH39" s="8"/>
      <c r="UNI39" s="8"/>
      <c r="UNJ39" s="8"/>
      <c r="UNK39" s="8"/>
      <c r="UNL39" s="8"/>
      <c r="UNM39" s="8"/>
      <c r="UNN39" s="8"/>
      <c r="UNO39" s="8"/>
      <c r="UNP39" s="8"/>
      <c r="UNQ39" s="8"/>
      <c r="UNR39" s="8"/>
      <c r="UNS39" s="8"/>
      <c r="UNT39" s="8"/>
      <c r="UNU39" s="8"/>
      <c r="UNV39" s="8"/>
      <c r="UNW39" s="8"/>
      <c r="UNX39" s="8"/>
      <c r="UNY39" s="8"/>
      <c r="UNZ39" s="8"/>
      <c r="UOA39" s="8"/>
      <c r="UOB39" s="8"/>
      <c r="UOC39" s="8"/>
      <c r="UOD39" s="8"/>
      <c r="UOE39" s="8"/>
      <c r="UOF39" s="8"/>
      <c r="UOG39" s="8"/>
      <c r="UOH39" s="8"/>
      <c r="UOI39" s="8"/>
      <c r="UOJ39" s="8"/>
      <c r="UOK39" s="8"/>
      <c r="UOL39" s="8"/>
      <c r="UOM39" s="8"/>
      <c r="UON39" s="8"/>
      <c r="UOO39" s="8"/>
      <c r="UOP39" s="8"/>
      <c r="UOQ39" s="8"/>
      <c r="UOR39" s="8"/>
      <c r="UOS39" s="8"/>
      <c r="UOT39" s="8"/>
      <c r="UOU39" s="8"/>
      <c r="UOV39" s="8"/>
      <c r="UOW39" s="8"/>
      <c r="UOX39" s="8"/>
      <c r="UOY39" s="8"/>
      <c r="UOZ39" s="8"/>
      <c r="UPA39" s="8"/>
      <c r="UPB39" s="8"/>
      <c r="UPC39" s="8"/>
      <c r="UPD39" s="8"/>
      <c r="UPE39" s="8"/>
      <c r="UPF39" s="8"/>
      <c r="UPG39" s="8"/>
      <c r="UPH39" s="8"/>
      <c r="UPI39" s="8"/>
      <c r="UPJ39" s="8"/>
      <c r="UPK39" s="8"/>
      <c r="UPL39" s="8"/>
      <c r="UPM39" s="8"/>
      <c r="UPN39" s="8"/>
      <c r="UPO39" s="8"/>
      <c r="UPP39" s="8"/>
      <c r="UPQ39" s="8"/>
      <c r="UPR39" s="8"/>
      <c r="UPS39" s="8"/>
      <c r="UPT39" s="8"/>
      <c r="UPU39" s="8"/>
      <c r="UPV39" s="8"/>
      <c r="UPW39" s="8"/>
      <c r="UPX39" s="8"/>
      <c r="UPY39" s="8"/>
      <c r="UPZ39" s="8"/>
      <c r="UQA39" s="8"/>
      <c r="UQB39" s="8"/>
      <c r="UQC39" s="8"/>
      <c r="UQD39" s="8"/>
      <c r="UQE39" s="8"/>
      <c r="UQF39" s="8"/>
      <c r="UQG39" s="8"/>
      <c r="UQH39" s="8"/>
      <c r="UQI39" s="8"/>
      <c r="UQJ39" s="8"/>
      <c r="UQK39" s="8"/>
      <c r="UQL39" s="8"/>
      <c r="UQM39" s="8"/>
      <c r="UQN39" s="8"/>
      <c r="UQO39" s="8"/>
      <c r="UQP39" s="8"/>
      <c r="UQQ39" s="8"/>
      <c r="UQR39" s="8"/>
      <c r="UQS39" s="8"/>
      <c r="UQT39" s="8"/>
      <c r="UQU39" s="8"/>
      <c r="UQV39" s="8"/>
      <c r="UQW39" s="8"/>
      <c r="UQX39" s="8"/>
      <c r="UQY39" s="8"/>
      <c r="UQZ39" s="8"/>
      <c r="URA39" s="8"/>
      <c r="URB39" s="8"/>
      <c r="URC39" s="8"/>
      <c r="URD39" s="8"/>
      <c r="URE39" s="8"/>
      <c r="URF39" s="8"/>
      <c r="URG39" s="8"/>
      <c r="URH39" s="8"/>
      <c r="URI39" s="8"/>
      <c r="URJ39" s="8"/>
      <c r="URK39" s="8"/>
      <c r="URL39" s="8"/>
      <c r="URM39" s="8"/>
      <c r="URN39" s="8"/>
      <c r="URO39" s="8"/>
      <c r="URP39" s="8"/>
      <c r="URQ39" s="8"/>
      <c r="URR39" s="8"/>
      <c r="URS39" s="8"/>
      <c r="URT39" s="8"/>
      <c r="URU39" s="8"/>
      <c r="URV39" s="8"/>
      <c r="URW39" s="8"/>
      <c r="URX39" s="8"/>
      <c r="URY39" s="8"/>
      <c r="URZ39" s="8"/>
      <c r="USA39" s="8"/>
      <c r="USB39" s="8"/>
      <c r="USC39" s="8"/>
      <c r="USD39" s="8"/>
      <c r="USE39" s="8"/>
      <c r="USF39" s="8"/>
      <c r="USG39" s="8"/>
      <c r="USH39" s="8"/>
      <c r="USI39" s="8"/>
      <c r="USJ39" s="8"/>
      <c r="USK39" s="8"/>
      <c r="USL39" s="8"/>
      <c r="USM39" s="8"/>
      <c r="USN39" s="8"/>
      <c r="USO39" s="8"/>
      <c r="USP39" s="8"/>
      <c r="USQ39" s="8"/>
      <c r="USR39" s="8"/>
      <c r="USS39" s="8"/>
      <c r="UST39" s="8"/>
      <c r="USU39" s="8"/>
      <c r="USV39" s="8"/>
      <c r="USW39" s="8"/>
      <c r="USX39" s="8"/>
      <c r="USY39" s="8"/>
      <c r="USZ39" s="8"/>
      <c r="UTA39" s="8"/>
      <c r="UTB39" s="8"/>
      <c r="UTC39" s="8"/>
      <c r="UTD39" s="8"/>
      <c r="UTE39" s="8"/>
      <c r="UTF39" s="8"/>
      <c r="UTG39" s="8"/>
      <c r="UTH39" s="8"/>
      <c r="UTI39" s="8"/>
      <c r="UTJ39" s="8"/>
      <c r="UTK39" s="8"/>
      <c r="UTL39" s="8"/>
      <c r="UTM39" s="8"/>
      <c r="UTN39" s="8"/>
      <c r="UTO39" s="8"/>
      <c r="UTP39" s="8"/>
      <c r="UTQ39" s="8"/>
      <c r="UTR39" s="8"/>
      <c r="UTS39" s="8"/>
      <c r="UTT39" s="8"/>
      <c r="UTU39" s="8"/>
      <c r="UTV39" s="8"/>
      <c r="UTW39" s="8"/>
      <c r="UTX39" s="8"/>
      <c r="UTY39" s="8"/>
      <c r="UTZ39" s="8"/>
      <c r="UUA39" s="8"/>
      <c r="UUB39" s="8"/>
      <c r="UUC39" s="8"/>
      <c r="UUD39" s="8"/>
      <c r="UUE39" s="8"/>
      <c r="UUF39" s="8"/>
      <c r="UUG39" s="8"/>
      <c r="UUH39" s="8"/>
      <c r="UUI39" s="8"/>
      <c r="UUJ39" s="8"/>
      <c r="UUK39" s="8"/>
      <c r="UUL39" s="8"/>
      <c r="UUM39" s="8"/>
      <c r="UUN39" s="8"/>
      <c r="UUO39" s="8"/>
      <c r="UUP39" s="8"/>
      <c r="UUQ39" s="8"/>
      <c r="UUR39" s="8"/>
      <c r="UUS39" s="8"/>
      <c r="UUT39" s="8"/>
      <c r="UUU39" s="8"/>
      <c r="UUV39" s="8"/>
      <c r="UUW39" s="8"/>
      <c r="UUX39" s="8"/>
      <c r="UUY39" s="8"/>
      <c r="UUZ39" s="8"/>
      <c r="UVA39" s="8"/>
      <c r="UVB39" s="8"/>
      <c r="UVC39" s="8"/>
      <c r="UVD39" s="8"/>
      <c r="UVE39" s="8"/>
      <c r="UVF39" s="8"/>
      <c r="UVG39" s="8"/>
      <c r="UVH39" s="8"/>
      <c r="UVI39" s="8"/>
      <c r="UVJ39" s="8"/>
      <c r="UVK39" s="8"/>
      <c r="UVL39" s="8"/>
      <c r="UVM39" s="8"/>
      <c r="UVN39" s="8"/>
      <c r="UVO39" s="8"/>
      <c r="UVP39" s="8"/>
      <c r="UVQ39" s="8"/>
      <c r="UVR39" s="8"/>
      <c r="UVS39" s="8"/>
      <c r="UVT39" s="8"/>
      <c r="UVU39" s="8"/>
      <c r="UVV39" s="8"/>
      <c r="UVW39" s="8"/>
      <c r="UVX39" s="8"/>
      <c r="UVY39" s="8"/>
      <c r="UVZ39" s="8"/>
      <c r="UWA39" s="8"/>
      <c r="UWB39" s="8"/>
      <c r="UWC39" s="8"/>
      <c r="UWD39" s="8"/>
      <c r="UWE39" s="8"/>
      <c r="UWF39" s="8"/>
      <c r="UWG39" s="8"/>
      <c r="UWH39" s="8"/>
      <c r="UWI39" s="8"/>
      <c r="UWJ39" s="8"/>
      <c r="UWK39" s="8"/>
      <c r="UWL39" s="8"/>
      <c r="UWM39" s="8"/>
      <c r="UWN39" s="8"/>
      <c r="UWO39" s="8"/>
      <c r="UWP39" s="8"/>
      <c r="UWQ39" s="8"/>
      <c r="UWR39" s="8"/>
      <c r="UWS39" s="8"/>
      <c r="UWT39" s="8"/>
      <c r="UWU39" s="8"/>
      <c r="UWV39" s="8"/>
      <c r="UWW39" s="8"/>
      <c r="UWX39" s="8"/>
      <c r="UWY39" s="8"/>
      <c r="UWZ39" s="8"/>
      <c r="UXA39" s="8"/>
      <c r="UXB39" s="8"/>
      <c r="UXC39" s="8"/>
      <c r="UXD39" s="8"/>
      <c r="UXE39" s="8"/>
      <c r="UXF39" s="8"/>
      <c r="UXG39" s="8"/>
      <c r="UXH39" s="8"/>
      <c r="UXI39" s="8"/>
      <c r="UXJ39" s="8"/>
      <c r="UXK39" s="8"/>
      <c r="UXL39" s="8"/>
      <c r="UXM39" s="8"/>
      <c r="UXN39" s="8"/>
      <c r="UXO39" s="8"/>
      <c r="UXP39" s="8"/>
      <c r="UXQ39" s="8"/>
      <c r="UXR39" s="8"/>
      <c r="UXS39" s="8"/>
      <c r="UXT39" s="8"/>
      <c r="UXU39" s="8"/>
      <c r="UXV39" s="8"/>
      <c r="UXW39" s="8"/>
      <c r="UXX39" s="8"/>
      <c r="UXY39" s="8"/>
      <c r="UXZ39" s="8"/>
      <c r="UYA39" s="8"/>
      <c r="UYB39" s="8"/>
      <c r="UYC39" s="8"/>
      <c r="UYD39" s="8"/>
      <c r="UYE39" s="8"/>
      <c r="UYF39" s="8"/>
      <c r="UYG39" s="8"/>
      <c r="UYH39" s="8"/>
      <c r="UYI39" s="8"/>
      <c r="UYJ39" s="8"/>
      <c r="UYK39" s="8"/>
      <c r="UYL39" s="8"/>
      <c r="UYM39" s="8"/>
      <c r="UYN39" s="8"/>
      <c r="UYO39" s="8"/>
      <c r="UYP39" s="8"/>
      <c r="UYQ39" s="8"/>
      <c r="UYR39" s="8"/>
      <c r="UYS39" s="8"/>
      <c r="UYT39" s="8"/>
      <c r="UYU39" s="8"/>
      <c r="UYV39" s="8"/>
      <c r="UYW39" s="8"/>
      <c r="UYX39" s="8"/>
      <c r="UYY39" s="8"/>
      <c r="UYZ39" s="8"/>
      <c r="UZA39" s="8"/>
      <c r="UZB39" s="8"/>
      <c r="UZC39" s="8"/>
      <c r="UZD39" s="8"/>
      <c r="UZE39" s="8"/>
      <c r="UZF39" s="8"/>
      <c r="UZG39" s="8"/>
      <c r="UZH39" s="8"/>
      <c r="UZI39" s="8"/>
      <c r="UZJ39" s="8"/>
      <c r="UZK39" s="8"/>
      <c r="UZL39" s="8"/>
      <c r="UZM39" s="8"/>
      <c r="UZN39" s="8"/>
      <c r="UZO39" s="8"/>
      <c r="UZP39" s="8"/>
      <c r="UZQ39" s="8"/>
      <c r="UZR39" s="8"/>
      <c r="UZS39" s="8"/>
      <c r="UZT39" s="8"/>
      <c r="UZU39" s="8"/>
      <c r="UZV39" s="8"/>
      <c r="UZW39" s="8"/>
      <c r="UZX39" s="8"/>
      <c r="UZY39" s="8"/>
      <c r="UZZ39" s="8"/>
      <c r="VAA39" s="8"/>
      <c r="VAB39" s="8"/>
      <c r="VAC39" s="8"/>
      <c r="VAD39" s="8"/>
      <c r="VAE39" s="8"/>
      <c r="VAF39" s="8"/>
      <c r="VAG39" s="8"/>
      <c r="VAH39" s="8"/>
      <c r="VAI39" s="8"/>
      <c r="VAJ39" s="8"/>
      <c r="VAK39" s="8"/>
      <c r="VAL39" s="8"/>
      <c r="VAM39" s="8"/>
      <c r="VAN39" s="8"/>
      <c r="VAO39" s="8"/>
      <c r="VAP39" s="8"/>
      <c r="VAQ39" s="8"/>
      <c r="VAR39" s="8"/>
      <c r="VAS39" s="8"/>
      <c r="VAT39" s="8"/>
      <c r="VAU39" s="8"/>
      <c r="VAV39" s="8"/>
      <c r="VAW39" s="8"/>
      <c r="VAX39" s="8"/>
      <c r="VAY39" s="8"/>
      <c r="VAZ39" s="8"/>
      <c r="VBA39" s="8"/>
      <c r="VBB39" s="8"/>
      <c r="VBC39" s="8"/>
      <c r="VBD39" s="8"/>
      <c r="VBE39" s="8"/>
      <c r="VBF39" s="8"/>
      <c r="VBG39" s="8"/>
      <c r="VBH39" s="8"/>
      <c r="VBI39" s="8"/>
      <c r="VBJ39" s="8"/>
      <c r="VBK39" s="8"/>
      <c r="VBL39" s="8"/>
      <c r="VBM39" s="8"/>
      <c r="VBN39" s="8"/>
      <c r="VBO39" s="8"/>
      <c r="VBP39" s="8"/>
      <c r="VBQ39" s="8"/>
      <c r="VBR39" s="8"/>
      <c r="VBS39" s="8"/>
      <c r="VBT39" s="8"/>
      <c r="VBU39" s="8"/>
      <c r="VBV39" s="8"/>
      <c r="VBW39" s="8"/>
      <c r="VBX39" s="8"/>
      <c r="VBY39" s="8"/>
      <c r="VBZ39" s="8"/>
      <c r="VCA39" s="8"/>
      <c r="VCB39" s="8"/>
      <c r="VCC39" s="8"/>
      <c r="VCD39" s="8"/>
      <c r="VCE39" s="8"/>
      <c r="VCF39" s="8"/>
      <c r="VCG39" s="8"/>
      <c r="VCH39" s="8"/>
      <c r="VCI39" s="8"/>
      <c r="VCJ39" s="8"/>
      <c r="VCK39" s="8"/>
      <c r="VCL39" s="8"/>
      <c r="VCM39" s="8"/>
      <c r="VCN39" s="8"/>
      <c r="VCO39" s="8"/>
      <c r="VCP39" s="8"/>
      <c r="VCQ39" s="8"/>
      <c r="VCR39" s="8"/>
      <c r="VCS39" s="8"/>
      <c r="VCT39" s="8"/>
      <c r="VCU39" s="8"/>
      <c r="VCV39" s="8"/>
      <c r="VCW39" s="8"/>
      <c r="VCX39" s="8"/>
      <c r="VCY39" s="8"/>
      <c r="VCZ39" s="8"/>
      <c r="VDA39" s="8"/>
      <c r="VDB39" s="8"/>
      <c r="VDC39" s="8"/>
      <c r="VDD39" s="8"/>
      <c r="VDE39" s="8"/>
      <c r="VDF39" s="8"/>
      <c r="VDG39" s="8"/>
      <c r="VDH39" s="8"/>
      <c r="VDI39" s="8"/>
      <c r="VDJ39" s="8"/>
      <c r="VDK39" s="8"/>
      <c r="VDL39" s="8"/>
      <c r="VDM39" s="8"/>
      <c r="VDN39" s="8"/>
      <c r="VDO39" s="8"/>
      <c r="VDP39" s="8"/>
      <c r="VDQ39" s="8"/>
      <c r="VDR39" s="8"/>
      <c r="VDS39" s="8"/>
      <c r="VDT39" s="8"/>
      <c r="VDU39" s="8"/>
      <c r="VDV39" s="8"/>
      <c r="VDW39" s="8"/>
      <c r="VDX39" s="8"/>
      <c r="VDY39" s="8"/>
      <c r="VDZ39" s="8"/>
      <c r="VEA39" s="8"/>
      <c r="VEB39" s="8"/>
      <c r="VEC39" s="8"/>
      <c r="VED39" s="8"/>
      <c r="VEE39" s="8"/>
      <c r="VEF39" s="8"/>
      <c r="VEG39" s="8"/>
      <c r="VEH39" s="8"/>
      <c r="VEI39" s="8"/>
      <c r="VEJ39" s="8"/>
      <c r="VEK39" s="8"/>
      <c r="VEL39" s="8"/>
      <c r="VEM39" s="8"/>
      <c r="VEN39" s="8"/>
      <c r="VEO39" s="8"/>
      <c r="VEP39" s="8"/>
      <c r="VEQ39" s="8"/>
      <c r="VER39" s="8"/>
      <c r="VES39" s="8"/>
      <c r="VET39" s="8"/>
      <c r="VEU39" s="8"/>
      <c r="VEV39" s="8"/>
      <c r="VEW39" s="8"/>
      <c r="VEX39" s="8"/>
      <c r="VEY39" s="8"/>
      <c r="VEZ39" s="8"/>
      <c r="VFA39" s="8"/>
      <c r="VFB39" s="8"/>
      <c r="VFC39" s="8"/>
      <c r="VFD39" s="8"/>
      <c r="VFE39" s="8"/>
      <c r="VFF39" s="8"/>
      <c r="VFG39" s="8"/>
      <c r="VFH39" s="8"/>
      <c r="VFI39" s="8"/>
      <c r="VFJ39" s="8"/>
      <c r="VFK39" s="8"/>
      <c r="VFL39" s="8"/>
      <c r="VFM39" s="8"/>
      <c r="VFN39" s="8"/>
      <c r="VFO39" s="8"/>
      <c r="VFP39" s="8"/>
      <c r="VFQ39" s="8"/>
      <c r="VFR39" s="8"/>
      <c r="VFS39" s="8"/>
      <c r="VFT39" s="8"/>
      <c r="VFU39" s="8"/>
      <c r="VFV39" s="8"/>
      <c r="VFW39" s="8"/>
      <c r="VFX39" s="8"/>
      <c r="VFY39" s="8"/>
      <c r="VFZ39" s="8"/>
      <c r="VGA39" s="8"/>
      <c r="VGB39" s="8"/>
      <c r="VGC39" s="8"/>
      <c r="VGD39" s="8"/>
      <c r="VGE39" s="8"/>
      <c r="VGF39" s="8"/>
      <c r="VGG39" s="8"/>
      <c r="VGH39" s="8"/>
      <c r="VGI39" s="8"/>
      <c r="VGJ39" s="8"/>
      <c r="VGK39" s="8"/>
      <c r="VGL39" s="8"/>
      <c r="VGM39" s="8"/>
      <c r="VGN39" s="8"/>
      <c r="VGO39" s="8"/>
      <c r="VGP39" s="8"/>
      <c r="VGQ39" s="8"/>
      <c r="VGR39" s="8"/>
      <c r="VGS39" s="8"/>
      <c r="VGT39" s="8"/>
      <c r="VGU39" s="8"/>
      <c r="VGV39" s="8"/>
      <c r="VGW39" s="8"/>
      <c r="VGX39" s="8"/>
      <c r="VGY39" s="8"/>
      <c r="VGZ39" s="8"/>
      <c r="VHA39" s="8"/>
      <c r="VHB39" s="8"/>
      <c r="VHC39" s="8"/>
      <c r="VHD39" s="8"/>
      <c r="VHE39" s="8"/>
      <c r="VHF39" s="8"/>
      <c r="VHG39" s="8"/>
      <c r="VHH39" s="8"/>
      <c r="VHI39" s="8"/>
      <c r="VHJ39" s="8"/>
      <c r="VHK39" s="8"/>
      <c r="VHL39" s="8"/>
      <c r="VHM39" s="8"/>
      <c r="VHN39" s="8"/>
      <c r="VHO39" s="8"/>
      <c r="VHP39" s="8"/>
      <c r="VHQ39" s="8"/>
      <c r="VHR39" s="8"/>
      <c r="VHS39" s="8"/>
      <c r="VHT39" s="8"/>
      <c r="VHU39" s="8"/>
      <c r="VHV39" s="8"/>
      <c r="VHW39" s="8"/>
      <c r="VHX39" s="8"/>
      <c r="VHY39" s="8"/>
      <c r="VHZ39" s="8"/>
      <c r="VIA39" s="8"/>
      <c r="VIB39" s="8"/>
      <c r="VIC39" s="8"/>
      <c r="VID39" s="8"/>
      <c r="VIE39" s="8"/>
      <c r="VIF39" s="8"/>
      <c r="VIG39" s="8"/>
      <c r="VIH39" s="8"/>
      <c r="VII39" s="8"/>
      <c r="VIJ39" s="8"/>
      <c r="VIK39" s="8"/>
      <c r="VIL39" s="8"/>
      <c r="VIM39" s="8"/>
      <c r="VIN39" s="8"/>
      <c r="VIO39" s="8"/>
      <c r="VIP39" s="8"/>
      <c r="VIQ39" s="8"/>
      <c r="VIR39" s="8"/>
      <c r="VIS39" s="8"/>
      <c r="VIT39" s="8"/>
      <c r="VIU39" s="8"/>
      <c r="VIV39" s="8"/>
      <c r="VIW39" s="8"/>
      <c r="VIX39" s="8"/>
      <c r="VIY39" s="8"/>
      <c r="VIZ39" s="8"/>
      <c r="VJA39" s="8"/>
      <c r="VJB39" s="8"/>
      <c r="VJC39" s="8"/>
      <c r="VJD39" s="8"/>
      <c r="VJE39" s="8"/>
      <c r="VJF39" s="8"/>
      <c r="VJG39" s="8"/>
      <c r="VJH39" s="8"/>
      <c r="VJI39" s="8"/>
      <c r="VJJ39" s="8"/>
      <c r="VJK39" s="8"/>
      <c r="VJL39" s="8"/>
      <c r="VJM39" s="8"/>
      <c r="VJN39" s="8"/>
      <c r="VJO39" s="8"/>
      <c r="VJP39" s="8"/>
      <c r="VJQ39" s="8"/>
      <c r="VJR39" s="8"/>
      <c r="VJS39" s="8"/>
      <c r="VJT39" s="8"/>
      <c r="VJU39" s="8"/>
      <c r="VJV39" s="8"/>
      <c r="VJW39" s="8"/>
      <c r="VJX39" s="8"/>
      <c r="VJY39" s="8"/>
      <c r="VJZ39" s="8"/>
      <c r="VKA39" s="8"/>
      <c r="VKB39" s="8"/>
      <c r="VKC39" s="8"/>
      <c r="VKD39" s="8"/>
      <c r="VKE39" s="8"/>
      <c r="VKF39" s="8"/>
      <c r="VKG39" s="8"/>
      <c r="VKH39" s="8"/>
      <c r="VKI39" s="8"/>
      <c r="VKJ39" s="8"/>
      <c r="VKK39" s="8"/>
      <c r="VKL39" s="8"/>
      <c r="VKM39" s="8"/>
      <c r="VKN39" s="8"/>
      <c r="VKO39" s="8"/>
      <c r="VKP39" s="8"/>
      <c r="VKQ39" s="8"/>
      <c r="VKR39" s="8"/>
      <c r="VKS39" s="8"/>
      <c r="VKT39" s="8"/>
      <c r="VKU39" s="8"/>
      <c r="VKV39" s="8"/>
      <c r="VKW39" s="8"/>
      <c r="VKX39" s="8"/>
      <c r="VKY39" s="8"/>
      <c r="VKZ39" s="8"/>
      <c r="VLA39" s="8"/>
      <c r="VLB39" s="8"/>
      <c r="VLC39" s="8"/>
      <c r="VLD39" s="8"/>
      <c r="VLE39" s="8"/>
      <c r="VLF39" s="8"/>
      <c r="VLG39" s="8"/>
      <c r="VLH39" s="8"/>
      <c r="VLI39" s="8"/>
      <c r="VLJ39" s="8"/>
      <c r="VLK39" s="8"/>
      <c r="VLL39" s="8"/>
      <c r="VLM39" s="8"/>
      <c r="VLN39" s="8"/>
      <c r="VLO39" s="8"/>
      <c r="VLP39" s="8"/>
      <c r="VLQ39" s="8"/>
      <c r="VLR39" s="8"/>
      <c r="VLS39" s="8"/>
      <c r="VLT39" s="8"/>
      <c r="VLU39" s="8"/>
      <c r="VLV39" s="8"/>
      <c r="VLW39" s="8"/>
      <c r="VLX39" s="8"/>
      <c r="VLY39" s="8"/>
      <c r="VLZ39" s="8"/>
      <c r="VMA39" s="8"/>
      <c r="VMB39" s="8"/>
      <c r="VMC39" s="8"/>
      <c r="VMD39" s="8"/>
      <c r="VME39" s="8"/>
      <c r="VMF39" s="8"/>
      <c r="VMG39" s="8"/>
      <c r="VMH39" s="8"/>
      <c r="VMI39" s="8"/>
      <c r="VMJ39" s="8"/>
      <c r="VMK39" s="8"/>
      <c r="VML39" s="8"/>
      <c r="VMM39" s="8"/>
      <c r="VMN39" s="8"/>
      <c r="VMO39" s="8"/>
      <c r="VMP39" s="8"/>
      <c r="VMQ39" s="8"/>
      <c r="VMR39" s="8"/>
      <c r="VMS39" s="8"/>
      <c r="VMT39" s="8"/>
      <c r="VMU39" s="8"/>
      <c r="VMV39" s="8"/>
      <c r="VMW39" s="8"/>
      <c r="VMX39" s="8"/>
      <c r="VMY39" s="8"/>
      <c r="VMZ39" s="8"/>
      <c r="VNA39" s="8"/>
      <c r="VNB39" s="8"/>
      <c r="VNC39" s="8"/>
      <c r="VND39" s="8"/>
      <c r="VNE39" s="8"/>
      <c r="VNF39" s="8"/>
      <c r="VNG39" s="8"/>
      <c r="VNH39" s="8"/>
      <c r="VNI39" s="8"/>
      <c r="VNJ39" s="8"/>
      <c r="VNK39" s="8"/>
      <c r="VNL39" s="8"/>
      <c r="VNM39" s="8"/>
      <c r="VNN39" s="8"/>
      <c r="VNO39" s="8"/>
      <c r="VNP39" s="8"/>
      <c r="VNQ39" s="8"/>
      <c r="VNR39" s="8"/>
      <c r="VNS39" s="8"/>
      <c r="VNT39" s="8"/>
      <c r="VNU39" s="8"/>
      <c r="VNV39" s="8"/>
      <c r="VNW39" s="8"/>
      <c r="VNX39" s="8"/>
      <c r="VNY39" s="8"/>
      <c r="VNZ39" s="8"/>
      <c r="VOA39" s="8"/>
      <c r="VOB39" s="8"/>
      <c r="VOC39" s="8"/>
      <c r="VOD39" s="8"/>
      <c r="VOE39" s="8"/>
      <c r="VOF39" s="8"/>
      <c r="VOG39" s="8"/>
      <c r="VOH39" s="8"/>
      <c r="VOI39" s="8"/>
      <c r="VOJ39" s="8"/>
      <c r="VOK39" s="8"/>
      <c r="VOL39" s="8"/>
      <c r="VOM39" s="8"/>
      <c r="VON39" s="8"/>
      <c r="VOO39" s="8"/>
      <c r="VOP39" s="8"/>
      <c r="VOQ39" s="8"/>
      <c r="VOR39" s="8"/>
      <c r="VOS39" s="8"/>
      <c r="VOT39" s="8"/>
      <c r="VOU39" s="8"/>
      <c r="VOV39" s="8"/>
      <c r="VOW39" s="8"/>
      <c r="VOX39" s="8"/>
      <c r="VOY39" s="8"/>
      <c r="VOZ39" s="8"/>
      <c r="VPA39" s="8"/>
      <c r="VPB39" s="8"/>
      <c r="VPC39" s="8"/>
      <c r="VPD39" s="8"/>
      <c r="VPE39" s="8"/>
      <c r="VPF39" s="8"/>
      <c r="VPG39" s="8"/>
      <c r="VPH39" s="8"/>
      <c r="VPI39" s="8"/>
      <c r="VPJ39" s="8"/>
      <c r="VPK39" s="8"/>
      <c r="VPL39" s="8"/>
      <c r="VPM39" s="8"/>
      <c r="VPN39" s="8"/>
      <c r="VPO39" s="8"/>
      <c r="VPP39" s="8"/>
      <c r="VPQ39" s="8"/>
      <c r="VPR39" s="8"/>
      <c r="VPS39" s="8"/>
      <c r="VPT39" s="8"/>
      <c r="VPU39" s="8"/>
      <c r="VPV39" s="8"/>
      <c r="VPW39" s="8"/>
      <c r="VPX39" s="8"/>
      <c r="VPY39" s="8"/>
      <c r="VPZ39" s="8"/>
      <c r="VQA39" s="8"/>
      <c r="VQB39" s="8"/>
      <c r="VQC39" s="8"/>
      <c r="VQD39" s="8"/>
      <c r="VQE39" s="8"/>
      <c r="VQF39" s="8"/>
      <c r="VQG39" s="8"/>
      <c r="VQH39" s="8"/>
      <c r="VQI39" s="8"/>
      <c r="VQJ39" s="8"/>
      <c r="VQK39" s="8"/>
      <c r="VQL39" s="8"/>
      <c r="VQM39" s="8"/>
      <c r="VQN39" s="8"/>
      <c r="VQO39" s="8"/>
      <c r="VQP39" s="8"/>
      <c r="VQQ39" s="8"/>
      <c r="VQR39" s="8"/>
      <c r="VQS39" s="8"/>
      <c r="VQT39" s="8"/>
      <c r="VQU39" s="8"/>
      <c r="VQV39" s="8"/>
      <c r="VQW39" s="8"/>
      <c r="VQX39" s="8"/>
      <c r="VQY39" s="8"/>
      <c r="VQZ39" s="8"/>
      <c r="VRA39" s="8"/>
      <c r="VRB39" s="8"/>
      <c r="VRC39" s="8"/>
      <c r="VRD39" s="8"/>
      <c r="VRE39" s="8"/>
      <c r="VRF39" s="8"/>
      <c r="VRG39" s="8"/>
      <c r="VRH39" s="8"/>
      <c r="VRI39" s="8"/>
      <c r="VRJ39" s="8"/>
      <c r="VRK39" s="8"/>
      <c r="VRL39" s="8"/>
      <c r="VRM39" s="8"/>
      <c r="VRN39" s="8"/>
      <c r="VRO39" s="8"/>
      <c r="VRP39" s="8"/>
      <c r="VRQ39" s="8"/>
      <c r="VRR39" s="8"/>
      <c r="VRS39" s="8"/>
      <c r="VRT39" s="8"/>
      <c r="VRU39" s="8"/>
      <c r="VRV39" s="8"/>
      <c r="VRW39" s="8"/>
      <c r="VRX39" s="8"/>
      <c r="VRY39" s="8"/>
      <c r="VRZ39" s="8"/>
      <c r="VSA39" s="8"/>
      <c r="VSB39" s="8"/>
      <c r="VSC39" s="8"/>
      <c r="VSD39" s="8"/>
      <c r="VSE39" s="8"/>
      <c r="VSF39" s="8"/>
      <c r="VSG39" s="8"/>
      <c r="VSH39" s="8"/>
      <c r="VSI39" s="8"/>
      <c r="VSJ39" s="8"/>
      <c r="VSK39" s="8"/>
      <c r="VSL39" s="8"/>
      <c r="VSM39" s="8"/>
      <c r="VSN39" s="8"/>
      <c r="VSO39" s="8"/>
      <c r="VSP39" s="8"/>
      <c r="VSQ39" s="8"/>
      <c r="VSR39" s="8"/>
      <c r="VSS39" s="8"/>
      <c r="VST39" s="8"/>
      <c r="VSU39" s="8"/>
      <c r="VSV39" s="8"/>
      <c r="VSW39" s="8"/>
      <c r="VSX39" s="8"/>
      <c r="VSY39" s="8"/>
      <c r="VSZ39" s="8"/>
      <c r="VTA39" s="8"/>
      <c r="VTB39" s="8"/>
      <c r="VTC39" s="8"/>
      <c r="VTD39" s="8"/>
      <c r="VTE39" s="8"/>
      <c r="VTF39" s="8"/>
      <c r="VTG39" s="8"/>
      <c r="VTH39" s="8"/>
      <c r="VTI39" s="8"/>
      <c r="VTJ39" s="8"/>
      <c r="VTK39" s="8"/>
      <c r="VTL39" s="8"/>
      <c r="VTM39" s="8"/>
      <c r="VTN39" s="8"/>
      <c r="VTO39" s="8"/>
      <c r="VTP39" s="8"/>
      <c r="VTQ39" s="8"/>
      <c r="VTR39" s="8"/>
      <c r="VTS39" s="8"/>
      <c r="VTT39" s="8"/>
      <c r="VTU39" s="8"/>
      <c r="VTV39" s="8"/>
      <c r="VTW39" s="8"/>
      <c r="VTX39" s="8"/>
      <c r="VTY39" s="8"/>
      <c r="VTZ39" s="8"/>
      <c r="VUA39" s="8"/>
      <c r="VUB39" s="8"/>
      <c r="VUC39" s="8"/>
      <c r="VUD39" s="8"/>
      <c r="VUE39" s="8"/>
      <c r="VUF39" s="8"/>
      <c r="VUG39" s="8"/>
      <c r="VUH39" s="8"/>
      <c r="VUI39" s="8"/>
      <c r="VUJ39" s="8"/>
      <c r="VUK39" s="8"/>
      <c r="VUL39" s="8"/>
      <c r="VUM39" s="8"/>
      <c r="VUN39" s="8"/>
      <c r="VUO39" s="8"/>
      <c r="VUP39" s="8"/>
      <c r="VUQ39" s="8"/>
      <c r="VUR39" s="8"/>
      <c r="VUS39" s="8"/>
      <c r="VUT39" s="8"/>
      <c r="VUU39" s="8"/>
      <c r="VUV39" s="8"/>
      <c r="VUW39" s="8"/>
      <c r="VUX39" s="8"/>
      <c r="VUY39" s="8"/>
      <c r="VUZ39" s="8"/>
      <c r="VVA39" s="8"/>
      <c r="VVB39" s="8"/>
      <c r="VVC39" s="8"/>
      <c r="VVD39" s="8"/>
      <c r="VVE39" s="8"/>
      <c r="VVF39" s="8"/>
      <c r="VVG39" s="8"/>
      <c r="VVH39" s="8"/>
      <c r="VVI39" s="8"/>
      <c r="VVJ39" s="8"/>
      <c r="VVK39" s="8"/>
      <c r="VVL39" s="8"/>
      <c r="VVM39" s="8"/>
      <c r="VVN39" s="8"/>
      <c r="VVO39" s="8"/>
      <c r="VVP39" s="8"/>
      <c r="VVQ39" s="8"/>
      <c r="VVR39" s="8"/>
      <c r="VVS39" s="8"/>
      <c r="VVT39" s="8"/>
      <c r="VVU39" s="8"/>
      <c r="VVV39" s="8"/>
      <c r="VVW39" s="8"/>
      <c r="VVX39" s="8"/>
      <c r="VVY39" s="8"/>
      <c r="VVZ39" s="8"/>
      <c r="VWA39" s="8"/>
      <c r="VWB39" s="8"/>
      <c r="VWC39" s="8"/>
      <c r="VWD39" s="8"/>
      <c r="VWE39" s="8"/>
      <c r="VWF39" s="8"/>
      <c r="VWG39" s="8"/>
      <c r="VWH39" s="8"/>
      <c r="VWI39" s="8"/>
      <c r="VWJ39" s="8"/>
      <c r="VWK39" s="8"/>
      <c r="VWL39" s="8"/>
      <c r="VWM39" s="8"/>
      <c r="VWN39" s="8"/>
      <c r="VWO39" s="8"/>
      <c r="VWP39" s="8"/>
      <c r="VWQ39" s="8"/>
      <c r="VWR39" s="8"/>
      <c r="VWS39" s="8"/>
      <c r="VWT39" s="8"/>
      <c r="VWU39" s="8"/>
      <c r="VWV39" s="8"/>
      <c r="VWW39" s="8"/>
      <c r="VWX39" s="8"/>
      <c r="VWY39" s="8"/>
      <c r="VWZ39" s="8"/>
      <c r="VXA39" s="8"/>
      <c r="VXB39" s="8"/>
      <c r="VXC39" s="8"/>
      <c r="VXD39" s="8"/>
      <c r="VXE39" s="8"/>
      <c r="VXF39" s="8"/>
      <c r="VXG39" s="8"/>
      <c r="VXH39" s="8"/>
      <c r="VXI39" s="8"/>
      <c r="VXJ39" s="8"/>
      <c r="VXK39" s="8"/>
      <c r="VXL39" s="8"/>
      <c r="VXM39" s="8"/>
      <c r="VXN39" s="8"/>
      <c r="VXO39" s="8"/>
      <c r="VXP39" s="8"/>
      <c r="VXQ39" s="8"/>
      <c r="VXR39" s="8"/>
      <c r="VXS39" s="8"/>
      <c r="VXT39" s="8"/>
      <c r="VXU39" s="8"/>
      <c r="VXV39" s="8"/>
      <c r="VXW39" s="8"/>
      <c r="VXX39" s="8"/>
      <c r="VXY39" s="8"/>
      <c r="VXZ39" s="8"/>
      <c r="VYA39" s="8"/>
      <c r="VYB39" s="8"/>
      <c r="VYC39" s="8"/>
      <c r="VYD39" s="8"/>
      <c r="VYE39" s="8"/>
      <c r="VYF39" s="8"/>
      <c r="VYG39" s="8"/>
      <c r="VYH39" s="8"/>
      <c r="VYI39" s="8"/>
      <c r="VYJ39" s="8"/>
      <c r="VYK39" s="8"/>
      <c r="VYL39" s="8"/>
      <c r="VYM39" s="8"/>
      <c r="VYN39" s="8"/>
      <c r="VYO39" s="8"/>
      <c r="VYP39" s="8"/>
      <c r="VYQ39" s="8"/>
      <c r="VYR39" s="8"/>
      <c r="VYS39" s="8"/>
      <c r="VYT39" s="8"/>
      <c r="VYU39" s="8"/>
      <c r="VYV39" s="8"/>
      <c r="VYW39" s="8"/>
      <c r="VYX39" s="8"/>
      <c r="VYY39" s="8"/>
      <c r="VYZ39" s="8"/>
      <c r="VZA39" s="8"/>
      <c r="VZB39" s="8"/>
      <c r="VZC39" s="8"/>
      <c r="VZD39" s="8"/>
      <c r="VZE39" s="8"/>
      <c r="VZF39" s="8"/>
      <c r="VZG39" s="8"/>
      <c r="VZH39" s="8"/>
      <c r="VZI39" s="8"/>
      <c r="VZJ39" s="8"/>
      <c r="VZK39" s="8"/>
      <c r="VZL39" s="8"/>
      <c r="VZM39" s="8"/>
      <c r="VZN39" s="8"/>
      <c r="VZO39" s="8"/>
      <c r="VZP39" s="8"/>
      <c r="VZQ39" s="8"/>
      <c r="VZR39" s="8"/>
      <c r="VZS39" s="8"/>
      <c r="VZT39" s="8"/>
      <c r="VZU39" s="8"/>
      <c r="VZV39" s="8"/>
      <c r="VZW39" s="8"/>
      <c r="VZX39" s="8"/>
      <c r="VZY39" s="8"/>
      <c r="VZZ39" s="8"/>
      <c r="WAA39" s="8"/>
      <c r="WAB39" s="8"/>
      <c r="WAC39" s="8"/>
      <c r="WAD39" s="8"/>
      <c r="WAE39" s="8"/>
      <c r="WAF39" s="8"/>
      <c r="WAG39" s="8"/>
      <c r="WAH39" s="8"/>
      <c r="WAI39" s="8"/>
      <c r="WAJ39" s="8"/>
      <c r="WAK39" s="8"/>
      <c r="WAL39" s="8"/>
      <c r="WAM39" s="8"/>
      <c r="WAN39" s="8"/>
      <c r="WAO39" s="8"/>
      <c r="WAP39" s="8"/>
      <c r="WAQ39" s="8"/>
      <c r="WAR39" s="8"/>
      <c r="WAS39" s="8"/>
      <c r="WAT39" s="8"/>
      <c r="WAU39" s="8"/>
      <c r="WAV39" s="8"/>
      <c r="WAW39" s="8"/>
      <c r="WAX39" s="8"/>
      <c r="WAY39" s="8"/>
      <c r="WAZ39" s="8"/>
      <c r="WBA39" s="8"/>
      <c r="WBB39" s="8"/>
      <c r="WBC39" s="8"/>
      <c r="WBD39" s="8"/>
      <c r="WBE39" s="8"/>
      <c r="WBF39" s="8"/>
      <c r="WBG39" s="8"/>
      <c r="WBH39" s="8"/>
      <c r="WBI39" s="8"/>
      <c r="WBJ39" s="8"/>
      <c r="WBK39" s="8"/>
      <c r="WBL39" s="8"/>
      <c r="WBM39" s="8"/>
      <c r="WBN39" s="8"/>
      <c r="WBO39" s="8"/>
      <c r="WBP39" s="8"/>
      <c r="WBQ39" s="8"/>
      <c r="WBR39" s="8"/>
      <c r="WBS39" s="8"/>
      <c r="WBT39" s="8"/>
      <c r="WBU39" s="8"/>
      <c r="WBV39" s="8"/>
      <c r="WBW39" s="8"/>
      <c r="WBX39" s="8"/>
      <c r="WBY39" s="8"/>
      <c r="WBZ39" s="8"/>
      <c r="WCA39" s="8"/>
      <c r="WCB39" s="8"/>
      <c r="WCC39" s="8"/>
      <c r="WCD39" s="8"/>
      <c r="WCE39" s="8"/>
      <c r="WCF39" s="8"/>
      <c r="WCG39" s="8"/>
      <c r="WCH39" s="8"/>
      <c r="WCI39" s="8"/>
      <c r="WCJ39" s="8"/>
      <c r="WCK39" s="8"/>
      <c r="WCL39" s="8"/>
      <c r="WCM39" s="8"/>
      <c r="WCN39" s="8"/>
      <c r="WCO39" s="8"/>
      <c r="WCP39" s="8"/>
      <c r="WCQ39" s="8"/>
      <c r="WCR39" s="8"/>
      <c r="WCS39" s="8"/>
      <c r="WCT39" s="8"/>
      <c r="WCU39" s="8"/>
      <c r="WCV39" s="8"/>
      <c r="WCW39" s="8"/>
      <c r="WCX39" s="8"/>
      <c r="WCY39" s="8"/>
      <c r="WCZ39" s="8"/>
      <c r="WDA39" s="8"/>
      <c r="WDB39" s="8"/>
      <c r="WDC39" s="8"/>
      <c r="WDD39" s="8"/>
      <c r="WDE39" s="8"/>
      <c r="WDF39" s="8"/>
      <c r="WDG39" s="8"/>
      <c r="WDH39" s="8"/>
      <c r="WDI39" s="8"/>
      <c r="WDJ39" s="8"/>
      <c r="WDK39" s="8"/>
      <c r="WDL39" s="8"/>
      <c r="WDM39" s="8"/>
      <c r="WDN39" s="8"/>
      <c r="WDO39" s="8"/>
      <c r="WDP39" s="8"/>
      <c r="WDQ39" s="8"/>
      <c r="WDR39" s="8"/>
      <c r="WDS39" s="8"/>
      <c r="WDT39" s="8"/>
      <c r="WDU39" s="8"/>
      <c r="WDV39" s="8"/>
      <c r="WDW39" s="8"/>
      <c r="WDX39" s="8"/>
      <c r="WDY39" s="8"/>
      <c r="WDZ39" s="8"/>
      <c r="WEA39" s="8"/>
      <c r="WEB39" s="8"/>
      <c r="WEC39" s="8"/>
      <c r="WED39" s="8"/>
      <c r="WEE39" s="8"/>
      <c r="WEF39" s="8"/>
      <c r="WEG39" s="8"/>
      <c r="WEH39" s="8"/>
      <c r="WEI39" s="8"/>
      <c r="WEJ39" s="8"/>
      <c r="WEK39" s="8"/>
      <c r="WEL39" s="8"/>
      <c r="WEM39" s="8"/>
      <c r="WEN39" s="8"/>
      <c r="WEO39" s="8"/>
      <c r="WEP39" s="8"/>
      <c r="WEQ39" s="8"/>
      <c r="WER39" s="8"/>
      <c r="WES39" s="8"/>
      <c r="WET39" s="8"/>
      <c r="WEU39" s="8"/>
      <c r="WEV39" s="8"/>
      <c r="WEW39" s="8"/>
      <c r="WEX39" s="8"/>
      <c r="WEY39" s="8"/>
      <c r="WEZ39" s="8"/>
      <c r="WFA39" s="8"/>
      <c r="WFB39" s="8"/>
      <c r="WFC39" s="8"/>
      <c r="WFD39" s="8"/>
      <c r="WFE39" s="8"/>
      <c r="WFF39" s="8"/>
      <c r="WFG39" s="8"/>
      <c r="WFH39" s="8"/>
      <c r="WFI39" s="8"/>
      <c r="WFJ39" s="8"/>
      <c r="WFK39" s="8"/>
      <c r="WFL39" s="8"/>
      <c r="WFM39" s="8"/>
      <c r="WFN39" s="8"/>
      <c r="WFO39" s="8"/>
      <c r="WFP39" s="8"/>
      <c r="WFQ39" s="8"/>
      <c r="WFR39" s="8"/>
      <c r="WFS39" s="8"/>
      <c r="WFT39" s="8"/>
      <c r="WFU39" s="8"/>
      <c r="WFV39" s="8"/>
      <c r="WFW39" s="8"/>
      <c r="WFX39" s="8"/>
      <c r="WFY39" s="8"/>
      <c r="WFZ39" s="8"/>
      <c r="WGA39" s="8"/>
      <c r="WGB39" s="8"/>
      <c r="WGC39" s="8"/>
      <c r="WGD39" s="8"/>
      <c r="WGE39" s="8"/>
      <c r="WGF39" s="8"/>
      <c r="WGG39" s="8"/>
      <c r="WGH39" s="8"/>
      <c r="WGI39" s="8"/>
      <c r="WGJ39" s="8"/>
      <c r="WGK39" s="8"/>
      <c r="WGL39" s="8"/>
      <c r="WGM39" s="8"/>
      <c r="WGN39" s="8"/>
      <c r="WGO39" s="8"/>
      <c r="WGP39" s="8"/>
      <c r="WGQ39" s="8"/>
      <c r="WGR39" s="8"/>
      <c r="WGS39" s="8"/>
      <c r="WGT39" s="8"/>
      <c r="WGU39" s="8"/>
      <c r="WGV39" s="8"/>
      <c r="WGW39" s="8"/>
      <c r="WGX39" s="8"/>
      <c r="WGY39" s="8"/>
      <c r="WGZ39" s="8"/>
      <c r="WHA39" s="8"/>
      <c r="WHB39" s="8"/>
      <c r="WHC39" s="8"/>
      <c r="WHD39" s="8"/>
      <c r="WHE39" s="8"/>
      <c r="WHF39" s="8"/>
      <c r="WHG39" s="8"/>
      <c r="WHH39" s="8"/>
      <c r="WHI39" s="8"/>
      <c r="WHJ39" s="8"/>
      <c r="WHK39" s="8"/>
      <c r="WHL39" s="8"/>
      <c r="WHM39" s="8"/>
      <c r="WHN39" s="8"/>
      <c r="WHO39" s="8"/>
      <c r="WHP39" s="8"/>
      <c r="WHQ39" s="8"/>
      <c r="WHR39" s="8"/>
      <c r="WHS39" s="8"/>
      <c r="WHT39" s="8"/>
      <c r="WHU39" s="8"/>
      <c r="WHV39" s="8"/>
      <c r="WHW39" s="8"/>
      <c r="WHX39" s="8"/>
      <c r="WHY39" s="8"/>
      <c r="WHZ39" s="8"/>
      <c r="WIA39" s="8"/>
      <c r="WIB39" s="8"/>
      <c r="WIC39" s="8"/>
      <c r="WID39" s="8"/>
      <c r="WIE39" s="8"/>
      <c r="WIF39" s="8"/>
      <c r="WIG39" s="8"/>
      <c r="WIH39" s="8"/>
      <c r="WII39" s="8"/>
      <c r="WIJ39" s="8"/>
      <c r="WIK39" s="8"/>
      <c r="WIL39" s="8"/>
      <c r="WIM39" s="8"/>
      <c r="WIN39" s="8"/>
      <c r="WIO39" s="8"/>
      <c r="WIP39" s="8"/>
      <c r="WIQ39" s="8"/>
      <c r="WIR39" s="8"/>
      <c r="WIS39" s="8"/>
      <c r="WIT39" s="8"/>
      <c r="WIU39" s="8"/>
      <c r="WIV39" s="8"/>
      <c r="WIW39" s="8"/>
      <c r="WIX39" s="8"/>
      <c r="WIY39" s="8"/>
      <c r="WIZ39" s="8"/>
      <c r="WJA39" s="8"/>
      <c r="WJB39" s="8"/>
      <c r="WJC39" s="8"/>
      <c r="WJD39" s="8"/>
      <c r="WJE39" s="8"/>
      <c r="WJF39" s="8"/>
      <c r="WJG39" s="8"/>
      <c r="WJH39" s="8"/>
      <c r="WJI39" s="8"/>
      <c r="WJJ39" s="8"/>
      <c r="WJK39" s="8"/>
      <c r="WJL39" s="8"/>
      <c r="WJM39" s="8"/>
      <c r="WJN39" s="8"/>
      <c r="WJO39" s="8"/>
      <c r="WJP39" s="8"/>
      <c r="WJQ39" s="8"/>
      <c r="WJR39" s="8"/>
      <c r="WJS39" s="8"/>
      <c r="WJT39" s="8"/>
      <c r="WJU39" s="8"/>
      <c r="WJV39" s="8"/>
      <c r="WJW39" s="8"/>
      <c r="WJX39" s="8"/>
      <c r="WJY39" s="8"/>
      <c r="WJZ39" s="8"/>
      <c r="WKA39" s="8"/>
      <c r="WKB39" s="8"/>
      <c r="WKC39" s="8"/>
      <c r="WKD39" s="8"/>
      <c r="WKE39" s="8"/>
      <c r="WKF39" s="8"/>
      <c r="WKG39" s="8"/>
      <c r="WKH39" s="8"/>
      <c r="WKI39" s="8"/>
      <c r="WKJ39" s="8"/>
      <c r="WKK39" s="8"/>
      <c r="WKL39" s="8"/>
      <c r="WKM39" s="8"/>
      <c r="WKN39" s="8"/>
      <c r="WKO39" s="8"/>
      <c r="WKP39" s="8"/>
      <c r="WKQ39" s="8"/>
      <c r="WKR39" s="8"/>
      <c r="WKS39" s="8"/>
      <c r="WKT39" s="8"/>
      <c r="WKU39" s="8"/>
      <c r="WKV39" s="8"/>
      <c r="WKW39" s="8"/>
      <c r="WKX39" s="8"/>
      <c r="WKY39" s="8"/>
      <c r="WKZ39" s="8"/>
      <c r="WLA39" s="8"/>
      <c r="WLB39" s="8"/>
      <c r="WLC39" s="8"/>
      <c r="WLD39" s="8"/>
      <c r="WLE39" s="8"/>
      <c r="WLF39" s="8"/>
      <c r="WLG39" s="8"/>
      <c r="WLH39" s="8"/>
      <c r="WLI39" s="8"/>
      <c r="WLJ39" s="8"/>
      <c r="WLK39" s="8"/>
      <c r="WLL39" s="8"/>
      <c r="WLM39" s="8"/>
      <c r="WLN39" s="8"/>
      <c r="WLO39" s="8"/>
      <c r="WLP39" s="8"/>
      <c r="WLQ39" s="8"/>
      <c r="WLR39" s="8"/>
      <c r="WLS39" s="8"/>
      <c r="WLT39" s="8"/>
      <c r="WLU39" s="8"/>
      <c r="WLV39" s="8"/>
      <c r="WLW39" s="8"/>
      <c r="WLX39" s="8"/>
      <c r="WLY39" s="8"/>
      <c r="WLZ39" s="8"/>
      <c r="WMA39" s="8"/>
      <c r="WMB39" s="8"/>
      <c r="WMC39" s="8"/>
      <c r="WMD39" s="8"/>
      <c r="WME39" s="8"/>
      <c r="WMF39" s="8"/>
      <c r="WMG39" s="8"/>
      <c r="WMH39" s="8"/>
      <c r="WMI39" s="8"/>
      <c r="WMJ39" s="8"/>
      <c r="WMK39" s="8"/>
      <c r="WML39" s="8"/>
      <c r="WMM39" s="8"/>
      <c r="WMN39" s="8"/>
      <c r="WMO39" s="8"/>
      <c r="WMP39" s="8"/>
      <c r="WMQ39" s="8"/>
      <c r="WMR39" s="8"/>
      <c r="WMS39" s="8"/>
      <c r="WMT39" s="8"/>
      <c r="WMU39" s="8"/>
      <c r="WMV39" s="8"/>
      <c r="WMW39" s="8"/>
      <c r="WMX39" s="8"/>
      <c r="WMY39" s="8"/>
      <c r="WMZ39" s="8"/>
      <c r="WNA39" s="8"/>
      <c r="WNB39" s="8"/>
      <c r="WNC39" s="8"/>
      <c r="WND39" s="8"/>
      <c r="WNE39" s="8"/>
      <c r="WNF39" s="8"/>
      <c r="WNG39" s="8"/>
      <c r="WNH39" s="8"/>
      <c r="WNI39" s="8"/>
      <c r="WNJ39" s="8"/>
      <c r="WNK39" s="8"/>
      <c r="WNL39" s="8"/>
      <c r="WNM39" s="8"/>
      <c r="WNN39" s="8"/>
      <c r="WNO39" s="8"/>
      <c r="WNP39" s="8"/>
      <c r="WNQ39" s="8"/>
      <c r="WNR39" s="8"/>
      <c r="WNS39" s="8"/>
      <c r="WNT39" s="8"/>
      <c r="WNU39" s="8"/>
      <c r="WNV39" s="8"/>
      <c r="WNW39" s="8"/>
      <c r="WNX39" s="8"/>
      <c r="WNY39" s="8"/>
      <c r="WNZ39" s="8"/>
      <c r="WOA39" s="8"/>
      <c r="WOB39" s="8"/>
      <c r="WOC39" s="8"/>
      <c r="WOD39" s="8"/>
      <c r="WOE39" s="8"/>
      <c r="WOF39" s="8"/>
      <c r="WOG39" s="8"/>
      <c r="WOH39" s="8"/>
      <c r="WOI39" s="8"/>
      <c r="WOJ39" s="8"/>
      <c r="WOK39" s="8"/>
      <c r="WOL39" s="8"/>
      <c r="WOM39" s="8"/>
      <c r="WON39" s="8"/>
      <c r="WOO39" s="8"/>
      <c r="WOP39" s="8"/>
      <c r="WOQ39" s="8"/>
      <c r="WOR39" s="8"/>
      <c r="WOS39" s="8"/>
      <c r="WOT39" s="8"/>
      <c r="WOU39" s="8"/>
      <c r="WOV39" s="8"/>
      <c r="WOW39" s="8"/>
      <c r="WOX39" s="8"/>
      <c r="WOY39" s="8"/>
      <c r="WOZ39" s="8"/>
      <c r="WPA39" s="8"/>
      <c r="WPB39" s="8"/>
      <c r="WPC39" s="8"/>
      <c r="WPD39" s="8"/>
      <c r="WPE39" s="8"/>
      <c r="WPF39" s="8"/>
      <c r="WPG39" s="8"/>
      <c r="WPH39" s="8"/>
      <c r="WPI39" s="8"/>
      <c r="WPJ39" s="8"/>
      <c r="WPK39" s="8"/>
      <c r="WPL39" s="8"/>
      <c r="WPM39" s="8"/>
      <c r="WPN39" s="8"/>
      <c r="WPO39" s="8"/>
      <c r="WPP39" s="8"/>
      <c r="WPQ39" s="8"/>
      <c r="WPR39" s="8"/>
      <c r="WPS39" s="8"/>
      <c r="WPT39" s="8"/>
      <c r="WPU39" s="8"/>
      <c r="WPV39" s="8"/>
      <c r="WPW39" s="8"/>
      <c r="WPX39" s="8"/>
      <c r="WPY39" s="8"/>
      <c r="WPZ39" s="8"/>
      <c r="WQA39" s="8"/>
      <c r="WQB39" s="8"/>
      <c r="WQC39" s="8"/>
      <c r="WQD39" s="8"/>
      <c r="WQE39" s="8"/>
      <c r="WQF39" s="8"/>
      <c r="WQG39" s="8"/>
      <c r="WQH39" s="8"/>
      <c r="WQI39" s="8"/>
      <c r="WQJ39" s="8"/>
      <c r="WQK39" s="8"/>
      <c r="WQL39" s="8"/>
      <c r="WQM39" s="8"/>
      <c r="WQN39" s="8"/>
      <c r="WQO39" s="8"/>
      <c r="WQP39" s="8"/>
      <c r="WQQ39" s="8"/>
      <c r="WQR39" s="8"/>
      <c r="WQS39" s="8"/>
      <c r="WQT39" s="8"/>
      <c r="WQU39" s="8"/>
      <c r="WQV39" s="8"/>
      <c r="WQW39" s="8"/>
      <c r="WQX39" s="8"/>
      <c r="WQY39" s="8"/>
      <c r="WQZ39" s="8"/>
      <c r="WRA39" s="8"/>
      <c r="WRB39" s="8"/>
      <c r="WRC39" s="8"/>
      <c r="WRD39" s="8"/>
      <c r="WRE39" s="8"/>
      <c r="WRF39" s="8"/>
      <c r="WRG39" s="8"/>
      <c r="WRH39" s="8"/>
      <c r="WRI39" s="8"/>
      <c r="WRJ39" s="8"/>
      <c r="WRK39" s="8"/>
      <c r="WRL39" s="8"/>
      <c r="WRM39" s="8"/>
      <c r="WRN39" s="8"/>
      <c r="WRO39" s="8"/>
      <c r="WRP39" s="8"/>
      <c r="WRQ39" s="8"/>
      <c r="WRR39" s="8"/>
      <c r="WRS39" s="8"/>
      <c r="WRT39" s="8"/>
      <c r="WRU39" s="8"/>
      <c r="WRV39" s="8"/>
      <c r="WRW39" s="8"/>
      <c r="WRX39" s="8"/>
      <c r="WRY39" s="8"/>
      <c r="WRZ39" s="8"/>
      <c r="WSA39" s="8"/>
      <c r="WSB39" s="8"/>
      <c r="WSC39" s="8"/>
      <c r="WSD39" s="8"/>
      <c r="WSE39" s="8"/>
      <c r="WSF39" s="8"/>
      <c r="WSG39" s="8"/>
      <c r="WSH39" s="8"/>
      <c r="WSI39" s="8"/>
      <c r="WSJ39" s="8"/>
      <c r="WSK39" s="8"/>
      <c r="WSL39" s="8"/>
      <c r="WSM39" s="8"/>
      <c r="WSN39" s="8"/>
      <c r="WSO39" s="8"/>
      <c r="WSP39" s="8"/>
      <c r="WSQ39" s="8"/>
      <c r="WSR39" s="8"/>
      <c r="WSS39" s="8"/>
      <c r="WST39" s="8"/>
      <c r="WSU39" s="8"/>
      <c r="WSV39" s="8"/>
      <c r="WSW39" s="8"/>
      <c r="WSX39" s="8"/>
      <c r="WSY39" s="8"/>
      <c r="WSZ39" s="8"/>
      <c r="WTA39" s="8"/>
      <c r="WTB39" s="8"/>
      <c r="WTC39" s="8"/>
      <c r="WTD39" s="8"/>
      <c r="WTE39" s="8"/>
      <c r="WTF39" s="8"/>
      <c r="WTG39" s="8"/>
      <c r="WTH39" s="8"/>
      <c r="WTI39" s="8"/>
      <c r="WTJ39" s="8"/>
      <c r="WTK39" s="8"/>
      <c r="WTL39" s="8"/>
      <c r="WTM39" s="8"/>
      <c r="WTN39" s="8"/>
      <c r="WTO39" s="8"/>
      <c r="WTP39" s="8"/>
      <c r="WTQ39" s="8"/>
      <c r="WTR39" s="8"/>
      <c r="WTS39" s="8"/>
      <c r="WTT39" s="8"/>
      <c r="WTU39" s="8"/>
      <c r="WTV39" s="8"/>
      <c r="WTW39" s="8"/>
      <c r="WTX39" s="8"/>
      <c r="WTY39" s="8"/>
      <c r="WTZ39" s="8"/>
      <c r="WUA39" s="8"/>
      <c r="WUB39" s="8"/>
      <c r="WUC39" s="8"/>
      <c r="WUD39" s="8"/>
      <c r="WUE39" s="8"/>
      <c r="WUF39" s="8"/>
      <c r="WUG39" s="8"/>
      <c r="WUH39" s="8"/>
      <c r="WUI39" s="8"/>
      <c r="WUJ39" s="8"/>
      <c r="WUK39" s="8"/>
      <c r="WUL39" s="8"/>
      <c r="WUM39" s="8"/>
      <c r="WUN39" s="8"/>
      <c r="WUO39" s="8"/>
      <c r="WUP39" s="8"/>
      <c r="WUQ39" s="8"/>
      <c r="WUR39" s="8"/>
      <c r="WUS39" s="8"/>
      <c r="WUT39" s="8"/>
      <c r="WUU39" s="8"/>
      <c r="WUV39" s="8"/>
      <c r="WUW39" s="8"/>
      <c r="WUX39" s="8"/>
      <c r="WUY39" s="8"/>
      <c r="WUZ39" s="8"/>
      <c r="WVA39" s="8"/>
      <c r="WVB39" s="8"/>
      <c r="WVC39" s="8"/>
      <c r="WVD39" s="8"/>
      <c r="WVE39" s="8"/>
      <c r="WVF39" s="8"/>
      <c r="WVG39" s="8"/>
      <c r="WVH39" s="8"/>
      <c r="WVI39" s="8"/>
      <c r="WVJ39" s="8"/>
      <c r="WVK39" s="8"/>
      <c r="WVL39" s="8"/>
      <c r="WVM39" s="8"/>
      <c r="WVN39" s="8"/>
      <c r="WVO39" s="8"/>
      <c r="WVP39" s="8"/>
      <c r="WVQ39" s="8"/>
      <c r="WVR39" s="8"/>
      <c r="WVS39" s="8"/>
      <c r="WVT39" s="8"/>
      <c r="WVU39" s="8"/>
      <c r="WVV39" s="8"/>
      <c r="WVW39" s="8"/>
      <c r="WVX39" s="8"/>
      <c r="WVY39" s="8"/>
      <c r="WVZ39" s="8"/>
      <c r="WWA39" s="8"/>
      <c r="WWB39" s="8"/>
      <c r="WWC39" s="8"/>
      <c r="WWD39" s="8"/>
      <c r="WWE39" s="8"/>
      <c r="WWF39" s="8"/>
      <c r="WWG39" s="8"/>
      <c r="WWH39" s="8"/>
      <c r="WWI39" s="8"/>
      <c r="WWJ39" s="8"/>
      <c r="WWK39" s="8"/>
      <c r="WWL39" s="8"/>
      <c r="WWM39" s="8"/>
      <c r="WWN39" s="8"/>
      <c r="WWO39" s="8"/>
      <c r="WWP39" s="8"/>
      <c r="WWQ39" s="8"/>
      <c r="WWR39" s="8"/>
      <c r="WWS39" s="8"/>
      <c r="WWT39" s="8"/>
      <c r="WWU39" s="8"/>
      <c r="WWV39" s="8"/>
      <c r="WWW39" s="8"/>
      <c r="WWX39" s="8"/>
      <c r="WWY39" s="8"/>
      <c r="WWZ39" s="8"/>
      <c r="WXA39" s="8"/>
      <c r="WXB39" s="8"/>
      <c r="WXC39" s="8"/>
      <c r="WXD39" s="8"/>
      <c r="WXE39" s="8"/>
      <c r="WXF39" s="8"/>
      <c r="WXG39" s="8"/>
      <c r="WXH39" s="8"/>
      <c r="WXI39" s="8"/>
      <c r="WXJ39" s="8"/>
      <c r="WXK39" s="8"/>
      <c r="WXL39" s="8"/>
      <c r="WXM39" s="8"/>
      <c r="WXN39" s="8"/>
      <c r="WXO39" s="8"/>
      <c r="WXP39" s="8"/>
      <c r="WXQ39" s="8"/>
      <c r="WXR39" s="8"/>
      <c r="WXS39" s="8"/>
      <c r="WXT39" s="8"/>
      <c r="WXU39" s="8"/>
      <c r="WXV39" s="8"/>
      <c r="WXW39" s="8"/>
      <c r="WXX39" s="8"/>
      <c r="WXY39" s="8"/>
      <c r="WXZ39" s="8"/>
      <c r="WYA39" s="8"/>
      <c r="WYB39" s="8"/>
      <c r="WYC39" s="8"/>
      <c r="WYD39" s="8"/>
      <c r="WYE39" s="8"/>
      <c r="WYF39" s="8"/>
      <c r="WYG39" s="8"/>
      <c r="WYH39" s="8"/>
      <c r="WYI39" s="8"/>
      <c r="WYJ39" s="8"/>
      <c r="WYK39" s="8"/>
      <c r="WYL39" s="8"/>
      <c r="WYM39" s="8"/>
      <c r="WYN39" s="8"/>
      <c r="WYO39" s="8"/>
      <c r="WYP39" s="8"/>
      <c r="WYQ39" s="8"/>
      <c r="WYR39" s="8"/>
      <c r="WYS39" s="8"/>
      <c r="WYT39" s="8"/>
      <c r="WYU39" s="8"/>
      <c r="WYV39" s="8"/>
      <c r="WYW39" s="8"/>
      <c r="WYX39" s="8"/>
      <c r="WYY39" s="8"/>
      <c r="WYZ39" s="8"/>
      <c r="WZA39" s="8"/>
      <c r="WZB39" s="8"/>
      <c r="WZC39" s="8"/>
      <c r="WZD39" s="8"/>
      <c r="WZE39" s="8"/>
      <c r="WZF39" s="8"/>
      <c r="WZG39" s="8"/>
      <c r="WZH39" s="8"/>
      <c r="WZI39" s="8"/>
      <c r="WZJ39" s="8"/>
      <c r="WZK39" s="8"/>
      <c r="WZL39" s="8"/>
      <c r="WZM39" s="8"/>
      <c r="WZN39" s="8"/>
      <c r="WZO39" s="8"/>
      <c r="WZP39" s="8"/>
      <c r="WZQ39" s="8"/>
      <c r="WZR39" s="8"/>
      <c r="WZS39" s="8"/>
      <c r="WZT39" s="8"/>
      <c r="WZU39" s="8"/>
      <c r="WZV39" s="8"/>
      <c r="WZW39" s="8"/>
      <c r="WZX39" s="8"/>
      <c r="WZY39" s="8"/>
      <c r="WZZ39" s="8"/>
      <c r="XAA39" s="8"/>
      <c r="XAB39" s="8"/>
      <c r="XAC39" s="8"/>
      <c r="XAD39" s="8"/>
      <c r="XAE39" s="8"/>
      <c r="XAF39" s="8"/>
      <c r="XAG39" s="8"/>
      <c r="XAH39" s="8"/>
      <c r="XAI39" s="8"/>
      <c r="XAJ39" s="8"/>
      <c r="XAK39" s="8"/>
      <c r="XAL39" s="8"/>
      <c r="XAM39" s="8"/>
      <c r="XAN39" s="8"/>
      <c r="XAO39" s="8"/>
      <c r="XAP39" s="8"/>
      <c r="XAQ39" s="8"/>
      <c r="XAR39" s="8"/>
      <c r="XAS39" s="8"/>
      <c r="XAT39" s="8"/>
      <c r="XAU39" s="8"/>
      <c r="XAV39" s="8"/>
      <c r="XAW39" s="8"/>
      <c r="XAX39" s="8"/>
      <c r="XAY39" s="8"/>
      <c r="XAZ39" s="8"/>
      <c r="XBA39" s="8"/>
      <c r="XBB39" s="8"/>
      <c r="XBC39" s="8"/>
      <c r="XBD39" s="8"/>
      <c r="XBE39" s="8"/>
      <c r="XBF39" s="8"/>
      <c r="XBG39" s="8"/>
      <c r="XBH39" s="8"/>
      <c r="XBI39" s="8"/>
      <c r="XBJ39" s="8"/>
      <c r="XBK39" s="8"/>
      <c r="XBL39" s="8"/>
      <c r="XBM39" s="8"/>
      <c r="XBN39" s="8"/>
      <c r="XBO39" s="8"/>
      <c r="XBP39" s="8"/>
      <c r="XBQ39" s="8"/>
      <c r="XBR39" s="8"/>
      <c r="XBS39" s="8"/>
      <c r="XBT39" s="8"/>
      <c r="XBU39" s="8"/>
      <c r="XBV39" s="8"/>
      <c r="XBW39" s="8"/>
      <c r="XBX39" s="8"/>
      <c r="XBY39" s="8"/>
      <c r="XBZ39" s="8"/>
      <c r="XCA39" s="8"/>
      <c r="XCB39" s="8"/>
      <c r="XCC39" s="8"/>
      <c r="XCD39" s="8"/>
      <c r="XCE39" s="8"/>
      <c r="XCF39" s="8"/>
      <c r="XCG39" s="8"/>
      <c r="XCH39" s="8"/>
      <c r="XCI39" s="8"/>
      <c r="XCJ39" s="8"/>
      <c r="XCK39" s="8"/>
      <c r="XCL39" s="8"/>
      <c r="XCM39" s="8"/>
      <c r="XCN39" s="8"/>
      <c r="XCO39" s="8"/>
      <c r="XCP39" s="8"/>
      <c r="XCQ39" s="8"/>
      <c r="XCR39" s="8"/>
      <c r="XCS39" s="8"/>
      <c r="XCT39" s="8"/>
      <c r="XCU39" s="8"/>
      <c r="XCV39" s="8"/>
      <c r="XCW39" s="8"/>
      <c r="XCX39" s="8"/>
      <c r="XCY39" s="8"/>
      <c r="XCZ39" s="8"/>
      <c r="XDA39" s="8"/>
      <c r="XDB39" s="8"/>
      <c r="XDC39" s="8"/>
      <c r="XDD39" s="8"/>
      <c r="XDE39" s="8"/>
      <c r="XDF39" s="8"/>
      <c r="XDG39" s="8"/>
      <c r="XDH39" s="8"/>
      <c r="XDI39" s="8"/>
      <c r="XDJ39" s="8"/>
      <c r="XDK39" s="8"/>
      <c r="XDL39" s="8"/>
      <c r="XDM39" s="8"/>
      <c r="XDN39" s="8"/>
      <c r="XDO39" s="8"/>
      <c r="XDP39" s="8"/>
      <c r="XDQ39" s="8"/>
      <c r="XDR39" s="8"/>
      <c r="XDS39" s="8"/>
      <c r="XDT39" s="8"/>
      <c r="XDU39" s="8"/>
      <c r="XDV39" s="8"/>
      <c r="XDW39" s="8"/>
      <c r="XDX39" s="8"/>
      <c r="XDY39" s="8"/>
      <c r="XDZ39" s="8"/>
      <c r="XEA39" s="8"/>
      <c r="XEB39" s="8"/>
      <c r="XEC39" s="8"/>
      <c r="XED39" s="8"/>
      <c r="XEE39" s="8"/>
      <c r="XEF39" s="8"/>
      <c r="XEG39" s="8"/>
      <c r="XEH39" s="8"/>
      <c r="XEI39" s="8"/>
      <c r="XEJ39" s="8"/>
      <c r="XEK39" s="8"/>
      <c r="XEL39" s="8"/>
      <c r="XEM39" s="8"/>
      <c r="XEN39" s="8"/>
      <c r="XEO39" s="8"/>
      <c r="XEP39" s="8"/>
      <c r="XEQ39" s="8"/>
      <c r="XER39" s="8"/>
      <c r="XES39" s="8"/>
      <c r="XET39" s="8"/>
      <c r="XEU39" s="8"/>
      <c r="XEV39" s="8"/>
      <c r="XEW39" s="8"/>
    </row>
    <row r="40" spans="1:16377" ht="20.2" customHeight="1">
      <c r="A40" s="2156" t="s">
        <v>50</v>
      </c>
      <c r="B40" s="2156"/>
      <c r="C40" s="32"/>
      <c r="E40" s="2158" t="s">
        <v>51</v>
      </c>
      <c r="F40" s="2158"/>
      <c r="G40" s="212"/>
      <c r="H40" s="32"/>
      <c r="I40" s="31"/>
      <c r="K40" s="2156" t="s">
        <v>52</v>
      </c>
      <c r="L40" s="2156"/>
      <c r="M40" s="3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8"/>
      <c r="BCY40" s="8"/>
      <c r="BCZ40" s="8"/>
      <c r="BDA40" s="8"/>
      <c r="BDB40" s="8"/>
      <c r="BDC40" s="8"/>
      <c r="BDD40" s="8"/>
      <c r="BDE40" s="8"/>
      <c r="BDF40" s="8"/>
      <c r="BDG40" s="8"/>
      <c r="BDH40" s="8"/>
      <c r="BDI40" s="8"/>
      <c r="BDJ40" s="8"/>
      <c r="BDK40" s="8"/>
      <c r="BDL40" s="8"/>
      <c r="BDM40" s="8"/>
      <c r="BDN40" s="8"/>
      <c r="BDO40" s="8"/>
      <c r="BDP40" s="8"/>
      <c r="BDQ40" s="8"/>
      <c r="BDR40" s="8"/>
      <c r="BDS40" s="8"/>
      <c r="BDT40" s="8"/>
      <c r="BDU40" s="8"/>
      <c r="BDV40" s="8"/>
      <c r="BDW40" s="8"/>
      <c r="BDX40" s="8"/>
      <c r="BDY40" s="8"/>
      <c r="BDZ40" s="8"/>
      <c r="BEA40" s="8"/>
      <c r="BEB40" s="8"/>
      <c r="BEC40" s="8"/>
      <c r="BED40" s="8"/>
      <c r="BEE40" s="8"/>
      <c r="BEF40" s="8"/>
      <c r="BEG40" s="8"/>
      <c r="BEH40" s="8"/>
      <c r="BEI40" s="8"/>
      <c r="BEJ40" s="8"/>
      <c r="BEK40" s="8"/>
      <c r="BEL40" s="8"/>
      <c r="BEM40" s="8"/>
      <c r="BEN40" s="8"/>
      <c r="BEO40" s="8"/>
      <c r="BEP40" s="8"/>
      <c r="BEQ40" s="8"/>
      <c r="BER40" s="8"/>
      <c r="BES40" s="8"/>
      <c r="BET40" s="8"/>
      <c r="BEU40" s="8"/>
      <c r="BEV40" s="8"/>
      <c r="BEW40" s="8"/>
      <c r="BEX40" s="8"/>
      <c r="BEY40" s="8"/>
      <c r="BEZ40" s="8"/>
      <c r="BFA40" s="8"/>
      <c r="BFB40" s="8"/>
      <c r="BFC40" s="8"/>
      <c r="BFD40" s="8"/>
      <c r="BFE40" s="8"/>
      <c r="BFF40" s="8"/>
      <c r="BFG40" s="8"/>
      <c r="BFH40" s="8"/>
      <c r="BFI40" s="8"/>
      <c r="BFJ40" s="8"/>
      <c r="BFK40" s="8"/>
      <c r="BFL40" s="8"/>
      <c r="BFM40" s="8"/>
      <c r="BFN40" s="8"/>
      <c r="BFO40" s="8"/>
      <c r="BFP40" s="8"/>
      <c r="BFQ40" s="8"/>
      <c r="BFR40" s="8"/>
      <c r="BFS40" s="8"/>
      <c r="BFT40" s="8"/>
      <c r="BFU40" s="8"/>
      <c r="BFV40" s="8"/>
      <c r="BFW40" s="8"/>
      <c r="BFX40" s="8"/>
      <c r="BFY40" s="8"/>
      <c r="BFZ40" s="8"/>
      <c r="BGA40" s="8"/>
      <c r="BGB40" s="8"/>
      <c r="BGC40" s="8"/>
      <c r="BGD40" s="8"/>
      <c r="BGE40" s="8"/>
      <c r="BGF40" s="8"/>
      <c r="BGG40" s="8"/>
      <c r="BGH40" s="8"/>
      <c r="BGI40" s="8"/>
      <c r="BGJ40" s="8"/>
      <c r="BGK40" s="8"/>
      <c r="BGL40" s="8"/>
      <c r="BGM40" s="8"/>
      <c r="BGN40" s="8"/>
      <c r="BGO40" s="8"/>
      <c r="BGP40" s="8"/>
      <c r="BGQ40" s="8"/>
      <c r="BGR40" s="8"/>
      <c r="BGS40" s="8"/>
      <c r="BGT40" s="8"/>
      <c r="BGU40" s="8"/>
      <c r="BGV40" s="8"/>
      <c r="BGW40" s="8"/>
      <c r="BGX40" s="8"/>
      <c r="BGY40" s="8"/>
      <c r="BGZ40" s="8"/>
      <c r="BHA40" s="8"/>
      <c r="BHB40" s="8"/>
      <c r="BHC40" s="8"/>
      <c r="BHD40" s="8"/>
      <c r="BHE40" s="8"/>
      <c r="BHF40" s="8"/>
      <c r="BHG40" s="8"/>
      <c r="BHH40" s="8"/>
      <c r="BHI40" s="8"/>
      <c r="BHJ40" s="8"/>
      <c r="BHK40" s="8"/>
      <c r="BHL40" s="8"/>
      <c r="BHM40" s="8"/>
      <c r="BHN40" s="8"/>
      <c r="BHO40" s="8"/>
      <c r="BHP40" s="8"/>
      <c r="BHQ40" s="8"/>
      <c r="BHR40" s="8"/>
      <c r="BHS40" s="8"/>
      <c r="BHT40" s="8"/>
      <c r="BHU40" s="8"/>
      <c r="BHV40" s="8"/>
      <c r="BHW40" s="8"/>
      <c r="BHX40" s="8"/>
      <c r="BHY40" s="8"/>
      <c r="BHZ40" s="8"/>
      <c r="BIA40" s="8"/>
      <c r="BIB40" s="8"/>
      <c r="BIC40" s="8"/>
      <c r="BID40" s="8"/>
      <c r="BIE40" s="8"/>
      <c r="BIF40" s="8"/>
      <c r="BIG40" s="8"/>
      <c r="BIH40" s="8"/>
      <c r="BII40" s="8"/>
      <c r="BIJ40" s="8"/>
      <c r="BIK40" s="8"/>
      <c r="BIL40" s="8"/>
      <c r="BIM40" s="8"/>
      <c r="BIN40" s="8"/>
      <c r="BIO40" s="8"/>
      <c r="BIP40" s="8"/>
      <c r="BIQ40" s="8"/>
      <c r="BIR40" s="8"/>
      <c r="BIS40" s="8"/>
      <c r="BIT40" s="8"/>
      <c r="BIU40" s="8"/>
      <c r="BIV40" s="8"/>
      <c r="BIW40" s="8"/>
      <c r="BIX40" s="8"/>
      <c r="BIY40" s="8"/>
      <c r="BIZ40" s="8"/>
      <c r="BJA40" s="8"/>
      <c r="BJB40" s="8"/>
      <c r="BJC40" s="8"/>
      <c r="BJD40" s="8"/>
      <c r="BJE40" s="8"/>
      <c r="BJF40" s="8"/>
      <c r="BJG40" s="8"/>
      <c r="BJH40" s="8"/>
      <c r="BJI40" s="8"/>
      <c r="BJJ40" s="8"/>
      <c r="BJK40" s="8"/>
      <c r="BJL40" s="8"/>
      <c r="BJM40" s="8"/>
      <c r="BJN40" s="8"/>
      <c r="BJO40" s="8"/>
      <c r="BJP40" s="8"/>
      <c r="BJQ40" s="8"/>
      <c r="BJR40" s="8"/>
      <c r="BJS40" s="8"/>
      <c r="BJT40" s="8"/>
      <c r="BJU40" s="8"/>
      <c r="BJV40" s="8"/>
      <c r="BJW40" s="8"/>
      <c r="BJX40" s="8"/>
      <c r="BJY40" s="8"/>
      <c r="BJZ40" s="8"/>
      <c r="BKA40" s="8"/>
      <c r="BKB40" s="8"/>
      <c r="BKC40" s="8"/>
      <c r="BKD40" s="8"/>
      <c r="BKE40" s="8"/>
      <c r="BKF40" s="8"/>
      <c r="BKG40" s="8"/>
      <c r="BKH40" s="8"/>
      <c r="BKI40" s="8"/>
      <c r="BKJ40" s="8"/>
      <c r="BKK40" s="8"/>
      <c r="BKL40" s="8"/>
      <c r="BKM40" s="8"/>
      <c r="BKN40" s="8"/>
      <c r="BKO40" s="8"/>
      <c r="BKP40" s="8"/>
      <c r="BKQ40" s="8"/>
      <c r="BKR40" s="8"/>
      <c r="BKS40" s="8"/>
      <c r="BKT40" s="8"/>
      <c r="BKU40" s="8"/>
      <c r="BKV40" s="8"/>
      <c r="BKW40" s="8"/>
      <c r="BKX40" s="8"/>
      <c r="BKY40" s="8"/>
      <c r="BKZ40" s="8"/>
      <c r="BLA40" s="8"/>
      <c r="BLB40" s="8"/>
      <c r="BLC40" s="8"/>
      <c r="BLD40" s="8"/>
      <c r="BLE40" s="8"/>
      <c r="BLF40" s="8"/>
      <c r="BLG40" s="8"/>
      <c r="BLH40" s="8"/>
      <c r="BLI40" s="8"/>
      <c r="BLJ40" s="8"/>
      <c r="BLK40" s="8"/>
      <c r="BLL40" s="8"/>
      <c r="BLM40" s="8"/>
      <c r="BLN40" s="8"/>
      <c r="BLO40" s="8"/>
      <c r="BLP40" s="8"/>
      <c r="BLQ40" s="8"/>
      <c r="BLR40" s="8"/>
      <c r="BLS40" s="8"/>
      <c r="BLT40" s="8"/>
      <c r="BLU40" s="8"/>
      <c r="BLV40" s="8"/>
      <c r="BLW40" s="8"/>
      <c r="BLX40" s="8"/>
      <c r="BLY40" s="8"/>
      <c r="BLZ40" s="8"/>
      <c r="BMA40" s="8"/>
      <c r="BMB40" s="8"/>
      <c r="BMC40" s="8"/>
      <c r="BMD40" s="8"/>
      <c r="BME40" s="8"/>
      <c r="BMF40" s="8"/>
      <c r="BMG40" s="8"/>
      <c r="BMH40" s="8"/>
      <c r="BMI40" s="8"/>
      <c r="BMJ40" s="8"/>
      <c r="BMK40" s="8"/>
      <c r="BML40" s="8"/>
      <c r="BMM40" s="8"/>
      <c r="BMN40" s="8"/>
      <c r="BMO40" s="8"/>
      <c r="BMP40" s="8"/>
      <c r="BMQ40" s="8"/>
      <c r="BMR40" s="8"/>
      <c r="BMS40" s="8"/>
      <c r="BMT40" s="8"/>
      <c r="BMU40" s="8"/>
      <c r="BMV40" s="8"/>
      <c r="BMW40" s="8"/>
      <c r="BMX40" s="8"/>
      <c r="BMY40" s="8"/>
      <c r="BMZ40" s="8"/>
      <c r="BNA40" s="8"/>
      <c r="BNB40" s="8"/>
      <c r="BNC40" s="8"/>
      <c r="BND40" s="8"/>
      <c r="BNE40" s="8"/>
      <c r="BNF40" s="8"/>
      <c r="BNG40" s="8"/>
      <c r="BNH40" s="8"/>
      <c r="BNI40" s="8"/>
      <c r="BNJ40" s="8"/>
      <c r="BNK40" s="8"/>
      <c r="BNL40" s="8"/>
      <c r="BNM40" s="8"/>
      <c r="BNN40" s="8"/>
      <c r="BNO40" s="8"/>
      <c r="BNP40" s="8"/>
      <c r="BNQ40" s="8"/>
      <c r="BNR40" s="8"/>
      <c r="BNS40" s="8"/>
      <c r="BNT40" s="8"/>
      <c r="BNU40" s="8"/>
      <c r="BNV40" s="8"/>
      <c r="BNW40" s="8"/>
      <c r="BNX40" s="8"/>
      <c r="BNY40" s="8"/>
      <c r="BNZ40" s="8"/>
      <c r="BOA40" s="8"/>
      <c r="BOB40" s="8"/>
      <c r="BOC40" s="8"/>
      <c r="BOD40" s="8"/>
      <c r="BOE40" s="8"/>
      <c r="BOF40" s="8"/>
      <c r="BOG40" s="8"/>
      <c r="BOH40" s="8"/>
      <c r="BOI40" s="8"/>
      <c r="BOJ40" s="8"/>
      <c r="BOK40" s="8"/>
      <c r="BOL40" s="8"/>
      <c r="BOM40" s="8"/>
      <c r="BON40" s="8"/>
      <c r="BOO40" s="8"/>
      <c r="BOP40" s="8"/>
      <c r="BOQ40" s="8"/>
      <c r="BOR40" s="8"/>
      <c r="BOS40" s="8"/>
      <c r="BOT40" s="8"/>
      <c r="BOU40" s="8"/>
      <c r="BOV40" s="8"/>
      <c r="BOW40" s="8"/>
      <c r="BOX40" s="8"/>
      <c r="BOY40" s="8"/>
      <c r="BOZ40" s="8"/>
      <c r="BPA40" s="8"/>
      <c r="BPB40" s="8"/>
      <c r="BPC40" s="8"/>
      <c r="BPD40" s="8"/>
      <c r="BPE40" s="8"/>
      <c r="BPF40" s="8"/>
      <c r="BPG40" s="8"/>
      <c r="BPH40" s="8"/>
      <c r="BPI40" s="8"/>
      <c r="BPJ40" s="8"/>
      <c r="BPK40" s="8"/>
      <c r="BPL40" s="8"/>
      <c r="BPM40" s="8"/>
      <c r="BPN40" s="8"/>
      <c r="BPO40" s="8"/>
      <c r="BPP40" s="8"/>
      <c r="BPQ40" s="8"/>
      <c r="BPR40" s="8"/>
      <c r="BPS40" s="8"/>
      <c r="BPT40" s="8"/>
      <c r="BPU40" s="8"/>
      <c r="BPV40" s="8"/>
      <c r="BPW40" s="8"/>
      <c r="BPX40" s="8"/>
      <c r="BPY40" s="8"/>
      <c r="BPZ40" s="8"/>
      <c r="BQA40" s="8"/>
      <c r="BQB40" s="8"/>
      <c r="BQC40" s="8"/>
      <c r="BQD40" s="8"/>
      <c r="BQE40" s="8"/>
      <c r="BQF40" s="8"/>
      <c r="BQG40" s="8"/>
      <c r="BQH40" s="8"/>
      <c r="BQI40" s="8"/>
      <c r="BQJ40" s="8"/>
      <c r="BQK40" s="8"/>
      <c r="BQL40" s="8"/>
      <c r="BQM40" s="8"/>
      <c r="BQN40" s="8"/>
      <c r="BQO40" s="8"/>
      <c r="BQP40" s="8"/>
      <c r="BQQ40" s="8"/>
      <c r="BQR40" s="8"/>
      <c r="BQS40" s="8"/>
      <c r="BQT40" s="8"/>
      <c r="BQU40" s="8"/>
      <c r="BQV40" s="8"/>
      <c r="BQW40" s="8"/>
      <c r="BQX40" s="8"/>
      <c r="BQY40" s="8"/>
      <c r="BQZ40" s="8"/>
      <c r="BRA40" s="8"/>
      <c r="BRB40" s="8"/>
      <c r="BRC40" s="8"/>
      <c r="BRD40" s="8"/>
      <c r="BRE40" s="8"/>
      <c r="BRF40" s="8"/>
      <c r="BRG40" s="8"/>
      <c r="BRH40" s="8"/>
      <c r="BRI40" s="8"/>
      <c r="BRJ40" s="8"/>
      <c r="BRK40" s="8"/>
      <c r="BRL40" s="8"/>
      <c r="BRM40" s="8"/>
      <c r="BRN40" s="8"/>
      <c r="BRO40" s="8"/>
      <c r="BRP40" s="8"/>
      <c r="BRQ40" s="8"/>
      <c r="BRR40" s="8"/>
      <c r="BRS40" s="8"/>
      <c r="BRT40" s="8"/>
      <c r="BRU40" s="8"/>
      <c r="BRV40" s="8"/>
      <c r="BRW40" s="8"/>
      <c r="BRX40" s="8"/>
      <c r="BRY40" s="8"/>
      <c r="BRZ40" s="8"/>
      <c r="BSA40" s="8"/>
      <c r="BSB40" s="8"/>
      <c r="BSC40" s="8"/>
      <c r="BSD40" s="8"/>
      <c r="BSE40" s="8"/>
      <c r="BSF40" s="8"/>
      <c r="BSG40" s="8"/>
      <c r="BSH40" s="8"/>
      <c r="BSI40" s="8"/>
      <c r="BSJ40" s="8"/>
      <c r="BSK40" s="8"/>
      <c r="BSL40" s="8"/>
      <c r="BSM40" s="8"/>
      <c r="BSN40" s="8"/>
      <c r="BSO40" s="8"/>
      <c r="BSP40" s="8"/>
      <c r="BSQ40" s="8"/>
      <c r="BSR40" s="8"/>
      <c r="BSS40" s="8"/>
      <c r="BST40" s="8"/>
      <c r="BSU40" s="8"/>
      <c r="BSV40" s="8"/>
      <c r="BSW40" s="8"/>
      <c r="BSX40" s="8"/>
      <c r="BSY40" s="8"/>
      <c r="BSZ40" s="8"/>
      <c r="BTA40" s="8"/>
      <c r="BTB40" s="8"/>
      <c r="BTC40" s="8"/>
      <c r="BTD40" s="8"/>
      <c r="BTE40" s="8"/>
      <c r="BTF40" s="8"/>
      <c r="BTG40" s="8"/>
      <c r="BTH40" s="8"/>
      <c r="BTI40" s="8"/>
      <c r="BTJ40" s="8"/>
      <c r="BTK40" s="8"/>
      <c r="BTL40" s="8"/>
      <c r="BTM40" s="8"/>
      <c r="BTN40" s="8"/>
      <c r="BTO40" s="8"/>
      <c r="BTP40" s="8"/>
      <c r="BTQ40" s="8"/>
      <c r="BTR40" s="8"/>
      <c r="BTS40" s="8"/>
      <c r="BTT40" s="8"/>
      <c r="BTU40" s="8"/>
      <c r="BTV40" s="8"/>
      <c r="BTW40" s="8"/>
      <c r="BTX40" s="8"/>
      <c r="BTY40" s="8"/>
      <c r="BTZ40" s="8"/>
      <c r="BUA40" s="8"/>
      <c r="BUB40" s="8"/>
      <c r="BUC40" s="8"/>
      <c r="BUD40" s="8"/>
      <c r="BUE40" s="8"/>
      <c r="BUF40" s="8"/>
      <c r="BUG40" s="8"/>
      <c r="BUH40" s="8"/>
      <c r="BUI40" s="8"/>
      <c r="BUJ40" s="8"/>
      <c r="BUK40" s="8"/>
      <c r="BUL40" s="8"/>
      <c r="BUM40" s="8"/>
      <c r="BUN40" s="8"/>
      <c r="BUO40" s="8"/>
      <c r="BUP40" s="8"/>
      <c r="BUQ40" s="8"/>
      <c r="BUR40" s="8"/>
      <c r="BUS40" s="8"/>
      <c r="BUT40" s="8"/>
      <c r="BUU40" s="8"/>
      <c r="BUV40" s="8"/>
      <c r="BUW40" s="8"/>
      <c r="BUX40" s="8"/>
      <c r="BUY40" s="8"/>
      <c r="BUZ40" s="8"/>
      <c r="BVA40" s="8"/>
      <c r="BVB40" s="8"/>
      <c r="BVC40" s="8"/>
      <c r="BVD40" s="8"/>
      <c r="BVE40" s="8"/>
      <c r="BVF40" s="8"/>
      <c r="BVG40" s="8"/>
      <c r="BVH40" s="8"/>
      <c r="BVI40" s="8"/>
      <c r="BVJ40" s="8"/>
      <c r="BVK40" s="8"/>
      <c r="BVL40" s="8"/>
      <c r="BVM40" s="8"/>
      <c r="BVN40" s="8"/>
      <c r="BVO40" s="8"/>
      <c r="BVP40" s="8"/>
      <c r="BVQ40" s="8"/>
      <c r="BVR40" s="8"/>
      <c r="BVS40" s="8"/>
      <c r="BVT40" s="8"/>
      <c r="BVU40" s="8"/>
      <c r="BVV40" s="8"/>
      <c r="BVW40" s="8"/>
      <c r="BVX40" s="8"/>
      <c r="BVY40" s="8"/>
      <c r="BVZ40" s="8"/>
      <c r="BWA40" s="8"/>
      <c r="BWB40" s="8"/>
      <c r="BWC40" s="8"/>
      <c r="BWD40" s="8"/>
      <c r="BWE40" s="8"/>
      <c r="BWF40" s="8"/>
      <c r="BWG40" s="8"/>
      <c r="BWH40" s="8"/>
      <c r="BWI40" s="8"/>
      <c r="BWJ40" s="8"/>
      <c r="BWK40" s="8"/>
      <c r="BWL40" s="8"/>
      <c r="BWM40" s="8"/>
      <c r="BWN40" s="8"/>
      <c r="BWO40" s="8"/>
      <c r="BWP40" s="8"/>
      <c r="BWQ40" s="8"/>
      <c r="BWR40" s="8"/>
      <c r="BWS40" s="8"/>
      <c r="BWT40" s="8"/>
      <c r="BWU40" s="8"/>
      <c r="BWV40" s="8"/>
      <c r="BWW40" s="8"/>
      <c r="BWX40" s="8"/>
      <c r="BWY40" s="8"/>
      <c r="BWZ40" s="8"/>
      <c r="BXA40" s="8"/>
      <c r="BXB40" s="8"/>
      <c r="BXC40" s="8"/>
      <c r="BXD40" s="8"/>
      <c r="BXE40" s="8"/>
      <c r="BXF40" s="8"/>
      <c r="BXG40" s="8"/>
      <c r="BXH40" s="8"/>
      <c r="BXI40" s="8"/>
      <c r="BXJ40" s="8"/>
      <c r="BXK40" s="8"/>
      <c r="BXL40" s="8"/>
      <c r="BXM40" s="8"/>
      <c r="BXN40" s="8"/>
      <c r="BXO40" s="8"/>
      <c r="BXP40" s="8"/>
      <c r="BXQ40" s="8"/>
      <c r="BXR40" s="8"/>
      <c r="BXS40" s="8"/>
      <c r="BXT40" s="8"/>
      <c r="BXU40" s="8"/>
      <c r="BXV40" s="8"/>
      <c r="BXW40" s="8"/>
      <c r="BXX40" s="8"/>
      <c r="BXY40" s="8"/>
      <c r="BXZ40" s="8"/>
      <c r="BYA40" s="8"/>
      <c r="BYB40" s="8"/>
      <c r="BYC40" s="8"/>
      <c r="BYD40" s="8"/>
      <c r="BYE40" s="8"/>
      <c r="BYF40" s="8"/>
      <c r="BYG40" s="8"/>
      <c r="BYH40" s="8"/>
      <c r="BYI40" s="8"/>
      <c r="BYJ40" s="8"/>
      <c r="BYK40" s="8"/>
      <c r="BYL40" s="8"/>
      <c r="BYM40" s="8"/>
      <c r="BYN40" s="8"/>
      <c r="BYO40" s="8"/>
      <c r="BYP40" s="8"/>
      <c r="BYQ40" s="8"/>
      <c r="BYR40" s="8"/>
      <c r="BYS40" s="8"/>
      <c r="BYT40" s="8"/>
      <c r="BYU40" s="8"/>
      <c r="BYV40" s="8"/>
      <c r="BYW40" s="8"/>
      <c r="BYX40" s="8"/>
      <c r="BYY40" s="8"/>
      <c r="BYZ40" s="8"/>
      <c r="BZA40" s="8"/>
      <c r="BZB40" s="8"/>
      <c r="BZC40" s="8"/>
      <c r="BZD40" s="8"/>
      <c r="BZE40" s="8"/>
      <c r="BZF40" s="8"/>
      <c r="BZG40" s="8"/>
      <c r="BZH40" s="8"/>
      <c r="BZI40" s="8"/>
      <c r="BZJ40" s="8"/>
      <c r="BZK40" s="8"/>
      <c r="BZL40" s="8"/>
      <c r="BZM40" s="8"/>
      <c r="BZN40" s="8"/>
      <c r="BZO40" s="8"/>
      <c r="BZP40" s="8"/>
      <c r="BZQ40" s="8"/>
      <c r="BZR40" s="8"/>
      <c r="BZS40" s="8"/>
      <c r="BZT40" s="8"/>
      <c r="BZU40" s="8"/>
      <c r="BZV40" s="8"/>
      <c r="BZW40" s="8"/>
      <c r="BZX40" s="8"/>
      <c r="BZY40" s="8"/>
      <c r="BZZ40" s="8"/>
      <c r="CAA40" s="8"/>
      <c r="CAB40" s="8"/>
      <c r="CAC40" s="8"/>
      <c r="CAD40" s="8"/>
      <c r="CAE40" s="8"/>
      <c r="CAF40" s="8"/>
      <c r="CAG40" s="8"/>
      <c r="CAH40" s="8"/>
      <c r="CAI40" s="8"/>
      <c r="CAJ40" s="8"/>
      <c r="CAK40" s="8"/>
      <c r="CAL40" s="8"/>
      <c r="CAM40" s="8"/>
      <c r="CAN40" s="8"/>
      <c r="CAO40" s="8"/>
      <c r="CAP40" s="8"/>
      <c r="CAQ40" s="8"/>
      <c r="CAR40" s="8"/>
      <c r="CAS40" s="8"/>
      <c r="CAT40" s="8"/>
      <c r="CAU40" s="8"/>
      <c r="CAV40" s="8"/>
      <c r="CAW40" s="8"/>
      <c r="CAX40" s="8"/>
      <c r="CAY40" s="8"/>
      <c r="CAZ40" s="8"/>
      <c r="CBA40" s="8"/>
      <c r="CBB40" s="8"/>
      <c r="CBC40" s="8"/>
      <c r="CBD40" s="8"/>
      <c r="CBE40" s="8"/>
      <c r="CBF40" s="8"/>
      <c r="CBG40" s="8"/>
      <c r="CBH40" s="8"/>
      <c r="CBI40" s="8"/>
      <c r="CBJ40" s="8"/>
      <c r="CBK40" s="8"/>
      <c r="CBL40" s="8"/>
      <c r="CBM40" s="8"/>
      <c r="CBN40" s="8"/>
      <c r="CBO40" s="8"/>
      <c r="CBP40" s="8"/>
      <c r="CBQ40" s="8"/>
      <c r="CBR40" s="8"/>
      <c r="CBS40" s="8"/>
      <c r="CBT40" s="8"/>
      <c r="CBU40" s="8"/>
      <c r="CBV40" s="8"/>
      <c r="CBW40" s="8"/>
      <c r="CBX40" s="8"/>
      <c r="CBY40" s="8"/>
      <c r="CBZ40" s="8"/>
      <c r="CCA40" s="8"/>
      <c r="CCB40" s="8"/>
      <c r="CCC40" s="8"/>
      <c r="CCD40" s="8"/>
      <c r="CCE40" s="8"/>
      <c r="CCF40" s="8"/>
      <c r="CCG40" s="8"/>
      <c r="CCH40" s="8"/>
      <c r="CCI40" s="8"/>
      <c r="CCJ40" s="8"/>
      <c r="CCK40" s="8"/>
      <c r="CCL40" s="8"/>
      <c r="CCM40" s="8"/>
      <c r="CCN40" s="8"/>
      <c r="CCO40" s="8"/>
      <c r="CCP40" s="8"/>
      <c r="CCQ40" s="8"/>
      <c r="CCR40" s="8"/>
      <c r="CCS40" s="8"/>
      <c r="CCT40" s="8"/>
      <c r="CCU40" s="8"/>
      <c r="CCV40" s="8"/>
      <c r="CCW40" s="8"/>
      <c r="CCX40" s="8"/>
      <c r="CCY40" s="8"/>
      <c r="CCZ40" s="8"/>
      <c r="CDA40" s="8"/>
      <c r="CDB40" s="8"/>
      <c r="CDC40" s="8"/>
      <c r="CDD40" s="8"/>
      <c r="CDE40" s="8"/>
      <c r="CDF40" s="8"/>
      <c r="CDG40" s="8"/>
      <c r="CDH40" s="8"/>
      <c r="CDI40" s="8"/>
      <c r="CDJ40" s="8"/>
      <c r="CDK40" s="8"/>
      <c r="CDL40" s="8"/>
      <c r="CDM40" s="8"/>
      <c r="CDN40" s="8"/>
      <c r="CDO40" s="8"/>
      <c r="CDP40" s="8"/>
      <c r="CDQ40" s="8"/>
      <c r="CDR40" s="8"/>
      <c r="CDS40" s="8"/>
      <c r="CDT40" s="8"/>
      <c r="CDU40" s="8"/>
      <c r="CDV40" s="8"/>
      <c r="CDW40" s="8"/>
      <c r="CDX40" s="8"/>
      <c r="CDY40" s="8"/>
      <c r="CDZ40" s="8"/>
      <c r="CEA40" s="8"/>
      <c r="CEB40" s="8"/>
      <c r="CEC40" s="8"/>
      <c r="CED40" s="8"/>
      <c r="CEE40" s="8"/>
      <c r="CEF40" s="8"/>
      <c r="CEG40" s="8"/>
      <c r="CEH40" s="8"/>
      <c r="CEI40" s="8"/>
      <c r="CEJ40" s="8"/>
      <c r="CEK40" s="8"/>
      <c r="CEL40" s="8"/>
      <c r="CEM40" s="8"/>
      <c r="CEN40" s="8"/>
      <c r="CEO40" s="8"/>
      <c r="CEP40" s="8"/>
      <c r="CEQ40" s="8"/>
      <c r="CER40" s="8"/>
      <c r="CES40" s="8"/>
      <c r="CET40" s="8"/>
      <c r="CEU40" s="8"/>
      <c r="CEV40" s="8"/>
      <c r="CEW40" s="8"/>
      <c r="CEX40" s="8"/>
      <c r="CEY40" s="8"/>
      <c r="CEZ40" s="8"/>
      <c r="CFA40" s="8"/>
      <c r="CFB40" s="8"/>
      <c r="CFC40" s="8"/>
      <c r="CFD40" s="8"/>
      <c r="CFE40" s="8"/>
      <c r="CFF40" s="8"/>
      <c r="CFG40" s="8"/>
      <c r="CFH40" s="8"/>
      <c r="CFI40" s="8"/>
      <c r="CFJ40" s="8"/>
      <c r="CFK40" s="8"/>
      <c r="CFL40" s="8"/>
      <c r="CFM40" s="8"/>
      <c r="CFN40" s="8"/>
      <c r="CFO40" s="8"/>
      <c r="CFP40" s="8"/>
      <c r="CFQ40" s="8"/>
      <c r="CFR40" s="8"/>
      <c r="CFS40" s="8"/>
      <c r="CFT40" s="8"/>
      <c r="CFU40" s="8"/>
      <c r="CFV40" s="8"/>
      <c r="CFW40" s="8"/>
      <c r="CFX40" s="8"/>
      <c r="CFY40" s="8"/>
      <c r="CFZ40" s="8"/>
      <c r="CGA40" s="8"/>
      <c r="CGB40" s="8"/>
      <c r="CGC40" s="8"/>
      <c r="CGD40" s="8"/>
      <c r="CGE40" s="8"/>
      <c r="CGF40" s="8"/>
      <c r="CGG40" s="8"/>
      <c r="CGH40" s="8"/>
      <c r="CGI40" s="8"/>
      <c r="CGJ40" s="8"/>
      <c r="CGK40" s="8"/>
      <c r="CGL40" s="8"/>
      <c r="CGM40" s="8"/>
      <c r="CGN40" s="8"/>
      <c r="CGO40" s="8"/>
      <c r="CGP40" s="8"/>
      <c r="CGQ40" s="8"/>
      <c r="CGR40" s="8"/>
      <c r="CGS40" s="8"/>
      <c r="CGT40" s="8"/>
      <c r="CGU40" s="8"/>
      <c r="CGV40" s="8"/>
      <c r="CGW40" s="8"/>
      <c r="CGX40" s="8"/>
      <c r="CGY40" s="8"/>
      <c r="CGZ40" s="8"/>
      <c r="CHA40" s="8"/>
      <c r="CHB40" s="8"/>
      <c r="CHC40" s="8"/>
      <c r="CHD40" s="8"/>
      <c r="CHE40" s="8"/>
      <c r="CHF40" s="8"/>
      <c r="CHG40" s="8"/>
      <c r="CHH40" s="8"/>
      <c r="CHI40" s="8"/>
      <c r="CHJ40" s="8"/>
      <c r="CHK40" s="8"/>
      <c r="CHL40" s="8"/>
      <c r="CHM40" s="8"/>
      <c r="CHN40" s="8"/>
      <c r="CHO40" s="8"/>
      <c r="CHP40" s="8"/>
      <c r="CHQ40" s="8"/>
      <c r="CHR40" s="8"/>
      <c r="CHS40" s="8"/>
      <c r="CHT40" s="8"/>
      <c r="CHU40" s="8"/>
      <c r="CHV40" s="8"/>
      <c r="CHW40" s="8"/>
      <c r="CHX40" s="8"/>
      <c r="CHY40" s="8"/>
      <c r="CHZ40" s="8"/>
      <c r="CIA40" s="8"/>
      <c r="CIB40" s="8"/>
      <c r="CIC40" s="8"/>
      <c r="CID40" s="8"/>
      <c r="CIE40" s="8"/>
      <c r="CIF40" s="8"/>
      <c r="CIG40" s="8"/>
      <c r="CIH40" s="8"/>
      <c r="CII40" s="8"/>
      <c r="CIJ40" s="8"/>
      <c r="CIK40" s="8"/>
      <c r="CIL40" s="8"/>
      <c r="CIM40" s="8"/>
      <c r="CIN40" s="8"/>
      <c r="CIO40" s="8"/>
      <c r="CIP40" s="8"/>
      <c r="CIQ40" s="8"/>
      <c r="CIR40" s="8"/>
      <c r="CIS40" s="8"/>
      <c r="CIT40" s="8"/>
      <c r="CIU40" s="8"/>
      <c r="CIV40" s="8"/>
      <c r="CIW40" s="8"/>
      <c r="CIX40" s="8"/>
      <c r="CIY40" s="8"/>
      <c r="CIZ40" s="8"/>
      <c r="CJA40" s="8"/>
      <c r="CJB40" s="8"/>
      <c r="CJC40" s="8"/>
      <c r="CJD40" s="8"/>
      <c r="CJE40" s="8"/>
      <c r="CJF40" s="8"/>
      <c r="CJG40" s="8"/>
      <c r="CJH40" s="8"/>
      <c r="CJI40" s="8"/>
      <c r="CJJ40" s="8"/>
      <c r="CJK40" s="8"/>
      <c r="CJL40" s="8"/>
      <c r="CJM40" s="8"/>
      <c r="CJN40" s="8"/>
      <c r="CJO40" s="8"/>
      <c r="CJP40" s="8"/>
      <c r="CJQ40" s="8"/>
      <c r="CJR40" s="8"/>
      <c r="CJS40" s="8"/>
      <c r="CJT40" s="8"/>
      <c r="CJU40" s="8"/>
      <c r="CJV40" s="8"/>
      <c r="CJW40" s="8"/>
      <c r="CJX40" s="8"/>
      <c r="CJY40" s="8"/>
      <c r="CJZ40" s="8"/>
      <c r="CKA40" s="8"/>
      <c r="CKB40" s="8"/>
      <c r="CKC40" s="8"/>
      <c r="CKD40" s="8"/>
      <c r="CKE40" s="8"/>
      <c r="CKF40" s="8"/>
      <c r="CKG40" s="8"/>
      <c r="CKH40" s="8"/>
      <c r="CKI40" s="8"/>
      <c r="CKJ40" s="8"/>
      <c r="CKK40" s="8"/>
      <c r="CKL40" s="8"/>
      <c r="CKM40" s="8"/>
      <c r="CKN40" s="8"/>
      <c r="CKO40" s="8"/>
      <c r="CKP40" s="8"/>
      <c r="CKQ40" s="8"/>
      <c r="CKR40" s="8"/>
      <c r="CKS40" s="8"/>
      <c r="CKT40" s="8"/>
      <c r="CKU40" s="8"/>
      <c r="CKV40" s="8"/>
      <c r="CKW40" s="8"/>
      <c r="CKX40" s="8"/>
      <c r="CKY40" s="8"/>
      <c r="CKZ40" s="8"/>
      <c r="CLA40" s="8"/>
      <c r="CLB40" s="8"/>
      <c r="CLC40" s="8"/>
      <c r="CLD40" s="8"/>
      <c r="CLE40" s="8"/>
      <c r="CLF40" s="8"/>
      <c r="CLG40" s="8"/>
      <c r="CLH40" s="8"/>
      <c r="CLI40" s="8"/>
      <c r="CLJ40" s="8"/>
      <c r="CLK40" s="8"/>
      <c r="CLL40" s="8"/>
      <c r="CLM40" s="8"/>
      <c r="CLN40" s="8"/>
      <c r="CLO40" s="8"/>
      <c r="CLP40" s="8"/>
      <c r="CLQ40" s="8"/>
      <c r="CLR40" s="8"/>
      <c r="CLS40" s="8"/>
      <c r="CLT40" s="8"/>
      <c r="CLU40" s="8"/>
      <c r="CLV40" s="8"/>
      <c r="CLW40" s="8"/>
      <c r="CLX40" s="8"/>
      <c r="CLY40" s="8"/>
      <c r="CLZ40" s="8"/>
      <c r="CMA40" s="8"/>
      <c r="CMB40" s="8"/>
      <c r="CMC40" s="8"/>
      <c r="CMD40" s="8"/>
      <c r="CME40" s="8"/>
      <c r="CMF40" s="8"/>
      <c r="CMG40" s="8"/>
      <c r="CMH40" s="8"/>
      <c r="CMI40" s="8"/>
      <c r="CMJ40" s="8"/>
      <c r="CMK40" s="8"/>
      <c r="CML40" s="8"/>
      <c r="CMM40" s="8"/>
      <c r="CMN40" s="8"/>
      <c r="CMO40" s="8"/>
      <c r="CMP40" s="8"/>
      <c r="CMQ40" s="8"/>
      <c r="CMR40" s="8"/>
      <c r="CMS40" s="8"/>
      <c r="CMT40" s="8"/>
      <c r="CMU40" s="8"/>
      <c r="CMV40" s="8"/>
      <c r="CMW40" s="8"/>
      <c r="CMX40" s="8"/>
      <c r="CMY40" s="8"/>
      <c r="CMZ40" s="8"/>
      <c r="CNA40" s="8"/>
      <c r="CNB40" s="8"/>
      <c r="CNC40" s="8"/>
      <c r="CND40" s="8"/>
      <c r="CNE40" s="8"/>
      <c r="CNF40" s="8"/>
      <c r="CNG40" s="8"/>
      <c r="CNH40" s="8"/>
      <c r="CNI40" s="8"/>
      <c r="CNJ40" s="8"/>
      <c r="CNK40" s="8"/>
      <c r="CNL40" s="8"/>
      <c r="CNM40" s="8"/>
      <c r="CNN40" s="8"/>
      <c r="CNO40" s="8"/>
      <c r="CNP40" s="8"/>
      <c r="CNQ40" s="8"/>
      <c r="CNR40" s="8"/>
      <c r="CNS40" s="8"/>
      <c r="CNT40" s="8"/>
      <c r="CNU40" s="8"/>
      <c r="CNV40" s="8"/>
      <c r="CNW40" s="8"/>
      <c r="CNX40" s="8"/>
      <c r="CNY40" s="8"/>
      <c r="CNZ40" s="8"/>
      <c r="COA40" s="8"/>
      <c r="COB40" s="8"/>
      <c r="COC40" s="8"/>
      <c r="COD40" s="8"/>
      <c r="COE40" s="8"/>
      <c r="COF40" s="8"/>
      <c r="COG40" s="8"/>
      <c r="COH40" s="8"/>
      <c r="COI40" s="8"/>
      <c r="COJ40" s="8"/>
      <c r="COK40" s="8"/>
      <c r="COL40" s="8"/>
      <c r="COM40" s="8"/>
      <c r="CON40" s="8"/>
      <c r="COO40" s="8"/>
      <c r="COP40" s="8"/>
      <c r="COQ40" s="8"/>
      <c r="COR40" s="8"/>
      <c r="COS40" s="8"/>
      <c r="COT40" s="8"/>
      <c r="COU40" s="8"/>
      <c r="COV40" s="8"/>
      <c r="COW40" s="8"/>
      <c r="COX40" s="8"/>
      <c r="COY40" s="8"/>
      <c r="COZ40" s="8"/>
      <c r="CPA40" s="8"/>
      <c r="CPB40" s="8"/>
      <c r="CPC40" s="8"/>
      <c r="CPD40" s="8"/>
      <c r="CPE40" s="8"/>
      <c r="CPF40" s="8"/>
      <c r="CPG40" s="8"/>
      <c r="CPH40" s="8"/>
      <c r="CPI40" s="8"/>
      <c r="CPJ40" s="8"/>
      <c r="CPK40" s="8"/>
      <c r="CPL40" s="8"/>
      <c r="CPM40" s="8"/>
      <c r="CPN40" s="8"/>
      <c r="CPO40" s="8"/>
      <c r="CPP40" s="8"/>
      <c r="CPQ40" s="8"/>
      <c r="CPR40" s="8"/>
      <c r="CPS40" s="8"/>
      <c r="CPT40" s="8"/>
      <c r="CPU40" s="8"/>
      <c r="CPV40" s="8"/>
      <c r="CPW40" s="8"/>
      <c r="CPX40" s="8"/>
      <c r="CPY40" s="8"/>
      <c r="CPZ40" s="8"/>
      <c r="CQA40" s="8"/>
      <c r="CQB40" s="8"/>
      <c r="CQC40" s="8"/>
      <c r="CQD40" s="8"/>
      <c r="CQE40" s="8"/>
      <c r="CQF40" s="8"/>
      <c r="CQG40" s="8"/>
      <c r="CQH40" s="8"/>
      <c r="CQI40" s="8"/>
      <c r="CQJ40" s="8"/>
      <c r="CQK40" s="8"/>
      <c r="CQL40" s="8"/>
      <c r="CQM40" s="8"/>
      <c r="CQN40" s="8"/>
      <c r="CQO40" s="8"/>
      <c r="CQP40" s="8"/>
      <c r="CQQ40" s="8"/>
      <c r="CQR40" s="8"/>
      <c r="CQS40" s="8"/>
      <c r="CQT40" s="8"/>
      <c r="CQU40" s="8"/>
      <c r="CQV40" s="8"/>
      <c r="CQW40" s="8"/>
      <c r="CQX40" s="8"/>
      <c r="CQY40" s="8"/>
      <c r="CQZ40" s="8"/>
      <c r="CRA40" s="8"/>
      <c r="CRB40" s="8"/>
      <c r="CRC40" s="8"/>
      <c r="CRD40" s="8"/>
      <c r="CRE40" s="8"/>
      <c r="CRF40" s="8"/>
      <c r="CRG40" s="8"/>
      <c r="CRH40" s="8"/>
      <c r="CRI40" s="8"/>
      <c r="CRJ40" s="8"/>
      <c r="CRK40" s="8"/>
      <c r="CRL40" s="8"/>
      <c r="CRM40" s="8"/>
      <c r="CRN40" s="8"/>
      <c r="CRO40" s="8"/>
      <c r="CRP40" s="8"/>
      <c r="CRQ40" s="8"/>
      <c r="CRR40" s="8"/>
      <c r="CRS40" s="8"/>
      <c r="CRT40" s="8"/>
      <c r="CRU40" s="8"/>
      <c r="CRV40" s="8"/>
      <c r="CRW40" s="8"/>
      <c r="CRX40" s="8"/>
      <c r="CRY40" s="8"/>
      <c r="CRZ40" s="8"/>
      <c r="CSA40" s="8"/>
      <c r="CSB40" s="8"/>
      <c r="CSC40" s="8"/>
      <c r="CSD40" s="8"/>
      <c r="CSE40" s="8"/>
      <c r="CSF40" s="8"/>
      <c r="CSG40" s="8"/>
      <c r="CSH40" s="8"/>
      <c r="CSI40" s="8"/>
      <c r="CSJ40" s="8"/>
      <c r="CSK40" s="8"/>
      <c r="CSL40" s="8"/>
      <c r="CSM40" s="8"/>
      <c r="CSN40" s="8"/>
      <c r="CSO40" s="8"/>
      <c r="CSP40" s="8"/>
      <c r="CSQ40" s="8"/>
      <c r="CSR40" s="8"/>
      <c r="CSS40" s="8"/>
      <c r="CST40" s="8"/>
      <c r="CSU40" s="8"/>
      <c r="CSV40" s="8"/>
      <c r="CSW40" s="8"/>
      <c r="CSX40" s="8"/>
      <c r="CSY40" s="8"/>
      <c r="CSZ40" s="8"/>
      <c r="CTA40" s="8"/>
      <c r="CTB40" s="8"/>
      <c r="CTC40" s="8"/>
      <c r="CTD40" s="8"/>
      <c r="CTE40" s="8"/>
      <c r="CTF40" s="8"/>
      <c r="CTG40" s="8"/>
      <c r="CTH40" s="8"/>
      <c r="CTI40" s="8"/>
      <c r="CTJ40" s="8"/>
      <c r="CTK40" s="8"/>
      <c r="CTL40" s="8"/>
      <c r="CTM40" s="8"/>
      <c r="CTN40" s="8"/>
      <c r="CTO40" s="8"/>
      <c r="CTP40" s="8"/>
      <c r="CTQ40" s="8"/>
      <c r="CTR40" s="8"/>
      <c r="CTS40" s="8"/>
      <c r="CTT40" s="8"/>
      <c r="CTU40" s="8"/>
      <c r="CTV40" s="8"/>
      <c r="CTW40" s="8"/>
      <c r="CTX40" s="8"/>
      <c r="CTY40" s="8"/>
      <c r="CTZ40" s="8"/>
      <c r="CUA40" s="8"/>
      <c r="CUB40" s="8"/>
      <c r="CUC40" s="8"/>
      <c r="CUD40" s="8"/>
      <c r="CUE40" s="8"/>
      <c r="CUF40" s="8"/>
      <c r="CUG40" s="8"/>
      <c r="CUH40" s="8"/>
      <c r="CUI40" s="8"/>
      <c r="CUJ40" s="8"/>
      <c r="CUK40" s="8"/>
      <c r="CUL40" s="8"/>
      <c r="CUM40" s="8"/>
      <c r="CUN40" s="8"/>
      <c r="CUO40" s="8"/>
      <c r="CUP40" s="8"/>
      <c r="CUQ40" s="8"/>
      <c r="CUR40" s="8"/>
      <c r="CUS40" s="8"/>
      <c r="CUT40" s="8"/>
      <c r="CUU40" s="8"/>
      <c r="CUV40" s="8"/>
      <c r="CUW40" s="8"/>
      <c r="CUX40" s="8"/>
      <c r="CUY40" s="8"/>
      <c r="CUZ40" s="8"/>
      <c r="CVA40" s="8"/>
      <c r="CVB40" s="8"/>
      <c r="CVC40" s="8"/>
      <c r="CVD40" s="8"/>
      <c r="CVE40" s="8"/>
      <c r="CVF40" s="8"/>
      <c r="CVG40" s="8"/>
      <c r="CVH40" s="8"/>
      <c r="CVI40" s="8"/>
      <c r="CVJ40" s="8"/>
      <c r="CVK40" s="8"/>
      <c r="CVL40" s="8"/>
      <c r="CVM40" s="8"/>
      <c r="CVN40" s="8"/>
      <c r="CVO40" s="8"/>
      <c r="CVP40" s="8"/>
      <c r="CVQ40" s="8"/>
      <c r="CVR40" s="8"/>
      <c r="CVS40" s="8"/>
      <c r="CVT40" s="8"/>
      <c r="CVU40" s="8"/>
      <c r="CVV40" s="8"/>
      <c r="CVW40" s="8"/>
      <c r="CVX40" s="8"/>
      <c r="CVY40" s="8"/>
      <c r="CVZ40" s="8"/>
      <c r="CWA40" s="8"/>
      <c r="CWB40" s="8"/>
      <c r="CWC40" s="8"/>
      <c r="CWD40" s="8"/>
      <c r="CWE40" s="8"/>
      <c r="CWF40" s="8"/>
      <c r="CWG40" s="8"/>
      <c r="CWH40" s="8"/>
      <c r="CWI40" s="8"/>
      <c r="CWJ40" s="8"/>
      <c r="CWK40" s="8"/>
      <c r="CWL40" s="8"/>
      <c r="CWM40" s="8"/>
      <c r="CWN40" s="8"/>
      <c r="CWO40" s="8"/>
      <c r="CWP40" s="8"/>
      <c r="CWQ40" s="8"/>
      <c r="CWR40" s="8"/>
      <c r="CWS40" s="8"/>
      <c r="CWT40" s="8"/>
      <c r="CWU40" s="8"/>
      <c r="CWV40" s="8"/>
      <c r="CWW40" s="8"/>
      <c r="CWX40" s="8"/>
      <c r="CWY40" s="8"/>
      <c r="CWZ40" s="8"/>
      <c r="CXA40" s="8"/>
      <c r="CXB40" s="8"/>
      <c r="CXC40" s="8"/>
      <c r="CXD40" s="8"/>
      <c r="CXE40" s="8"/>
      <c r="CXF40" s="8"/>
      <c r="CXG40" s="8"/>
      <c r="CXH40" s="8"/>
      <c r="CXI40" s="8"/>
      <c r="CXJ40" s="8"/>
      <c r="CXK40" s="8"/>
      <c r="CXL40" s="8"/>
      <c r="CXM40" s="8"/>
      <c r="CXN40" s="8"/>
      <c r="CXO40" s="8"/>
      <c r="CXP40" s="8"/>
      <c r="CXQ40" s="8"/>
      <c r="CXR40" s="8"/>
      <c r="CXS40" s="8"/>
      <c r="CXT40" s="8"/>
      <c r="CXU40" s="8"/>
      <c r="CXV40" s="8"/>
      <c r="CXW40" s="8"/>
      <c r="CXX40" s="8"/>
      <c r="CXY40" s="8"/>
      <c r="CXZ40" s="8"/>
      <c r="CYA40" s="8"/>
      <c r="CYB40" s="8"/>
      <c r="CYC40" s="8"/>
      <c r="CYD40" s="8"/>
      <c r="CYE40" s="8"/>
      <c r="CYF40" s="8"/>
      <c r="CYG40" s="8"/>
      <c r="CYH40" s="8"/>
      <c r="CYI40" s="8"/>
      <c r="CYJ40" s="8"/>
      <c r="CYK40" s="8"/>
      <c r="CYL40" s="8"/>
      <c r="CYM40" s="8"/>
      <c r="CYN40" s="8"/>
      <c r="CYO40" s="8"/>
      <c r="CYP40" s="8"/>
      <c r="CYQ40" s="8"/>
      <c r="CYR40" s="8"/>
      <c r="CYS40" s="8"/>
      <c r="CYT40" s="8"/>
      <c r="CYU40" s="8"/>
      <c r="CYV40" s="8"/>
      <c r="CYW40" s="8"/>
      <c r="CYX40" s="8"/>
      <c r="CYY40" s="8"/>
      <c r="CYZ40" s="8"/>
      <c r="CZA40" s="8"/>
      <c r="CZB40" s="8"/>
      <c r="CZC40" s="8"/>
      <c r="CZD40" s="8"/>
      <c r="CZE40" s="8"/>
      <c r="CZF40" s="8"/>
      <c r="CZG40" s="8"/>
      <c r="CZH40" s="8"/>
      <c r="CZI40" s="8"/>
      <c r="CZJ40" s="8"/>
      <c r="CZK40" s="8"/>
      <c r="CZL40" s="8"/>
      <c r="CZM40" s="8"/>
      <c r="CZN40" s="8"/>
      <c r="CZO40" s="8"/>
      <c r="CZP40" s="8"/>
      <c r="CZQ40" s="8"/>
      <c r="CZR40" s="8"/>
      <c r="CZS40" s="8"/>
      <c r="CZT40" s="8"/>
      <c r="CZU40" s="8"/>
      <c r="CZV40" s="8"/>
      <c r="CZW40" s="8"/>
      <c r="CZX40" s="8"/>
      <c r="CZY40" s="8"/>
      <c r="CZZ40" s="8"/>
      <c r="DAA40" s="8"/>
      <c r="DAB40" s="8"/>
      <c r="DAC40" s="8"/>
      <c r="DAD40" s="8"/>
      <c r="DAE40" s="8"/>
      <c r="DAF40" s="8"/>
      <c r="DAG40" s="8"/>
      <c r="DAH40" s="8"/>
      <c r="DAI40" s="8"/>
      <c r="DAJ40" s="8"/>
      <c r="DAK40" s="8"/>
      <c r="DAL40" s="8"/>
      <c r="DAM40" s="8"/>
      <c r="DAN40" s="8"/>
      <c r="DAO40" s="8"/>
      <c r="DAP40" s="8"/>
      <c r="DAQ40" s="8"/>
      <c r="DAR40" s="8"/>
      <c r="DAS40" s="8"/>
      <c r="DAT40" s="8"/>
      <c r="DAU40" s="8"/>
      <c r="DAV40" s="8"/>
      <c r="DAW40" s="8"/>
      <c r="DAX40" s="8"/>
      <c r="DAY40" s="8"/>
      <c r="DAZ40" s="8"/>
      <c r="DBA40" s="8"/>
      <c r="DBB40" s="8"/>
      <c r="DBC40" s="8"/>
      <c r="DBD40" s="8"/>
      <c r="DBE40" s="8"/>
      <c r="DBF40" s="8"/>
      <c r="DBG40" s="8"/>
      <c r="DBH40" s="8"/>
      <c r="DBI40" s="8"/>
      <c r="DBJ40" s="8"/>
      <c r="DBK40" s="8"/>
      <c r="DBL40" s="8"/>
      <c r="DBM40" s="8"/>
      <c r="DBN40" s="8"/>
      <c r="DBO40" s="8"/>
      <c r="DBP40" s="8"/>
      <c r="DBQ40" s="8"/>
      <c r="DBR40" s="8"/>
      <c r="DBS40" s="8"/>
      <c r="DBT40" s="8"/>
      <c r="DBU40" s="8"/>
      <c r="DBV40" s="8"/>
      <c r="DBW40" s="8"/>
      <c r="DBX40" s="8"/>
      <c r="DBY40" s="8"/>
      <c r="DBZ40" s="8"/>
      <c r="DCA40" s="8"/>
      <c r="DCB40" s="8"/>
      <c r="DCC40" s="8"/>
      <c r="DCD40" s="8"/>
      <c r="DCE40" s="8"/>
      <c r="DCF40" s="8"/>
      <c r="DCG40" s="8"/>
      <c r="DCH40" s="8"/>
      <c r="DCI40" s="8"/>
      <c r="DCJ40" s="8"/>
      <c r="DCK40" s="8"/>
      <c r="DCL40" s="8"/>
      <c r="DCM40" s="8"/>
      <c r="DCN40" s="8"/>
      <c r="DCO40" s="8"/>
      <c r="DCP40" s="8"/>
      <c r="DCQ40" s="8"/>
      <c r="DCR40" s="8"/>
      <c r="DCS40" s="8"/>
      <c r="DCT40" s="8"/>
      <c r="DCU40" s="8"/>
      <c r="DCV40" s="8"/>
      <c r="DCW40" s="8"/>
      <c r="DCX40" s="8"/>
      <c r="DCY40" s="8"/>
      <c r="DCZ40" s="8"/>
      <c r="DDA40" s="8"/>
      <c r="DDB40" s="8"/>
      <c r="DDC40" s="8"/>
      <c r="DDD40" s="8"/>
      <c r="DDE40" s="8"/>
      <c r="DDF40" s="8"/>
      <c r="DDG40" s="8"/>
      <c r="DDH40" s="8"/>
      <c r="DDI40" s="8"/>
      <c r="DDJ40" s="8"/>
      <c r="DDK40" s="8"/>
      <c r="DDL40" s="8"/>
      <c r="DDM40" s="8"/>
      <c r="DDN40" s="8"/>
      <c r="DDO40" s="8"/>
      <c r="DDP40" s="8"/>
      <c r="DDQ40" s="8"/>
      <c r="DDR40" s="8"/>
      <c r="DDS40" s="8"/>
      <c r="DDT40" s="8"/>
      <c r="DDU40" s="8"/>
      <c r="DDV40" s="8"/>
      <c r="DDW40" s="8"/>
      <c r="DDX40" s="8"/>
      <c r="DDY40" s="8"/>
      <c r="DDZ40" s="8"/>
      <c r="DEA40" s="8"/>
      <c r="DEB40" s="8"/>
      <c r="DEC40" s="8"/>
      <c r="DED40" s="8"/>
      <c r="DEE40" s="8"/>
      <c r="DEF40" s="8"/>
      <c r="DEG40" s="8"/>
      <c r="DEH40" s="8"/>
      <c r="DEI40" s="8"/>
      <c r="DEJ40" s="8"/>
      <c r="DEK40" s="8"/>
      <c r="DEL40" s="8"/>
      <c r="DEM40" s="8"/>
      <c r="DEN40" s="8"/>
      <c r="DEO40" s="8"/>
      <c r="DEP40" s="8"/>
      <c r="DEQ40" s="8"/>
      <c r="DER40" s="8"/>
      <c r="DES40" s="8"/>
      <c r="DET40" s="8"/>
      <c r="DEU40" s="8"/>
      <c r="DEV40" s="8"/>
      <c r="DEW40" s="8"/>
      <c r="DEX40" s="8"/>
      <c r="DEY40" s="8"/>
      <c r="DEZ40" s="8"/>
      <c r="DFA40" s="8"/>
      <c r="DFB40" s="8"/>
      <c r="DFC40" s="8"/>
      <c r="DFD40" s="8"/>
      <c r="DFE40" s="8"/>
      <c r="DFF40" s="8"/>
      <c r="DFG40" s="8"/>
      <c r="DFH40" s="8"/>
      <c r="DFI40" s="8"/>
      <c r="DFJ40" s="8"/>
      <c r="DFK40" s="8"/>
      <c r="DFL40" s="8"/>
      <c r="DFM40" s="8"/>
      <c r="DFN40" s="8"/>
      <c r="DFO40" s="8"/>
      <c r="DFP40" s="8"/>
      <c r="DFQ40" s="8"/>
      <c r="DFR40" s="8"/>
      <c r="DFS40" s="8"/>
      <c r="DFT40" s="8"/>
      <c r="DFU40" s="8"/>
      <c r="DFV40" s="8"/>
      <c r="DFW40" s="8"/>
      <c r="DFX40" s="8"/>
      <c r="DFY40" s="8"/>
      <c r="DFZ40" s="8"/>
      <c r="DGA40" s="8"/>
      <c r="DGB40" s="8"/>
      <c r="DGC40" s="8"/>
      <c r="DGD40" s="8"/>
      <c r="DGE40" s="8"/>
      <c r="DGF40" s="8"/>
      <c r="DGG40" s="8"/>
      <c r="DGH40" s="8"/>
      <c r="DGI40" s="8"/>
      <c r="DGJ40" s="8"/>
      <c r="DGK40" s="8"/>
      <c r="DGL40" s="8"/>
      <c r="DGM40" s="8"/>
      <c r="DGN40" s="8"/>
      <c r="DGO40" s="8"/>
      <c r="DGP40" s="8"/>
      <c r="DGQ40" s="8"/>
      <c r="DGR40" s="8"/>
      <c r="DGS40" s="8"/>
      <c r="DGT40" s="8"/>
      <c r="DGU40" s="8"/>
      <c r="DGV40" s="8"/>
      <c r="DGW40" s="8"/>
      <c r="DGX40" s="8"/>
      <c r="DGY40" s="8"/>
      <c r="DGZ40" s="8"/>
      <c r="DHA40" s="8"/>
      <c r="DHB40" s="8"/>
      <c r="DHC40" s="8"/>
      <c r="DHD40" s="8"/>
      <c r="DHE40" s="8"/>
      <c r="DHF40" s="8"/>
      <c r="DHG40" s="8"/>
      <c r="DHH40" s="8"/>
      <c r="DHI40" s="8"/>
      <c r="DHJ40" s="8"/>
      <c r="DHK40" s="8"/>
      <c r="DHL40" s="8"/>
      <c r="DHM40" s="8"/>
      <c r="DHN40" s="8"/>
      <c r="DHO40" s="8"/>
      <c r="DHP40" s="8"/>
      <c r="DHQ40" s="8"/>
      <c r="DHR40" s="8"/>
      <c r="DHS40" s="8"/>
      <c r="DHT40" s="8"/>
      <c r="DHU40" s="8"/>
      <c r="DHV40" s="8"/>
      <c r="DHW40" s="8"/>
      <c r="DHX40" s="8"/>
      <c r="DHY40" s="8"/>
      <c r="DHZ40" s="8"/>
      <c r="DIA40" s="8"/>
      <c r="DIB40" s="8"/>
      <c r="DIC40" s="8"/>
      <c r="DID40" s="8"/>
      <c r="DIE40" s="8"/>
      <c r="DIF40" s="8"/>
      <c r="DIG40" s="8"/>
      <c r="DIH40" s="8"/>
      <c r="DII40" s="8"/>
      <c r="DIJ40" s="8"/>
      <c r="DIK40" s="8"/>
      <c r="DIL40" s="8"/>
      <c r="DIM40" s="8"/>
      <c r="DIN40" s="8"/>
      <c r="DIO40" s="8"/>
      <c r="DIP40" s="8"/>
      <c r="DIQ40" s="8"/>
      <c r="DIR40" s="8"/>
      <c r="DIS40" s="8"/>
      <c r="DIT40" s="8"/>
      <c r="DIU40" s="8"/>
      <c r="DIV40" s="8"/>
      <c r="DIW40" s="8"/>
      <c r="DIX40" s="8"/>
      <c r="DIY40" s="8"/>
      <c r="DIZ40" s="8"/>
      <c r="DJA40" s="8"/>
      <c r="DJB40" s="8"/>
      <c r="DJC40" s="8"/>
      <c r="DJD40" s="8"/>
      <c r="DJE40" s="8"/>
      <c r="DJF40" s="8"/>
      <c r="DJG40" s="8"/>
      <c r="DJH40" s="8"/>
      <c r="DJI40" s="8"/>
      <c r="DJJ40" s="8"/>
      <c r="DJK40" s="8"/>
      <c r="DJL40" s="8"/>
      <c r="DJM40" s="8"/>
      <c r="DJN40" s="8"/>
      <c r="DJO40" s="8"/>
      <c r="DJP40" s="8"/>
      <c r="DJQ40" s="8"/>
      <c r="DJR40" s="8"/>
      <c r="DJS40" s="8"/>
      <c r="DJT40" s="8"/>
      <c r="DJU40" s="8"/>
      <c r="DJV40" s="8"/>
      <c r="DJW40" s="8"/>
      <c r="DJX40" s="8"/>
      <c r="DJY40" s="8"/>
      <c r="DJZ40" s="8"/>
      <c r="DKA40" s="8"/>
      <c r="DKB40" s="8"/>
      <c r="DKC40" s="8"/>
      <c r="DKD40" s="8"/>
      <c r="DKE40" s="8"/>
      <c r="DKF40" s="8"/>
      <c r="DKG40" s="8"/>
      <c r="DKH40" s="8"/>
      <c r="DKI40" s="8"/>
      <c r="DKJ40" s="8"/>
      <c r="DKK40" s="8"/>
      <c r="DKL40" s="8"/>
      <c r="DKM40" s="8"/>
      <c r="DKN40" s="8"/>
      <c r="DKO40" s="8"/>
      <c r="DKP40" s="8"/>
      <c r="DKQ40" s="8"/>
      <c r="DKR40" s="8"/>
      <c r="DKS40" s="8"/>
      <c r="DKT40" s="8"/>
      <c r="DKU40" s="8"/>
      <c r="DKV40" s="8"/>
      <c r="DKW40" s="8"/>
      <c r="DKX40" s="8"/>
      <c r="DKY40" s="8"/>
      <c r="DKZ40" s="8"/>
      <c r="DLA40" s="8"/>
      <c r="DLB40" s="8"/>
      <c r="DLC40" s="8"/>
      <c r="DLD40" s="8"/>
      <c r="DLE40" s="8"/>
      <c r="DLF40" s="8"/>
      <c r="DLG40" s="8"/>
      <c r="DLH40" s="8"/>
      <c r="DLI40" s="8"/>
      <c r="DLJ40" s="8"/>
      <c r="DLK40" s="8"/>
      <c r="DLL40" s="8"/>
      <c r="DLM40" s="8"/>
      <c r="DLN40" s="8"/>
      <c r="DLO40" s="8"/>
      <c r="DLP40" s="8"/>
      <c r="DLQ40" s="8"/>
      <c r="DLR40" s="8"/>
      <c r="DLS40" s="8"/>
      <c r="DLT40" s="8"/>
      <c r="DLU40" s="8"/>
      <c r="DLV40" s="8"/>
      <c r="DLW40" s="8"/>
      <c r="DLX40" s="8"/>
      <c r="DLY40" s="8"/>
      <c r="DLZ40" s="8"/>
      <c r="DMA40" s="8"/>
      <c r="DMB40" s="8"/>
      <c r="DMC40" s="8"/>
      <c r="DMD40" s="8"/>
      <c r="DME40" s="8"/>
      <c r="DMF40" s="8"/>
      <c r="DMG40" s="8"/>
      <c r="DMH40" s="8"/>
      <c r="DMI40" s="8"/>
      <c r="DMJ40" s="8"/>
      <c r="DMK40" s="8"/>
      <c r="DML40" s="8"/>
      <c r="DMM40" s="8"/>
      <c r="DMN40" s="8"/>
      <c r="DMO40" s="8"/>
      <c r="DMP40" s="8"/>
      <c r="DMQ40" s="8"/>
      <c r="DMR40" s="8"/>
      <c r="DMS40" s="8"/>
      <c r="DMT40" s="8"/>
      <c r="DMU40" s="8"/>
      <c r="DMV40" s="8"/>
      <c r="DMW40" s="8"/>
      <c r="DMX40" s="8"/>
      <c r="DMY40" s="8"/>
      <c r="DMZ40" s="8"/>
      <c r="DNA40" s="8"/>
      <c r="DNB40" s="8"/>
      <c r="DNC40" s="8"/>
      <c r="DND40" s="8"/>
      <c r="DNE40" s="8"/>
      <c r="DNF40" s="8"/>
      <c r="DNG40" s="8"/>
      <c r="DNH40" s="8"/>
      <c r="DNI40" s="8"/>
      <c r="DNJ40" s="8"/>
      <c r="DNK40" s="8"/>
      <c r="DNL40" s="8"/>
      <c r="DNM40" s="8"/>
      <c r="DNN40" s="8"/>
      <c r="DNO40" s="8"/>
      <c r="DNP40" s="8"/>
      <c r="DNQ40" s="8"/>
      <c r="DNR40" s="8"/>
      <c r="DNS40" s="8"/>
      <c r="DNT40" s="8"/>
      <c r="DNU40" s="8"/>
      <c r="DNV40" s="8"/>
      <c r="DNW40" s="8"/>
      <c r="DNX40" s="8"/>
      <c r="DNY40" s="8"/>
      <c r="DNZ40" s="8"/>
      <c r="DOA40" s="8"/>
      <c r="DOB40" s="8"/>
      <c r="DOC40" s="8"/>
      <c r="DOD40" s="8"/>
      <c r="DOE40" s="8"/>
      <c r="DOF40" s="8"/>
      <c r="DOG40" s="8"/>
      <c r="DOH40" s="8"/>
      <c r="DOI40" s="8"/>
      <c r="DOJ40" s="8"/>
      <c r="DOK40" s="8"/>
      <c r="DOL40" s="8"/>
      <c r="DOM40" s="8"/>
      <c r="DON40" s="8"/>
      <c r="DOO40" s="8"/>
      <c r="DOP40" s="8"/>
      <c r="DOQ40" s="8"/>
      <c r="DOR40" s="8"/>
      <c r="DOS40" s="8"/>
      <c r="DOT40" s="8"/>
      <c r="DOU40" s="8"/>
      <c r="DOV40" s="8"/>
      <c r="DOW40" s="8"/>
      <c r="DOX40" s="8"/>
      <c r="DOY40" s="8"/>
      <c r="DOZ40" s="8"/>
      <c r="DPA40" s="8"/>
      <c r="DPB40" s="8"/>
      <c r="DPC40" s="8"/>
      <c r="DPD40" s="8"/>
      <c r="DPE40" s="8"/>
      <c r="DPF40" s="8"/>
      <c r="DPG40" s="8"/>
      <c r="DPH40" s="8"/>
      <c r="DPI40" s="8"/>
      <c r="DPJ40" s="8"/>
      <c r="DPK40" s="8"/>
      <c r="DPL40" s="8"/>
      <c r="DPM40" s="8"/>
      <c r="DPN40" s="8"/>
      <c r="DPO40" s="8"/>
      <c r="DPP40" s="8"/>
      <c r="DPQ40" s="8"/>
      <c r="DPR40" s="8"/>
      <c r="DPS40" s="8"/>
      <c r="DPT40" s="8"/>
      <c r="DPU40" s="8"/>
      <c r="DPV40" s="8"/>
      <c r="DPW40" s="8"/>
      <c r="DPX40" s="8"/>
      <c r="DPY40" s="8"/>
      <c r="DPZ40" s="8"/>
      <c r="DQA40" s="8"/>
      <c r="DQB40" s="8"/>
      <c r="DQC40" s="8"/>
      <c r="DQD40" s="8"/>
      <c r="DQE40" s="8"/>
      <c r="DQF40" s="8"/>
      <c r="DQG40" s="8"/>
      <c r="DQH40" s="8"/>
      <c r="DQI40" s="8"/>
      <c r="DQJ40" s="8"/>
      <c r="DQK40" s="8"/>
      <c r="DQL40" s="8"/>
      <c r="DQM40" s="8"/>
      <c r="DQN40" s="8"/>
      <c r="DQO40" s="8"/>
      <c r="DQP40" s="8"/>
      <c r="DQQ40" s="8"/>
      <c r="DQR40" s="8"/>
      <c r="DQS40" s="8"/>
      <c r="DQT40" s="8"/>
      <c r="DQU40" s="8"/>
      <c r="DQV40" s="8"/>
      <c r="DQW40" s="8"/>
      <c r="DQX40" s="8"/>
      <c r="DQY40" s="8"/>
      <c r="DQZ40" s="8"/>
      <c r="DRA40" s="8"/>
      <c r="DRB40" s="8"/>
      <c r="DRC40" s="8"/>
      <c r="DRD40" s="8"/>
      <c r="DRE40" s="8"/>
      <c r="DRF40" s="8"/>
      <c r="DRG40" s="8"/>
      <c r="DRH40" s="8"/>
      <c r="DRI40" s="8"/>
      <c r="DRJ40" s="8"/>
      <c r="DRK40" s="8"/>
      <c r="DRL40" s="8"/>
      <c r="DRM40" s="8"/>
      <c r="DRN40" s="8"/>
      <c r="DRO40" s="8"/>
      <c r="DRP40" s="8"/>
      <c r="DRQ40" s="8"/>
      <c r="DRR40" s="8"/>
      <c r="DRS40" s="8"/>
      <c r="DRT40" s="8"/>
      <c r="DRU40" s="8"/>
      <c r="DRV40" s="8"/>
      <c r="DRW40" s="8"/>
      <c r="DRX40" s="8"/>
      <c r="DRY40" s="8"/>
      <c r="DRZ40" s="8"/>
      <c r="DSA40" s="8"/>
      <c r="DSB40" s="8"/>
      <c r="DSC40" s="8"/>
      <c r="DSD40" s="8"/>
      <c r="DSE40" s="8"/>
      <c r="DSF40" s="8"/>
      <c r="DSG40" s="8"/>
      <c r="DSH40" s="8"/>
      <c r="DSI40" s="8"/>
      <c r="DSJ40" s="8"/>
      <c r="DSK40" s="8"/>
      <c r="DSL40" s="8"/>
      <c r="DSM40" s="8"/>
      <c r="DSN40" s="8"/>
      <c r="DSO40" s="8"/>
      <c r="DSP40" s="8"/>
      <c r="DSQ40" s="8"/>
      <c r="DSR40" s="8"/>
      <c r="DSS40" s="8"/>
      <c r="DST40" s="8"/>
      <c r="DSU40" s="8"/>
      <c r="DSV40" s="8"/>
      <c r="DSW40" s="8"/>
      <c r="DSX40" s="8"/>
      <c r="DSY40" s="8"/>
      <c r="DSZ40" s="8"/>
      <c r="DTA40" s="8"/>
      <c r="DTB40" s="8"/>
      <c r="DTC40" s="8"/>
      <c r="DTD40" s="8"/>
      <c r="DTE40" s="8"/>
      <c r="DTF40" s="8"/>
      <c r="DTG40" s="8"/>
      <c r="DTH40" s="8"/>
      <c r="DTI40" s="8"/>
      <c r="DTJ40" s="8"/>
      <c r="DTK40" s="8"/>
      <c r="DTL40" s="8"/>
      <c r="DTM40" s="8"/>
      <c r="DTN40" s="8"/>
      <c r="DTO40" s="8"/>
      <c r="DTP40" s="8"/>
      <c r="DTQ40" s="8"/>
      <c r="DTR40" s="8"/>
      <c r="DTS40" s="8"/>
      <c r="DTT40" s="8"/>
      <c r="DTU40" s="8"/>
      <c r="DTV40" s="8"/>
      <c r="DTW40" s="8"/>
      <c r="DTX40" s="8"/>
      <c r="DTY40" s="8"/>
      <c r="DTZ40" s="8"/>
      <c r="DUA40" s="8"/>
      <c r="DUB40" s="8"/>
      <c r="DUC40" s="8"/>
      <c r="DUD40" s="8"/>
      <c r="DUE40" s="8"/>
      <c r="DUF40" s="8"/>
      <c r="DUG40" s="8"/>
      <c r="DUH40" s="8"/>
      <c r="DUI40" s="8"/>
      <c r="DUJ40" s="8"/>
      <c r="DUK40" s="8"/>
      <c r="DUL40" s="8"/>
      <c r="DUM40" s="8"/>
      <c r="DUN40" s="8"/>
      <c r="DUO40" s="8"/>
      <c r="DUP40" s="8"/>
      <c r="DUQ40" s="8"/>
      <c r="DUR40" s="8"/>
      <c r="DUS40" s="8"/>
      <c r="DUT40" s="8"/>
      <c r="DUU40" s="8"/>
      <c r="DUV40" s="8"/>
      <c r="DUW40" s="8"/>
      <c r="DUX40" s="8"/>
      <c r="DUY40" s="8"/>
      <c r="DUZ40" s="8"/>
      <c r="DVA40" s="8"/>
      <c r="DVB40" s="8"/>
      <c r="DVC40" s="8"/>
      <c r="DVD40" s="8"/>
      <c r="DVE40" s="8"/>
      <c r="DVF40" s="8"/>
      <c r="DVG40" s="8"/>
      <c r="DVH40" s="8"/>
      <c r="DVI40" s="8"/>
      <c r="DVJ40" s="8"/>
      <c r="DVK40" s="8"/>
      <c r="DVL40" s="8"/>
      <c r="DVM40" s="8"/>
      <c r="DVN40" s="8"/>
      <c r="DVO40" s="8"/>
      <c r="DVP40" s="8"/>
      <c r="DVQ40" s="8"/>
      <c r="DVR40" s="8"/>
      <c r="DVS40" s="8"/>
      <c r="DVT40" s="8"/>
      <c r="DVU40" s="8"/>
      <c r="DVV40" s="8"/>
      <c r="DVW40" s="8"/>
      <c r="DVX40" s="8"/>
      <c r="DVY40" s="8"/>
      <c r="DVZ40" s="8"/>
      <c r="DWA40" s="8"/>
      <c r="DWB40" s="8"/>
      <c r="DWC40" s="8"/>
      <c r="DWD40" s="8"/>
      <c r="DWE40" s="8"/>
      <c r="DWF40" s="8"/>
      <c r="DWG40" s="8"/>
      <c r="DWH40" s="8"/>
      <c r="DWI40" s="8"/>
      <c r="DWJ40" s="8"/>
      <c r="DWK40" s="8"/>
      <c r="DWL40" s="8"/>
      <c r="DWM40" s="8"/>
      <c r="DWN40" s="8"/>
      <c r="DWO40" s="8"/>
      <c r="DWP40" s="8"/>
      <c r="DWQ40" s="8"/>
      <c r="DWR40" s="8"/>
      <c r="DWS40" s="8"/>
      <c r="DWT40" s="8"/>
      <c r="DWU40" s="8"/>
      <c r="DWV40" s="8"/>
      <c r="DWW40" s="8"/>
      <c r="DWX40" s="8"/>
      <c r="DWY40" s="8"/>
      <c r="DWZ40" s="8"/>
      <c r="DXA40" s="8"/>
      <c r="DXB40" s="8"/>
      <c r="DXC40" s="8"/>
      <c r="DXD40" s="8"/>
      <c r="DXE40" s="8"/>
      <c r="DXF40" s="8"/>
      <c r="DXG40" s="8"/>
      <c r="DXH40" s="8"/>
      <c r="DXI40" s="8"/>
      <c r="DXJ40" s="8"/>
      <c r="DXK40" s="8"/>
      <c r="DXL40" s="8"/>
      <c r="DXM40" s="8"/>
      <c r="DXN40" s="8"/>
      <c r="DXO40" s="8"/>
      <c r="DXP40" s="8"/>
      <c r="DXQ40" s="8"/>
      <c r="DXR40" s="8"/>
      <c r="DXS40" s="8"/>
      <c r="DXT40" s="8"/>
      <c r="DXU40" s="8"/>
      <c r="DXV40" s="8"/>
      <c r="DXW40" s="8"/>
      <c r="DXX40" s="8"/>
      <c r="DXY40" s="8"/>
      <c r="DXZ40" s="8"/>
      <c r="DYA40" s="8"/>
      <c r="DYB40" s="8"/>
      <c r="DYC40" s="8"/>
      <c r="DYD40" s="8"/>
      <c r="DYE40" s="8"/>
      <c r="DYF40" s="8"/>
      <c r="DYG40" s="8"/>
      <c r="DYH40" s="8"/>
      <c r="DYI40" s="8"/>
      <c r="DYJ40" s="8"/>
      <c r="DYK40" s="8"/>
      <c r="DYL40" s="8"/>
      <c r="DYM40" s="8"/>
      <c r="DYN40" s="8"/>
      <c r="DYO40" s="8"/>
      <c r="DYP40" s="8"/>
      <c r="DYQ40" s="8"/>
      <c r="DYR40" s="8"/>
      <c r="DYS40" s="8"/>
      <c r="DYT40" s="8"/>
      <c r="DYU40" s="8"/>
      <c r="DYV40" s="8"/>
      <c r="DYW40" s="8"/>
      <c r="DYX40" s="8"/>
      <c r="DYY40" s="8"/>
      <c r="DYZ40" s="8"/>
      <c r="DZA40" s="8"/>
      <c r="DZB40" s="8"/>
      <c r="DZC40" s="8"/>
      <c r="DZD40" s="8"/>
      <c r="DZE40" s="8"/>
      <c r="DZF40" s="8"/>
      <c r="DZG40" s="8"/>
      <c r="DZH40" s="8"/>
      <c r="DZI40" s="8"/>
      <c r="DZJ40" s="8"/>
      <c r="DZK40" s="8"/>
      <c r="DZL40" s="8"/>
      <c r="DZM40" s="8"/>
      <c r="DZN40" s="8"/>
      <c r="DZO40" s="8"/>
      <c r="DZP40" s="8"/>
      <c r="DZQ40" s="8"/>
      <c r="DZR40" s="8"/>
      <c r="DZS40" s="8"/>
      <c r="DZT40" s="8"/>
      <c r="DZU40" s="8"/>
      <c r="DZV40" s="8"/>
      <c r="DZW40" s="8"/>
      <c r="DZX40" s="8"/>
      <c r="DZY40" s="8"/>
      <c r="DZZ40" s="8"/>
      <c r="EAA40" s="8"/>
      <c r="EAB40" s="8"/>
      <c r="EAC40" s="8"/>
      <c r="EAD40" s="8"/>
      <c r="EAE40" s="8"/>
      <c r="EAF40" s="8"/>
      <c r="EAG40" s="8"/>
      <c r="EAH40" s="8"/>
      <c r="EAI40" s="8"/>
      <c r="EAJ40" s="8"/>
      <c r="EAK40" s="8"/>
      <c r="EAL40" s="8"/>
      <c r="EAM40" s="8"/>
      <c r="EAN40" s="8"/>
      <c r="EAO40" s="8"/>
      <c r="EAP40" s="8"/>
      <c r="EAQ40" s="8"/>
      <c r="EAR40" s="8"/>
      <c r="EAS40" s="8"/>
      <c r="EAT40" s="8"/>
      <c r="EAU40" s="8"/>
      <c r="EAV40" s="8"/>
      <c r="EAW40" s="8"/>
      <c r="EAX40" s="8"/>
      <c r="EAY40" s="8"/>
      <c r="EAZ40" s="8"/>
      <c r="EBA40" s="8"/>
      <c r="EBB40" s="8"/>
      <c r="EBC40" s="8"/>
      <c r="EBD40" s="8"/>
      <c r="EBE40" s="8"/>
      <c r="EBF40" s="8"/>
      <c r="EBG40" s="8"/>
      <c r="EBH40" s="8"/>
      <c r="EBI40" s="8"/>
      <c r="EBJ40" s="8"/>
      <c r="EBK40" s="8"/>
      <c r="EBL40" s="8"/>
      <c r="EBM40" s="8"/>
      <c r="EBN40" s="8"/>
      <c r="EBO40" s="8"/>
      <c r="EBP40" s="8"/>
      <c r="EBQ40" s="8"/>
      <c r="EBR40" s="8"/>
      <c r="EBS40" s="8"/>
      <c r="EBT40" s="8"/>
      <c r="EBU40" s="8"/>
      <c r="EBV40" s="8"/>
      <c r="EBW40" s="8"/>
      <c r="EBX40" s="8"/>
      <c r="EBY40" s="8"/>
      <c r="EBZ40" s="8"/>
      <c r="ECA40" s="8"/>
      <c r="ECB40" s="8"/>
      <c r="ECC40" s="8"/>
      <c r="ECD40" s="8"/>
      <c r="ECE40" s="8"/>
      <c r="ECF40" s="8"/>
      <c r="ECG40" s="8"/>
      <c r="ECH40" s="8"/>
      <c r="ECI40" s="8"/>
      <c r="ECJ40" s="8"/>
      <c r="ECK40" s="8"/>
      <c r="ECL40" s="8"/>
      <c r="ECM40" s="8"/>
      <c r="ECN40" s="8"/>
      <c r="ECO40" s="8"/>
      <c r="ECP40" s="8"/>
      <c r="ECQ40" s="8"/>
      <c r="ECR40" s="8"/>
      <c r="ECS40" s="8"/>
      <c r="ECT40" s="8"/>
      <c r="ECU40" s="8"/>
      <c r="ECV40" s="8"/>
      <c r="ECW40" s="8"/>
      <c r="ECX40" s="8"/>
      <c r="ECY40" s="8"/>
      <c r="ECZ40" s="8"/>
      <c r="EDA40" s="8"/>
      <c r="EDB40" s="8"/>
      <c r="EDC40" s="8"/>
      <c r="EDD40" s="8"/>
      <c r="EDE40" s="8"/>
      <c r="EDF40" s="8"/>
      <c r="EDG40" s="8"/>
      <c r="EDH40" s="8"/>
      <c r="EDI40" s="8"/>
      <c r="EDJ40" s="8"/>
      <c r="EDK40" s="8"/>
      <c r="EDL40" s="8"/>
      <c r="EDM40" s="8"/>
      <c r="EDN40" s="8"/>
      <c r="EDO40" s="8"/>
      <c r="EDP40" s="8"/>
      <c r="EDQ40" s="8"/>
      <c r="EDR40" s="8"/>
      <c r="EDS40" s="8"/>
      <c r="EDT40" s="8"/>
      <c r="EDU40" s="8"/>
      <c r="EDV40" s="8"/>
      <c r="EDW40" s="8"/>
      <c r="EDX40" s="8"/>
      <c r="EDY40" s="8"/>
      <c r="EDZ40" s="8"/>
      <c r="EEA40" s="8"/>
      <c r="EEB40" s="8"/>
      <c r="EEC40" s="8"/>
      <c r="EED40" s="8"/>
      <c r="EEE40" s="8"/>
      <c r="EEF40" s="8"/>
      <c r="EEG40" s="8"/>
      <c r="EEH40" s="8"/>
      <c r="EEI40" s="8"/>
      <c r="EEJ40" s="8"/>
      <c r="EEK40" s="8"/>
      <c r="EEL40" s="8"/>
      <c r="EEM40" s="8"/>
      <c r="EEN40" s="8"/>
      <c r="EEO40" s="8"/>
      <c r="EEP40" s="8"/>
      <c r="EEQ40" s="8"/>
      <c r="EER40" s="8"/>
      <c r="EES40" s="8"/>
      <c r="EET40" s="8"/>
      <c r="EEU40" s="8"/>
      <c r="EEV40" s="8"/>
      <c r="EEW40" s="8"/>
      <c r="EEX40" s="8"/>
      <c r="EEY40" s="8"/>
      <c r="EEZ40" s="8"/>
      <c r="EFA40" s="8"/>
      <c r="EFB40" s="8"/>
      <c r="EFC40" s="8"/>
      <c r="EFD40" s="8"/>
      <c r="EFE40" s="8"/>
      <c r="EFF40" s="8"/>
      <c r="EFG40" s="8"/>
      <c r="EFH40" s="8"/>
      <c r="EFI40" s="8"/>
      <c r="EFJ40" s="8"/>
      <c r="EFK40" s="8"/>
      <c r="EFL40" s="8"/>
      <c r="EFM40" s="8"/>
      <c r="EFN40" s="8"/>
      <c r="EFO40" s="8"/>
      <c r="EFP40" s="8"/>
      <c r="EFQ40" s="8"/>
      <c r="EFR40" s="8"/>
      <c r="EFS40" s="8"/>
      <c r="EFT40" s="8"/>
      <c r="EFU40" s="8"/>
      <c r="EFV40" s="8"/>
      <c r="EFW40" s="8"/>
      <c r="EFX40" s="8"/>
      <c r="EFY40" s="8"/>
      <c r="EFZ40" s="8"/>
      <c r="EGA40" s="8"/>
      <c r="EGB40" s="8"/>
      <c r="EGC40" s="8"/>
      <c r="EGD40" s="8"/>
      <c r="EGE40" s="8"/>
      <c r="EGF40" s="8"/>
      <c r="EGG40" s="8"/>
      <c r="EGH40" s="8"/>
      <c r="EGI40" s="8"/>
      <c r="EGJ40" s="8"/>
      <c r="EGK40" s="8"/>
      <c r="EGL40" s="8"/>
      <c r="EGM40" s="8"/>
      <c r="EGN40" s="8"/>
      <c r="EGO40" s="8"/>
      <c r="EGP40" s="8"/>
      <c r="EGQ40" s="8"/>
      <c r="EGR40" s="8"/>
      <c r="EGS40" s="8"/>
      <c r="EGT40" s="8"/>
      <c r="EGU40" s="8"/>
      <c r="EGV40" s="8"/>
      <c r="EGW40" s="8"/>
      <c r="EGX40" s="8"/>
      <c r="EGY40" s="8"/>
      <c r="EGZ40" s="8"/>
      <c r="EHA40" s="8"/>
      <c r="EHB40" s="8"/>
      <c r="EHC40" s="8"/>
      <c r="EHD40" s="8"/>
      <c r="EHE40" s="8"/>
      <c r="EHF40" s="8"/>
      <c r="EHG40" s="8"/>
      <c r="EHH40" s="8"/>
      <c r="EHI40" s="8"/>
      <c r="EHJ40" s="8"/>
      <c r="EHK40" s="8"/>
      <c r="EHL40" s="8"/>
      <c r="EHM40" s="8"/>
      <c r="EHN40" s="8"/>
      <c r="EHO40" s="8"/>
      <c r="EHP40" s="8"/>
      <c r="EHQ40" s="8"/>
      <c r="EHR40" s="8"/>
      <c r="EHS40" s="8"/>
      <c r="EHT40" s="8"/>
      <c r="EHU40" s="8"/>
      <c r="EHV40" s="8"/>
      <c r="EHW40" s="8"/>
      <c r="EHX40" s="8"/>
      <c r="EHY40" s="8"/>
      <c r="EHZ40" s="8"/>
      <c r="EIA40" s="8"/>
      <c r="EIB40" s="8"/>
      <c r="EIC40" s="8"/>
      <c r="EID40" s="8"/>
      <c r="EIE40" s="8"/>
      <c r="EIF40" s="8"/>
      <c r="EIG40" s="8"/>
      <c r="EIH40" s="8"/>
      <c r="EII40" s="8"/>
      <c r="EIJ40" s="8"/>
      <c r="EIK40" s="8"/>
      <c r="EIL40" s="8"/>
      <c r="EIM40" s="8"/>
      <c r="EIN40" s="8"/>
      <c r="EIO40" s="8"/>
      <c r="EIP40" s="8"/>
      <c r="EIQ40" s="8"/>
      <c r="EIR40" s="8"/>
      <c r="EIS40" s="8"/>
      <c r="EIT40" s="8"/>
      <c r="EIU40" s="8"/>
      <c r="EIV40" s="8"/>
      <c r="EIW40" s="8"/>
      <c r="EIX40" s="8"/>
      <c r="EIY40" s="8"/>
      <c r="EIZ40" s="8"/>
      <c r="EJA40" s="8"/>
      <c r="EJB40" s="8"/>
      <c r="EJC40" s="8"/>
      <c r="EJD40" s="8"/>
      <c r="EJE40" s="8"/>
      <c r="EJF40" s="8"/>
      <c r="EJG40" s="8"/>
      <c r="EJH40" s="8"/>
      <c r="EJI40" s="8"/>
      <c r="EJJ40" s="8"/>
      <c r="EJK40" s="8"/>
      <c r="EJL40" s="8"/>
      <c r="EJM40" s="8"/>
      <c r="EJN40" s="8"/>
      <c r="EJO40" s="8"/>
      <c r="EJP40" s="8"/>
      <c r="EJQ40" s="8"/>
      <c r="EJR40" s="8"/>
      <c r="EJS40" s="8"/>
      <c r="EJT40" s="8"/>
      <c r="EJU40" s="8"/>
      <c r="EJV40" s="8"/>
      <c r="EJW40" s="8"/>
      <c r="EJX40" s="8"/>
      <c r="EJY40" s="8"/>
      <c r="EJZ40" s="8"/>
      <c r="EKA40" s="8"/>
      <c r="EKB40" s="8"/>
      <c r="EKC40" s="8"/>
      <c r="EKD40" s="8"/>
      <c r="EKE40" s="8"/>
      <c r="EKF40" s="8"/>
      <c r="EKG40" s="8"/>
      <c r="EKH40" s="8"/>
      <c r="EKI40" s="8"/>
      <c r="EKJ40" s="8"/>
      <c r="EKK40" s="8"/>
      <c r="EKL40" s="8"/>
      <c r="EKM40" s="8"/>
      <c r="EKN40" s="8"/>
      <c r="EKO40" s="8"/>
      <c r="EKP40" s="8"/>
      <c r="EKQ40" s="8"/>
      <c r="EKR40" s="8"/>
      <c r="EKS40" s="8"/>
      <c r="EKT40" s="8"/>
      <c r="EKU40" s="8"/>
      <c r="EKV40" s="8"/>
      <c r="EKW40" s="8"/>
      <c r="EKX40" s="8"/>
      <c r="EKY40" s="8"/>
      <c r="EKZ40" s="8"/>
      <c r="ELA40" s="8"/>
      <c r="ELB40" s="8"/>
      <c r="ELC40" s="8"/>
      <c r="ELD40" s="8"/>
      <c r="ELE40" s="8"/>
      <c r="ELF40" s="8"/>
      <c r="ELG40" s="8"/>
      <c r="ELH40" s="8"/>
      <c r="ELI40" s="8"/>
      <c r="ELJ40" s="8"/>
      <c r="ELK40" s="8"/>
      <c r="ELL40" s="8"/>
      <c r="ELM40" s="8"/>
      <c r="ELN40" s="8"/>
      <c r="ELO40" s="8"/>
      <c r="ELP40" s="8"/>
      <c r="ELQ40" s="8"/>
      <c r="ELR40" s="8"/>
      <c r="ELS40" s="8"/>
      <c r="ELT40" s="8"/>
      <c r="ELU40" s="8"/>
      <c r="ELV40" s="8"/>
      <c r="ELW40" s="8"/>
      <c r="ELX40" s="8"/>
      <c r="ELY40" s="8"/>
      <c r="ELZ40" s="8"/>
      <c r="EMA40" s="8"/>
      <c r="EMB40" s="8"/>
      <c r="EMC40" s="8"/>
      <c r="EMD40" s="8"/>
      <c r="EME40" s="8"/>
      <c r="EMF40" s="8"/>
      <c r="EMG40" s="8"/>
      <c r="EMH40" s="8"/>
      <c r="EMI40" s="8"/>
      <c r="EMJ40" s="8"/>
      <c r="EMK40" s="8"/>
      <c r="EML40" s="8"/>
      <c r="EMM40" s="8"/>
      <c r="EMN40" s="8"/>
      <c r="EMO40" s="8"/>
      <c r="EMP40" s="8"/>
      <c r="EMQ40" s="8"/>
      <c r="EMR40" s="8"/>
      <c r="EMS40" s="8"/>
      <c r="EMT40" s="8"/>
      <c r="EMU40" s="8"/>
      <c r="EMV40" s="8"/>
      <c r="EMW40" s="8"/>
      <c r="EMX40" s="8"/>
      <c r="EMY40" s="8"/>
      <c r="EMZ40" s="8"/>
      <c r="ENA40" s="8"/>
      <c r="ENB40" s="8"/>
      <c r="ENC40" s="8"/>
      <c r="END40" s="8"/>
      <c r="ENE40" s="8"/>
      <c r="ENF40" s="8"/>
      <c r="ENG40" s="8"/>
      <c r="ENH40" s="8"/>
      <c r="ENI40" s="8"/>
      <c r="ENJ40" s="8"/>
      <c r="ENK40" s="8"/>
      <c r="ENL40" s="8"/>
      <c r="ENM40" s="8"/>
      <c r="ENN40" s="8"/>
      <c r="ENO40" s="8"/>
      <c r="ENP40" s="8"/>
      <c r="ENQ40" s="8"/>
      <c r="ENR40" s="8"/>
      <c r="ENS40" s="8"/>
      <c r="ENT40" s="8"/>
      <c r="ENU40" s="8"/>
      <c r="ENV40" s="8"/>
      <c r="ENW40" s="8"/>
      <c r="ENX40" s="8"/>
      <c r="ENY40" s="8"/>
      <c r="ENZ40" s="8"/>
      <c r="EOA40" s="8"/>
      <c r="EOB40" s="8"/>
      <c r="EOC40" s="8"/>
      <c r="EOD40" s="8"/>
      <c r="EOE40" s="8"/>
      <c r="EOF40" s="8"/>
      <c r="EOG40" s="8"/>
      <c r="EOH40" s="8"/>
      <c r="EOI40" s="8"/>
      <c r="EOJ40" s="8"/>
      <c r="EOK40" s="8"/>
      <c r="EOL40" s="8"/>
      <c r="EOM40" s="8"/>
      <c r="EON40" s="8"/>
      <c r="EOO40" s="8"/>
      <c r="EOP40" s="8"/>
      <c r="EOQ40" s="8"/>
      <c r="EOR40" s="8"/>
      <c r="EOS40" s="8"/>
      <c r="EOT40" s="8"/>
      <c r="EOU40" s="8"/>
      <c r="EOV40" s="8"/>
      <c r="EOW40" s="8"/>
      <c r="EOX40" s="8"/>
      <c r="EOY40" s="8"/>
      <c r="EOZ40" s="8"/>
      <c r="EPA40" s="8"/>
      <c r="EPB40" s="8"/>
      <c r="EPC40" s="8"/>
      <c r="EPD40" s="8"/>
      <c r="EPE40" s="8"/>
      <c r="EPF40" s="8"/>
      <c r="EPG40" s="8"/>
      <c r="EPH40" s="8"/>
      <c r="EPI40" s="8"/>
      <c r="EPJ40" s="8"/>
      <c r="EPK40" s="8"/>
      <c r="EPL40" s="8"/>
      <c r="EPM40" s="8"/>
      <c r="EPN40" s="8"/>
      <c r="EPO40" s="8"/>
      <c r="EPP40" s="8"/>
      <c r="EPQ40" s="8"/>
      <c r="EPR40" s="8"/>
      <c r="EPS40" s="8"/>
      <c r="EPT40" s="8"/>
      <c r="EPU40" s="8"/>
      <c r="EPV40" s="8"/>
      <c r="EPW40" s="8"/>
      <c r="EPX40" s="8"/>
      <c r="EPY40" s="8"/>
      <c r="EPZ40" s="8"/>
      <c r="EQA40" s="8"/>
      <c r="EQB40" s="8"/>
      <c r="EQC40" s="8"/>
      <c r="EQD40" s="8"/>
      <c r="EQE40" s="8"/>
      <c r="EQF40" s="8"/>
      <c r="EQG40" s="8"/>
      <c r="EQH40" s="8"/>
      <c r="EQI40" s="8"/>
      <c r="EQJ40" s="8"/>
      <c r="EQK40" s="8"/>
      <c r="EQL40" s="8"/>
      <c r="EQM40" s="8"/>
      <c r="EQN40" s="8"/>
      <c r="EQO40" s="8"/>
      <c r="EQP40" s="8"/>
      <c r="EQQ40" s="8"/>
      <c r="EQR40" s="8"/>
      <c r="EQS40" s="8"/>
      <c r="EQT40" s="8"/>
      <c r="EQU40" s="8"/>
      <c r="EQV40" s="8"/>
      <c r="EQW40" s="8"/>
      <c r="EQX40" s="8"/>
      <c r="EQY40" s="8"/>
      <c r="EQZ40" s="8"/>
      <c r="ERA40" s="8"/>
      <c r="ERB40" s="8"/>
      <c r="ERC40" s="8"/>
      <c r="ERD40" s="8"/>
      <c r="ERE40" s="8"/>
      <c r="ERF40" s="8"/>
      <c r="ERG40" s="8"/>
      <c r="ERH40" s="8"/>
      <c r="ERI40" s="8"/>
      <c r="ERJ40" s="8"/>
      <c r="ERK40" s="8"/>
      <c r="ERL40" s="8"/>
      <c r="ERM40" s="8"/>
      <c r="ERN40" s="8"/>
      <c r="ERO40" s="8"/>
      <c r="ERP40" s="8"/>
      <c r="ERQ40" s="8"/>
      <c r="ERR40" s="8"/>
      <c r="ERS40" s="8"/>
      <c r="ERT40" s="8"/>
      <c r="ERU40" s="8"/>
      <c r="ERV40" s="8"/>
      <c r="ERW40" s="8"/>
      <c r="ERX40" s="8"/>
      <c r="ERY40" s="8"/>
      <c r="ERZ40" s="8"/>
      <c r="ESA40" s="8"/>
      <c r="ESB40" s="8"/>
      <c r="ESC40" s="8"/>
      <c r="ESD40" s="8"/>
      <c r="ESE40" s="8"/>
      <c r="ESF40" s="8"/>
      <c r="ESG40" s="8"/>
      <c r="ESH40" s="8"/>
      <c r="ESI40" s="8"/>
      <c r="ESJ40" s="8"/>
      <c r="ESK40" s="8"/>
      <c r="ESL40" s="8"/>
      <c r="ESM40" s="8"/>
      <c r="ESN40" s="8"/>
      <c r="ESO40" s="8"/>
      <c r="ESP40" s="8"/>
      <c r="ESQ40" s="8"/>
      <c r="ESR40" s="8"/>
      <c r="ESS40" s="8"/>
      <c r="EST40" s="8"/>
      <c r="ESU40" s="8"/>
      <c r="ESV40" s="8"/>
      <c r="ESW40" s="8"/>
      <c r="ESX40" s="8"/>
      <c r="ESY40" s="8"/>
      <c r="ESZ40" s="8"/>
      <c r="ETA40" s="8"/>
      <c r="ETB40" s="8"/>
      <c r="ETC40" s="8"/>
      <c r="ETD40" s="8"/>
      <c r="ETE40" s="8"/>
      <c r="ETF40" s="8"/>
      <c r="ETG40" s="8"/>
      <c r="ETH40" s="8"/>
      <c r="ETI40" s="8"/>
      <c r="ETJ40" s="8"/>
      <c r="ETK40" s="8"/>
      <c r="ETL40" s="8"/>
      <c r="ETM40" s="8"/>
      <c r="ETN40" s="8"/>
      <c r="ETO40" s="8"/>
      <c r="ETP40" s="8"/>
      <c r="ETQ40" s="8"/>
      <c r="ETR40" s="8"/>
      <c r="ETS40" s="8"/>
      <c r="ETT40" s="8"/>
      <c r="ETU40" s="8"/>
      <c r="ETV40" s="8"/>
      <c r="ETW40" s="8"/>
      <c r="ETX40" s="8"/>
      <c r="ETY40" s="8"/>
      <c r="ETZ40" s="8"/>
      <c r="EUA40" s="8"/>
      <c r="EUB40" s="8"/>
      <c r="EUC40" s="8"/>
      <c r="EUD40" s="8"/>
      <c r="EUE40" s="8"/>
      <c r="EUF40" s="8"/>
      <c r="EUG40" s="8"/>
      <c r="EUH40" s="8"/>
      <c r="EUI40" s="8"/>
      <c r="EUJ40" s="8"/>
      <c r="EUK40" s="8"/>
      <c r="EUL40" s="8"/>
      <c r="EUM40" s="8"/>
      <c r="EUN40" s="8"/>
      <c r="EUO40" s="8"/>
      <c r="EUP40" s="8"/>
      <c r="EUQ40" s="8"/>
      <c r="EUR40" s="8"/>
      <c r="EUS40" s="8"/>
      <c r="EUT40" s="8"/>
      <c r="EUU40" s="8"/>
      <c r="EUV40" s="8"/>
      <c r="EUW40" s="8"/>
      <c r="EUX40" s="8"/>
      <c r="EUY40" s="8"/>
      <c r="EUZ40" s="8"/>
      <c r="EVA40" s="8"/>
      <c r="EVB40" s="8"/>
      <c r="EVC40" s="8"/>
      <c r="EVD40" s="8"/>
      <c r="EVE40" s="8"/>
      <c r="EVF40" s="8"/>
      <c r="EVG40" s="8"/>
      <c r="EVH40" s="8"/>
      <c r="EVI40" s="8"/>
      <c r="EVJ40" s="8"/>
      <c r="EVK40" s="8"/>
      <c r="EVL40" s="8"/>
      <c r="EVM40" s="8"/>
      <c r="EVN40" s="8"/>
      <c r="EVO40" s="8"/>
      <c r="EVP40" s="8"/>
      <c r="EVQ40" s="8"/>
      <c r="EVR40" s="8"/>
      <c r="EVS40" s="8"/>
      <c r="EVT40" s="8"/>
      <c r="EVU40" s="8"/>
      <c r="EVV40" s="8"/>
      <c r="EVW40" s="8"/>
      <c r="EVX40" s="8"/>
      <c r="EVY40" s="8"/>
      <c r="EVZ40" s="8"/>
      <c r="EWA40" s="8"/>
      <c r="EWB40" s="8"/>
      <c r="EWC40" s="8"/>
      <c r="EWD40" s="8"/>
      <c r="EWE40" s="8"/>
      <c r="EWF40" s="8"/>
      <c r="EWG40" s="8"/>
      <c r="EWH40" s="8"/>
      <c r="EWI40" s="8"/>
      <c r="EWJ40" s="8"/>
      <c r="EWK40" s="8"/>
      <c r="EWL40" s="8"/>
      <c r="EWM40" s="8"/>
      <c r="EWN40" s="8"/>
      <c r="EWO40" s="8"/>
      <c r="EWP40" s="8"/>
      <c r="EWQ40" s="8"/>
      <c r="EWR40" s="8"/>
      <c r="EWS40" s="8"/>
      <c r="EWT40" s="8"/>
      <c r="EWU40" s="8"/>
      <c r="EWV40" s="8"/>
      <c r="EWW40" s="8"/>
      <c r="EWX40" s="8"/>
      <c r="EWY40" s="8"/>
      <c r="EWZ40" s="8"/>
      <c r="EXA40" s="8"/>
      <c r="EXB40" s="8"/>
      <c r="EXC40" s="8"/>
      <c r="EXD40" s="8"/>
      <c r="EXE40" s="8"/>
      <c r="EXF40" s="8"/>
      <c r="EXG40" s="8"/>
      <c r="EXH40" s="8"/>
      <c r="EXI40" s="8"/>
      <c r="EXJ40" s="8"/>
      <c r="EXK40" s="8"/>
      <c r="EXL40" s="8"/>
      <c r="EXM40" s="8"/>
      <c r="EXN40" s="8"/>
      <c r="EXO40" s="8"/>
      <c r="EXP40" s="8"/>
      <c r="EXQ40" s="8"/>
      <c r="EXR40" s="8"/>
      <c r="EXS40" s="8"/>
      <c r="EXT40" s="8"/>
      <c r="EXU40" s="8"/>
      <c r="EXV40" s="8"/>
      <c r="EXW40" s="8"/>
      <c r="EXX40" s="8"/>
      <c r="EXY40" s="8"/>
      <c r="EXZ40" s="8"/>
      <c r="EYA40" s="8"/>
      <c r="EYB40" s="8"/>
      <c r="EYC40" s="8"/>
      <c r="EYD40" s="8"/>
      <c r="EYE40" s="8"/>
      <c r="EYF40" s="8"/>
      <c r="EYG40" s="8"/>
      <c r="EYH40" s="8"/>
      <c r="EYI40" s="8"/>
      <c r="EYJ40" s="8"/>
      <c r="EYK40" s="8"/>
      <c r="EYL40" s="8"/>
      <c r="EYM40" s="8"/>
      <c r="EYN40" s="8"/>
      <c r="EYO40" s="8"/>
      <c r="EYP40" s="8"/>
      <c r="EYQ40" s="8"/>
      <c r="EYR40" s="8"/>
      <c r="EYS40" s="8"/>
      <c r="EYT40" s="8"/>
      <c r="EYU40" s="8"/>
      <c r="EYV40" s="8"/>
      <c r="EYW40" s="8"/>
      <c r="EYX40" s="8"/>
      <c r="EYY40" s="8"/>
      <c r="EYZ40" s="8"/>
      <c r="EZA40" s="8"/>
      <c r="EZB40" s="8"/>
      <c r="EZC40" s="8"/>
      <c r="EZD40" s="8"/>
      <c r="EZE40" s="8"/>
      <c r="EZF40" s="8"/>
      <c r="EZG40" s="8"/>
      <c r="EZH40" s="8"/>
      <c r="EZI40" s="8"/>
      <c r="EZJ40" s="8"/>
      <c r="EZK40" s="8"/>
      <c r="EZL40" s="8"/>
      <c r="EZM40" s="8"/>
      <c r="EZN40" s="8"/>
      <c r="EZO40" s="8"/>
      <c r="EZP40" s="8"/>
      <c r="EZQ40" s="8"/>
      <c r="EZR40" s="8"/>
      <c r="EZS40" s="8"/>
      <c r="EZT40" s="8"/>
      <c r="EZU40" s="8"/>
      <c r="EZV40" s="8"/>
      <c r="EZW40" s="8"/>
      <c r="EZX40" s="8"/>
      <c r="EZY40" s="8"/>
      <c r="EZZ40" s="8"/>
      <c r="FAA40" s="8"/>
      <c r="FAB40" s="8"/>
      <c r="FAC40" s="8"/>
      <c r="FAD40" s="8"/>
      <c r="FAE40" s="8"/>
      <c r="FAF40" s="8"/>
      <c r="FAG40" s="8"/>
      <c r="FAH40" s="8"/>
      <c r="FAI40" s="8"/>
      <c r="FAJ40" s="8"/>
      <c r="FAK40" s="8"/>
      <c r="FAL40" s="8"/>
      <c r="FAM40" s="8"/>
      <c r="FAN40" s="8"/>
      <c r="FAO40" s="8"/>
      <c r="FAP40" s="8"/>
      <c r="FAQ40" s="8"/>
      <c r="FAR40" s="8"/>
      <c r="FAS40" s="8"/>
      <c r="FAT40" s="8"/>
      <c r="FAU40" s="8"/>
      <c r="FAV40" s="8"/>
      <c r="FAW40" s="8"/>
      <c r="FAX40" s="8"/>
      <c r="FAY40" s="8"/>
      <c r="FAZ40" s="8"/>
      <c r="FBA40" s="8"/>
      <c r="FBB40" s="8"/>
      <c r="FBC40" s="8"/>
      <c r="FBD40" s="8"/>
      <c r="FBE40" s="8"/>
      <c r="FBF40" s="8"/>
      <c r="FBG40" s="8"/>
      <c r="FBH40" s="8"/>
      <c r="FBI40" s="8"/>
      <c r="FBJ40" s="8"/>
      <c r="FBK40" s="8"/>
      <c r="FBL40" s="8"/>
      <c r="FBM40" s="8"/>
      <c r="FBN40" s="8"/>
      <c r="FBO40" s="8"/>
      <c r="FBP40" s="8"/>
      <c r="FBQ40" s="8"/>
      <c r="FBR40" s="8"/>
      <c r="FBS40" s="8"/>
      <c r="FBT40" s="8"/>
      <c r="FBU40" s="8"/>
      <c r="FBV40" s="8"/>
      <c r="FBW40" s="8"/>
      <c r="FBX40" s="8"/>
      <c r="FBY40" s="8"/>
      <c r="FBZ40" s="8"/>
      <c r="FCA40" s="8"/>
      <c r="FCB40" s="8"/>
      <c r="FCC40" s="8"/>
      <c r="FCD40" s="8"/>
      <c r="FCE40" s="8"/>
      <c r="FCF40" s="8"/>
      <c r="FCG40" s="8"/>
      <c r="FCH40" s="8"/>
      <c r="FCI40" s="8"/>
      <c r="FCJ40" s="8"/>
      <c r="FCK40" s="8"/>
      <c r="FCL40" s="8"/>
      <c r="FCM40" s="8"/>
      <c r="FCN40" s="8"/>
      <c r="FCO40" s="8"/>
      <c r="FCP40" s="8"/>
      <c r="FCQ40" s="8"/>
      <c r="FCR40" s="8"/>
      <c r="FCS40" s="8"/>
      <c r="FCT40" s="8"/>
      <c r="FCU40" s="8"/>
      <c r="FCV40" s="8"/>
      <c r="FCW40" s="8"/>
      <c r="FCX40" s="8"/>
      <c r="FCY40" s="8"/>
      <c r="FCZ40" s="8"/>
      <c r="FDA40" s="8"/>
      <c r="FDB40" s="8"/>
      <c r="FDC40" s="8"/>
      <c r="FDD40" s="8"/>
      <c r="FDE40" s="8"/>
      <c r="FDF40" s="8"/>
      <c r="FDG40" s="8"/>
      <c r="FDH40" s="8"/>
      <c r="FDI40" s="8"/>
      <c r="FDJ40" s="8"/>
      <c r="FDK40" s="8"/>
      <c r="FDL40" s="8"/>
      <c r="FDM40" s="8"/>
      <c r="FDN40" s="8"/>
      <c r="FDO40" s="8"/>
      <c r="FDP40" s="8"/>
      <c r="FDQ40" s="8"/>
      <c r="FDR40" s="8"/>
      <c r="FDS40" s="8"/>
      <c r="FDT40" s="8"/>
      <c r="FDU40" s="8"/>
      <c r="FDV40" s="8"/>
      <c r="FDW40" s="8"/>
      <c r="FDX40" s="8"/>
      <c r="FDY40" s="8"/>
      <c r="FDZ40" s="8"/>
      <c r="FEA40" s="8"/>
      <c r="FEB40" s="8"/>
      <c r="FEC40" s="8"/>
      <c r="FED40" s="8"/>
      <c r="FEE40" s="8"/>
      <c r="FEF40" s="8"/>
      <c r="FEG40" s="8"/>
      <c r="FEH40" s="8"/>
      <c r="FEI40" s="8"/>
      <c r="FEJ40" s="8"/>
      <c r="FEK40" s="8"/>
      <c r="FEL40" s="8"/>
      <c r="FEM40" s="8"/>
      <c r="FEN40" s="8"/>
      <c r="FEO40" s="8"/>
      <c r="FEP40" s="8"/>
      <c r="FEQ40" s="8"/>
      <c r="FER40" s="8"/>
      <c r="FES40" s="8"/>
      <c r="FET40" s="8"/>
      <c r="FEU40" s="8"/>
      <c r="FEV40" s="8"/>
      <c r="FEW40" s="8"/>
      <c r="FEX40" s="8"/>
      <c r="FEY40" s="8"/>
      <c r="FEZ40" s="8"/>
      <c r="FFA40" s="8"/>
      <c r="FFB40" s="8"/>
      <c r="FFC40" s="8"/>
      <c r="FFD40" s="8"/>
      <c r="FFE40" s="8"/>
      <c r="FFF40" s="8"/>
      <c r="FFG40" s="8"/>
      <c r="FFH40" s="8"/>
      <c r="FFI40" s="8"/>
      <c r="FFJ40" s="8"/>
      <c r="FFK40" s="8"/>
      <c r="FFL40" s="8"/>
      <c r="FFM40" s="8"/>
      <c r="FFN40" s="8"/>
      <c r="FFO40" s="8"/>
      <c r="FFP40" s="8"/>
      <c r="FFQ40" s="8"/>
      <c r="FFR40" s="8"/>
      <c r="FFS40" s="8"/>
      <c r="FFT40" s="8"/>
      <c r="FFU40" s="8"/>
      <c r="FFV40" s="8"/>
      <c r="FFW40" s="8"/>
      <c r="FFX40" s="8"/>
      <c r="FFY40" s="8"/>
      <c r="FFZ40" s="8"/>
      <c r="FGA40" s="8"/>
      <c r="FGB40" s="8"/>
      <c r="FGC40" s="8"/>
      <c r="FGD40" s="8"/>
      <c r="FGE40" s="8"/>
      <c r="FGF40" s="8"/>
      <c r="FGG40" s="8"/>
      <c r="FGH40" s="8"/>
      <c r="FGI40" s="8"/>
      <c r="FGJ40" s="8"/>
      <c r="FGK40" s="8"/>
      <c r="FGL40" s="8"/>
      <c r="FGM40" s="8"/>
      <c r="FGN40" s="8"/>
      <c r="FGO40" s="8"/>
      <c r="FGP40" s="8"/>
      <c r="FGQ40" s="8"/>
      <c r="FGR40" s="8"/>
      <c r="FGS40" s="8"/>
      <c r="FGT40" s="8"/>
      <c r="FGU40" s="8"/>
      <c r="FGV40" s="8"/>
      <c r="FGW40" s="8"/>
      <c r="FGX40" s="8"/>
      <c r="FGY40" s="8"/>
      <c r="FGZ40" s="8"/>
      <c r="FHA40" s="8"/>
      <c r="FHB40" s="8"/>
      <c r="FHC40" s="8"/>
      <c r="FHD40" s="8"/>
      <c r="FHE40" s="8"/>
      <c r="FHF40" s="8"/>
      <c r="FHG40" s="8"/>
      <c r="FHH40" s="8"/>
      <c r="FHI40" s="8"/>
      <c r="FHJ40" s="8"/>
      <c r="FHK40" s="8"/>
      <c r="FHL40" s="8"/>
      <c r="FHM40" s="8"/>
      <c r="FHN40" s="8"/>
      <c r="FHO40" s="8"/>
      <c r="FHP40" s="8"/>
      <c r="FHQ40" s="8"/>
      <c r="FHR40" s="8"/>
      <c r="FHS40" s="8"/>
      <c r="FHT40" s="8"/>
      <c r="FHU40" s="8"/>
      <c r="FHV40" s="8"/>
      <c r="FHW40" s="8"/>
      <c r="FHX40" s="8"/>
      <c r="FHY40" s="8"/>
      <c r="FHZ40" s="8"/>
      <c r="FIA40" s="8"/>
      <c r="FIB40" s="8"/>
      <c r="FIC40" s="8"/>
      <c r="FID40" s="8"/>
      <c r="FIE40" s="8"/>
      <c r="FIF40" s="8"/>
      <c r="FIG40" s="8"/>
      <c r="FIH40" s="8"/>
      <c r="FII40" s="8"/>
      <c r="FIJ40" s="8"/>
      <c r="FIK40" s="8"/>
      <c r="FIL40" s="8"/>
      <c r="FIM40" s="8"/>
      <c r="FIN40" s="8"/>
      <c r="FIO40" s="8"/>
      <c r="FIP40" s="8"/>
      <c r="FIQ40" s="8"/>
      <c r="FIR40" s="8"/>
      <c r="FIS40" s="8"/>
      <c r="FIT40" s="8"/>
      <c r="FIU40" s="8"/>
      <c r="FIV40" s="8"/>
      <c r="FIW40" s="8"/>
      <c r="FIX40" s="8"/>
      <c r="FIY40" s="8"/>
      <c r="FIZ40" s="8"/>
      <c r="FJA40" s="8"/>
      <c r="FJB40" s="8"/>
      <c r="FJC40" s="8"/>
      <c r="FJD40" s="8"/>
      <c r="FJE40" s="8"/>
      <c r="FJF40" s="8"/>
      <c r="FJG40" s="8"/>
      <c r="FJH40" s="8"/>
      <c r="FJI40" s="8"/>
      <c r="FJJ40" s="8"/>
      <c r="FJK40" s="8"/>
      <c r="FJL40" s="8"/>
      <c r="FJM40" s="8"/>
      <c r="FJN40" s="8"/>
      <c r="FJO40" s="8"/>
      <c r="FJP40" s="8"/>
      <c r="FJQ40" s="8"/>
      <c r="FJR40" s="8"/>
      <c r="FJS40" s="8"/>
      <c r="FJT40" s="8"/>
      <c r="FJU40" s="8"/>
      <c r="FJV40" s="8"/>
      <c r="FJW40" s="8"/>
      <c r="FJX40" s="8"/>
      <c r="FJY40" s="8"/>
      <c r="FJZ40" s="8"/>
      <c r="FKA40" s="8"/>
      <c r="FKB40" s="8"/>
      <c r="FKC40" s="8"/>
      <c r="FKD40" s="8"/>
      <c r="FKE40" s="8"/>
      <c r="FKF40" s="8"/>
      <c r="FKG40" s="8"/>
      <c r="FKH40" s="8"/>
      <c r="FKI40" s="8"/>
      <c r="FKJ40" s="8"/>
      <c r="FKK40" s="8"/>
      <c r="FKL40" s="8"/>
      <c r="FKM40" s="8"/>
      <c r="FKN40" s="8"/>
      <c r="FKO40" s="8"/>
      <c r="FKP40" s="8"/>
      <c r="FKQ40" s="8"/>
      <c r="FKR40" s="8"/>
      <c r="FKS40" s="8"/>
      <c r="FKT40" s="8"/>
      <c r="FKU40" s="8"/>
      <c r="FKV40" s="8"/>
      <c r="FKW40" s="8"/>
      <c r="FKX40" s="8"/>
      <c r="FKY40" s="8"/>
      <c r="FKZ40" s="8"/>
      <c r="FLA40" s="8"/>
      <c r="FLB40" s="8"/>
      <c r="FLC40" s="8"/>
      <c r="FLD40" s="8"/>
      <c r="FLE40" s="8"/>
      <c r="FLF40" s="8"/>
      <c r="FLG40" s="8"/>
      <c r="FLH40" s="8"/>
      <c r="FLI40" s="8"/>
      <c r="FLJ40" s="8"/>
      <c r="FLK40" s="8"/>
      <c r="FLL40" s="8"/>
      <c r="FLM40" s="8"/>
      <c r="FLN40" s="8"/>
      <c r="FLO40" s="8"/>
      <c r="FLP40" s="8"/>
      <c r="FLQ40" s="8"/>
      <c r="FLR40" s="8"/>
      <c r="FLS40" s="8"/>
      <c r="FLT40" s="8"/>
      <c r="FLU40" s="8"/>
      <c r="FLV40" s="8"/>
      <c r="FLW40" s="8"/>
      <c r="FLX40" s="8"/>
      <c r="FLY40" s="8"/>
      <c r="FLZ40" s="8"/>
      <c r="FMA40" s="8"/>
      <c r="FMB40" s="8"/>
      <c r="FMC40" s="8"/>
      <c r="FMD40" s="8"/>
      <c r="FME40" s="8"/>
      <c r="FMF40" s="8"/>
      <c r="FMG40" s="8"/>
      <c r="FMH40" s="8"/>
      <c r="FMI40" s="8"/>
      <c r="FMJ40" s="8"/>
      <c r="FMK40" s="8"/>
      <c r="FML40" s="8"/>
      <c r="FMM40" s="8"/>
      <c r="FMN40" s="8"/>
      <c r="FMO40" s="8"/>
      <c r="FMP40" s="8"/>
      <c r="FMQ40" s="8"/>
      <c r="FMR40" s="8"/>
      <c r="FMS40" s="8"/>
      <c r="FMT40" s="8"/>
      <c r="FMU40" s="8"/>
      <c r="FMV40" s="8"/>
      <c r="FMW40" s="8"/>
      <c r="FMX40" s="8"/>
      <c r="FMY40" s="8"/>
      <c r="FMZ40" s="8"/>
      <c r="FNA40" s="8"/>
      <c r="FNB40" s="8"/>
      <c r="FNC40" s="8"/>
      <c r="FND40" s="8"/>
      <c r="FNE40" s="8"/>
      <c r="FNF40" s="8"/>
      <c r="FNG40" s="8"/>
      <c r="FNH40" s="8"/>
      <c r="FNI40" s="8"/>
      <c r="FNJ40" s="8"/>
      <c r="FNK40" s="8"/>
      <c r="FNL40" s="8"/>
      <c r="FNM40" s="8"/>
      <c r="FNN40" s="8"/>
      <c r="FNO40" s="8"/>
      <c r="FNP40" s="8"/>
      <c r="FNQ40" s="8"/>
      <c r="FNR40" s="8"/>
      <c r="FNS40" s="8"/>
      <c r="FNT40" s="8"/>
      <c r="FNU40" s="8"/>
      <c r="FNV40" s="8"/>
      <c r="FNW40" s="8"/>
      <c r="FNX40" s="8"/>
      <c r="FNY40" s="8"/>
      <c r="FNZ40" s="8"/>
      <c r="FOA40" s="8"/>
      <c r="FOB40" s="8"/>
      <c r="FOC40" s="8"/>
      <c r="FOD40" s="8"/>
      <c r="FOE40" s="8"/>
      <c r="FOF40" s="8"/>
      <c r="FOG40" s="8"/>
      <c r="FOH40" s="8"/>
      <c r="FOI40" s="8"/>
      <c r="FOJ40" s="8"/>
      <c r="FOK40" s="8"/>
      <c r="FOL40" s="8"/>
      <c r="FOM40" s="8"/>
      <c r="FON40" s="8"/>
      <c r="FOO40" s="8"/>
      <c r="FOP40" s="8"/>
      <c r="FOQ40" s="8"/>
      <c r="FOR40" s="8"/>
      <c r="FOS40" s="8"/>
      <c r="FOT40" s="8"/>
      <c r="FOU40" s="8"/>
      <c r="FOV40" s="8"/>
      <c r="FOW40" s="8"/>
      <c r="FOX40" s="8"/>
      <c r="FOY40" s="8"/>
      <c r="FOZ40" s="8"/>
      <c r="FPA40" s="8"/>
      <c r="FPB40" s="8"/>
      <c r="FPC40" s="8"/>
      <c r="FPD40" s="8"/>
      <c r="FPE40" s="8"/>
      <c r="FPF40" s="8"/>
      <c r="FPG40" s="8"/>
      <c r="FPH40" s="8"/>
      <c r="FPI40" s="8"/>
      <c r="FPJ40" s="8"/>
      <c r="FPK40" s="8"/>
      <c r="FPL40" s="8"/>
      <c r="FPM40" s="8"/>
      <c r="FPN40" s="8"/>
      <c r="FPO40" s="8"/>
      <c r="FPP40" s="8"/>
      <c r="FPQ40" s="8"/>
      <c r="FPR40" s="8"/>
      <c r="FPS40" s="8"/>
      <c r="FPT40" s="8"/>
      <c r="FPU40" s="8"/>
      <c r="FPV40" s="8"/>
      <c r="FPW40" s="8"/>
      <c r="FPX40" s="8"/>
      <c r="FPY40" s="8"/>
      <c r="FPZ40" s="8"/>
      <c r="FQA40" s="8"/>
      <c r="FQB40" s="8"/>
      <c r="FQC40" s="8"/>
      <c r="FQD40" s="8"/>
      <c r="FQE40" s="8"/>
      <c r="FQF40" s="8"/>
      <c r="FQG40" s="8"/>
      <c r="FQH40" s="8"/>
      <c r="FQI40" s="8"/>
      <c r="FQJ40" s="8"/>
      <c r="FQK40" s="8"/>
      <c r="FQL40" s="8"/>
      <c r="FQM40" s="8"/>
      <c r="FQN40" s="8"/>
      <c r="FQO40" s="8"/>
      <c r="FQP40" s="8"/>
      <c r="FQQ40" s="8"/>
      <c r="FQR40" s="8"/>
      <c r="FQS40" s="8"/>
      <c r="FQT40" s="8"/>
      <c r="FQU40" s="8"/>
      <c r="FQV40" s="8"/>
      <c r="FQW40" s="8"/>
      <c r="FQX40" s="8"/>
      <c r="FQY40" s="8"/>
      <c r="FQZ40" s="8"/>
      <c r="FRA40" s="8"/>
      <c r="FRB40" s="8"/>
      <c r="FRC40" s="8"/>
      <c r="FRD40" s="8"/>
      <c r="FRE40" s="8"/>
      <c r="FRF40" s="8"/>
      <c r="FRG40" s="8"/>
      <c r="FRH40" s="8"/>
      <c r="FRI40" s="8"/>
      <c r="FRJ40" s="8"/>
      <c r="FRK40" s="8"/>
      <c r="FRL40" s="8"/>
      <c r="FRM40" s="8"/>
      <c r="FRN40" s="8"/>
      <c r="FRO40" s="8"/>
      <c r="FRP40" s="8"/>
      <c r="FRQ40" s="8"/>
      <c r="FRR40" s="8"/>
      <c r="FRS40" s="8"/>
      <c r="FRT40" s="8"/>
      <c r="FRU40" s="8"/>
      <c r="FRV40" s="8"/>
      <c r="FRW40" s="8"/>
      <c r="FRX40" s="8"/>
      <c r="FRY40" s="8"/>
      <c r="FRZ40" s="8"/>
      <c r="FSA40" s="8"/>
      <c r="FSB40" s="8"/>
      <c r="FSC40" s="8"/>
      <c r="FSD40" s="8"/>
      <c r="FSE40" s="8"/>
      <c r="FSF40" s="8"/>
      <c r="FSG40" s="8"/>
      <c r="FSH40" s="8"/>
      <c r="FSI40" s="8"/>
      <c r="FSJ40" s="8"/>
      <c r="FSK40" s="8"/>
      <c r="FSL40" s="8"/>
      <c r="FSM40" s="8"/>
      <c r="FSN40" s="8"/>
      <c r="FSO40" s="8"/>
      <c r="FSP40" s="8"/>
      <c r="FSQ40" s="8"/>
      <c r="FSR40" s="8"/>
      <c r="FSS40" s="8"/>
      <c r="FST40" s="8"/>
      <c r="FSU40" s="8"/>
      <c r="FSV40" s="8"/>
      <c r="FSW40" s="8"/>
      <c r="FSX40" s="8"/>
      <c r="FSY40" s="8"/>
      <c r="FSZ40" s="8"/>
      <c r="FTA40" s="8"/>
      <c r="FTB40" s="8"/>
      <c r="FTC40" s="8"/>
      <c r="FTD40" s="8"/>
      <c r="FTE40" s="8"/>
      <c r="FTF40" s="8"/>
      <c r="FTG40" s="8"/>
      <c r="FTH40" s="8"/>
      <c r="FTI40" s="8"/>
      <c r="FTJ40" s="8"/>
      <c r="FTK40" s="8"/>
      <c r="FTL40" s="8"/>
      <c r="FTM40" s="8"/>
      <c r="FTN40" s="8"/>
      <c r="FTO40" s="8"/>
      <c r="FTP40" s="8"/>
      <c r="FTQ40" s="8"/>
      <c r="FTR40" s="8"/>
      <c r="FTS40" s="8"/>
      <c r="FTT40" s="8"/>
      <c r="FTU40" s="8"/>
      <c r="FTV40" s="8"/>
      <c r="FTW40" s="8"/>
      <c r="FTX40" s="8"/>
      <c r="FTY40" s="8"/>
      <c r="FTZ40" s="8"/>
      <c r="FUA40" s="8"/>
      <c r="FUB40" s="8"/>
      <c r="FUC40" s="8"/>
      <c r="FUD40" s="8"/>
      <c r="FUE40" s="8"/>
      <c r="FUF40" s="8"/>
      <c r="FUG40" s="8"/>
      <c r="FUH40" s="8"/>
      <c r="FUI40" s="8"/>
      <c r="FUJ40" s="8"/>
      <c r="FUK40" s="8"/>
      <c r="FUL40" s="8"/>
      <c r="FUM40" s="8"/>
      <c r="FUN40" s="8"/>
      <c r="FUO40" s="8"/>
      <c r="FUP40" s="8"/>
      <c r="FUQ40" s="8"/>
      <c r="FUR40" s="8"/>
      <c r="FUS40" s="8"/>
      <c r="FUT40" s="8"/>
      <c r="FUU40" s="8"/>
      <c r="FUV40" s="8"/>
      <c r="FUW40" s="8"/>
      <c r="FUX40" s="8"/>
      <c r="FUY40" s="8"/>
      <c r="FUZ40" s="8"/>
      <c r="FVA40" s="8"/>
      <c r="FVB40" s="8"/>
      <c r="FVC40" s="8"/>
      <c r="FVD40" s="8"/>
      <c r="FVE40" s="8"/>
      <c r="FVF40" s="8"/>
      <c r="FVG40" s="8"/>
      <c r="FVH40" s="8"/>
      <c r="FVI40" s="8"/>
      <c r="FVJ40" s="8"/>
      <c r="FVK40" s="8"/>
      <c r="FVL40" s="8"/>
      <c r="FVM40" s="8"/>
      <c r="FVN40" s="8"/>
      <c r="FVO40" s="8"/>
      <c r="FVP40" s="8"/>
      <c r="FVQ40" s="8"/>
      <c r="FVR40" s="8"/>
      <c r="FVS40" s="8"/>
      <c r="FVT40" s="8"/>
      <c r="FVU40" s="8"/>
      <c r="FVV40" s="8"/>
      <c r="FVW40" s="8"/>
      <c r="FVX40" s="8"/>
      <c r="FVY40" s="8"/>
      <c r="FVZ40" s="8"/>
      <c r="FWA40" s="8"/>
      <c r="FWB40" s="8"/>
      <c r="FWC40" s="8"/>
      <c r="FWD40" s="8"/>
      <c r="FWE40" s="8"/>
      <c r="FWF40" s="8"/>
      <c r="FWG40" s="8"/>
      <c r="FWH40" s="8"/>
      <c r="FWI40" s="8"/>
      <c r="FWJ40" s="8"/>
      <c r="FWK40" s="8"/>
      <c r="FWL40" s="8"/>
      <c r="FWM40" s="8"/>
      <c r="FWN40" s="8"/>
      <c r="FWO40" s="8"/>
      <c r="FWP40" s="8"/>
      <c r="FWQ40" s="8"/>
      <c r="FWR40" s="8"/>
      <c r="FWS40" s="8"/>
      <c r="FWT40" s="8"/>
      <c r="FWU40" s="8"/>
      <c r="FWV40" s="8"/>
      <c r="FWW40" s="8"/>
      <c r="FWX40" s="8"/>
      <c r="FWY40" s="8"/>
      <c r="FWZ40" s="8"/>
      <c r="FXA40" s="8"/>
      <c r="FXB40" s="8"/>
      <c r="FXC40" s="8"/>
      <c r="FXD40" s="8"/>
      <c r="FXE40" s="8"/>
      <c r="FXF40" s="8"/>
      <c r="FXG40" s="8"/>
      <c r="FXH40" s="8"/>
      <c r="FXI40" s="8"/>
      <c r="FXJ40" s="8"/>
      <c r="FXK40" s="8"/>
      <c r="FXL40" s="8"/>
      <c r="FXM40" s="8"/>
      <c r="FXN40" s="8"/>
      <c r="FXO40" s="8"/>
      <c r="FXP40" s="8"/>
      <c r="FXQ40" s="8"/>
      <c r="FXR40" s="8"/>
      <c r="FXS40" s="8"/>
      <c r="FXT40" s="8"/>
      <c r="FXU40" s="8"/>
      <c r="FXV40" s="8"/>
      <c r="FXW40" s="8"/>
      <c r="FXX40" s="8"/>
      <c r="FXY40" s="8"/>
      <c r="FXZ40" s="8"/>
      <c r="FYA40" s="8"/>
      <c r="FYB40" s="8"/>
      <c r="FYC40" s="8"/>
      <c r="FYD40" s="8"/>
      <c r="FYE40" s="8"/>
      <c r="FYF40" s="8"/>
      <c r="FYG40" s="8"/>
      <c r="FYH40" s="8"/>
      <c r="FYI40" s="8"/>
      <c r="FYJ40" s="8"/>
      <c r="FYK40" s="8"/>
      <c r="FYL40" s="8"/>
      <c r="FYM40" s="8"/>
      <c r="FYN40" s="8"/>
      <c r="FYO40" s="8"/>
      <c r="FYP40" s="8"/>
      <c r="FYQ40" s="8"/>
      <c r="FYR40" s="8"/>
      <c r="FYS40" s="8"/>
      <c r="FYT40" s="8"/>
      <c r="FYU40" s="8"/>
      <c r="FYV40" s="8"/>
      <c r="FYW40" s="8"/>
      <c r="FYX40" s="8"/>
      <c r="FYY40" s="8"/>
      <c r="FYZ40" s="8"/>
      <c r="FZA40" s="8"/>
      <c r="FZB40" s="8"/>
      <c r="FZC40" s="8"/>
      <c r="FZD40" s="8"/>
      <c r="FZE40" s="8"/>
      <c r="FZF40" s="8"/>
      <c r="FZG40" s="8"/>
      <c r="FZH40" s="8"/>
      <c r="FZI40" s="8"/>
      <c r="FZJ40" s="8"/>
      <c r="FZK40" s="8"/>
      <c r="FZL40" s="8"/>
      <c r="FZM40" s="8"/>
      <c r="FZN40" s="8"/>
      <c r="FZO40" s="8"/>
      <c r="FZP40" s="8"/>
      <c r="FZQ40" s="8"/>
      <c r="FZR40" s="8"/>
      <c r="FZS40" s="8"/>
      <c r="FZT40" s="8"/>
      <c r="FZU40" s="8"/>
      <c r="FZV40" s="8"/>
      <c r="FZW40" s="8"/>
      <c r="FZX40" s="8"/>
      <c r="FZY40" s="8"/>
      <c r="FZZ40" s="8"/>
      <c r="GAA40" s="8"/>
      <c r="GAB40" s="8"/>
      <c r="GAC40" s="8"/>
      <c r="GAD40" s="8"/>
      <c r="GAE40" s="8"/>
      <c r="GAF40" s="8"/>
      <c r="GAG40" s="8"/>
      <c r="GAH40" s="8"/>
      <c r="GAI40" s="8"/>
      <c r="GAJ40" s="8"/>
      <c r="GAK40" s="8"/>
      <c r="GAL40" s="8"/>
      <c r="GAM40" s="8"/>
      <c r="GAN40" s="8"/>
      <c r="GAO40" s="8"/>
      <c r="GAP40" s="8"/>
      <c r="GAQ40" s="8"/>
      <c r="GAR40" s="8"/>
      <c r="GAS40" s="8"/>
      <c r="GAT40" s="8"/>
      <c r="GAU40" s="8"/>
      <c r="GAV40" s="8"/>
      <c r="GAW40" s="8"/>
      <c r="GAX40" s="8"/>
      <c r="GAY40" s="8"/>
      <c r="GAZ40" s="8"/>
      <c r="GBA40" s="8"/>
      <c r="GBB40" s="8"/>
      <c r="GBC40" s="8"/>
      <c r="GBD40" s="8"/>
      <c r="GBE40" s="8"/>
      <c r="GBF40" s="8"/>
      <c r="GBG40" s="8"/>
      <c r="GBH40" s="8"/>
      <c r="GBI40" s="8"/>
      <c r="GBJ40" s="8"/>
      <c r="GBK40" s="8"/>
      <c r="GBL40" s="8"/>
      <c r="GBM40" s="8"/>
      <c r="GBN40" s="8"/>
      <c r="GBO40" s="8"/>
      <c r="GBP40" s="8"/>
      <c r="GBQ40" s="8"/>
      <c r="GBR40" s="8"/>
      <c r="GBS40" s="8"/>
      <c r="GBT40" s="8"/>
      <c r="GBU40" s="8"/>
      <c r="GBV40" s="8"/>
      <c r="GBW40" s="8"/>
      <c r="GBX40" s="8"/>
      <c r="GBY40" s="8"/>
      <c r="GBZ40" s="8"/>
      <c r="GCA40" s="8"/>
      <c r="GCB40" s="8"/>
      <c r="GCC40" s="8"/>
      <c r="GCD40" s="8"/>
      <c r="GCE40" s="8"/>
      <c r="GCF40" s="8"/>
      <c r="GCG40" s="8"/>
      <c r="GCH40" s="8"/>
      <c r="GCI40" s="8"/>
      <c r="GCJ40" s="8"/>
      <c r="GCK40" s="8"/>
      <c r="GCL40" s="8"/>
      <c r="GCM40" s="8"/>
      <c r="GCN40" s="8"/>
      <c r="GCO40" s="8"/>
      <c r="GCP40" s="8"/>
      <c r="GCQ40" s="8"/>
      <c r="GCR40" s="8"/>
      <c r="GCS40" s="8"/>
      <c r="GCT40" s="8"/>
      <c r="GCU40" s="8"/>
      <c r="GCV40" s="8"/>
      <c r="GCW40" s="8"/>
      <c r="GCX40" s="8"/>
      <c r="GCY40" s="8"/>
      <c r="GCZ40" s="8"/>
      <c r="GDA40" s="8"/>
      <c r="GDB40" s="8"/>
      <c r="GDC40" s="8"/>
      <c r="GDD40" s="8"/>
      <c r="GDE40" s="8"/>
      <c r="GDF40" s="8"/>
      <c r="GDG40" s="8"/>
      <c r="GDH40" s="8"/>
      <c r="GDI40" s="8"/>
      <c r="GDJ40" s="8"/>
      <c r="GDK40" s="8"/>
      <c r="GDL40" s="8"/>
      <c r="GDM40" s="8"/>
      <c r="GDN40" s="8"/>
      <c r="GDO40" s="8"/>
      <c r="GDP40" s="8"/>
      <c r="GDQ40" s="8"/>
      <c r="GDR40" s="8"/>
      <c r="GDS40" s="8"/>
      <c r="GDT40" s="8"/>
      <c r="GDU40" s="8"/>
      <c r="GDV40" s="8"/>
      <c r="GDW40" s="8"/>
      <c r="GDX40" s="8"/>
      <c r="GDY40" s="8"/>
      <c r="GDZ40" s="8"/>
      <c r="GEA40" s="8"/>
      <c r="GEB40" s="8"/>
      <c r="GEC40" s="8"/>
      <c r="GED40" s="8"/>
      <c r="GEE40" s="8"/>
      <c r="GEF40" s="8"/>
      <c r="GEG40" s="8"/>
      <c r="GEH40" s="8"/>
      <c r="GEI40" s="8"/>
      <c r="GEJ40" s="8"/>
      <c r="GEK40" s="8"/>
      <c r="GEL40" s="8"/>
      <c r="GEM40" s="8"/>
      <c r="GEN40" s="8"/>
      <c r="GEO40" s="8"/>
      <c r="GEP40" s="8"/>
      <c r="GEQ40" s="8"/>
      <c r="GER40" s="8"/>
      <c r="GES40" s="8"/>
      <c r="GET40" s="8"/>
      <c r="GEU40" s="8"/>
      <c r="GEV40" s="8"/>
      <c r="GEW40" s="8"/>
      <c r="GEX40" s="8"/>
      <c r="GEY40" s="8"/>
      <c r="GEZ40" s="8"/>
      <c r="GFA40" s="8"/>
      <c r="GFB40" s="8"/>
      <c r="GFC40" s="8"/>
      <c r="GFD40" s="8"/>
      <c r="GFE40" s="8"/>
      <c r="GFF40" s="8"/>
      <c r="GFG40" s="8"/>
      <c r="GFH40" s="8"/>
      <c r="GFI40" s="8"/>
      <c r="GFJ40" s="8"/>
      <c r="GFK40" s="8"/>
      <c r="GFL40" s="8"/>
      <c r="GFM40" s="8"/>
      <c r="GFN40" s="8"/>
      <c r="GFO40" s="8"/>
      <c r="GFP40" s="8"/>
      <c r="GFQ40" s="8"/>
      <c r="GFR40" s="8"/>
      <c r="GFS40" s="8"/>
      <c r="GFT40" s="8"/>
      <c r="GFU40" s="8"/>
      <c r="GFV40" s="8"/>
      <c r="GFW40" s="8"/>
      <c r="GFX40" s="8"/>
      <c r="GFY40" s="8"/>
      <c r="GFZ40" s="8"/>
      <c r="GGA40" s="8"/>
      <c r="GGB40" s="8"/>
      <c r="GGC40" s="8"/>
      <c r="GGD40" s="8"/>
      <c r="GGE40" s="8"/>
      <c r="GGF40" s="8"/>
      <c r="GGG40" s="8"/>
      <c r="GGH40" s="8"/>
      <c r="GGI40" s="8"/>
      <c r="GGJ40" s="8"/>
      <c r="GGK40" s="8"/>
      <c r="GGL40" s="8"/>
      <c r="GGM40" s="8"/>
      <c r="GGN40" s="8"/>
      <c r="GGO40" s="8"/>
      <c r="GGP40" s="8"/>
      <c r="GGQ40" s="8"/>
      <c r="GGR40" s="8"/>
      <c r="GGS40" s="8"/>
      <c r="GGT40" s="8"/>
      <c r="GGU40" s="8"/>
      <c r="GGV40" s="8"/>
      <c r="GGW40" s="8"/>
      <c r="GGX40" s="8"/>
      <c r="GGY40" s="8"/>
      <c r="GGZ40" s="8"/>
      <c r="GHA40" s="8"/>
      <c r="GHB40" s="8"/>
      <c r="GHC40" s="8"/>
      <c r="GHD40" s="8"/>
      <c r="GHE40" s="8"/>
      <c r="GHF40" s="8"/>
      <c r="GHG40" s="8"/>
      <c r="GHH40" s="8"/>
      <c r="GHI40" s="8"/>
      <c r="GHJ40" s="8"/>
      <c r="GHK40" s="8"/>
      <c r="GHL40" s="8"/>
      <c r="GHM40" s="8"/>
      <c r="GHN40" s="8"/>
      <c r="GHO40" s="8"/>
      <c r="GHP40" s="8"/>
      <c r="GHQ40" s="8"/>
      <c r="GHR40" s="8"/>
      <c r="GHS40" s="8"/>
      <c r="GHT40" s="8"/>
      <c r="GHU40" s="8"/>
      <c r="GHV40" s="8"/>
      <c r="GHW40" s="8"/>
      <c r="GHX40" s="8"/>
      <c r="GHY40" s="8"/>
      <c r="GHZ40" s="8"/>
      <c r="GIA40" s="8"/>
      <c r="GIB40" s="8"/>
      <c r="GIC40" s="8"/>
      <c r="GID40" s="8"/>
      <c r="GIE40" s="8"/>
      <c r="GIF40" s="8"/>
      <c r="GIG40" s="8"/>
      <c r="GIH40" s="8"/>
      <c r="GII40" s="8"/>
      <c r="GIJ40" s="8"/>
      <c r="GIK40" s="8"/>
      <c r="GIL40" s="8"/>
      <c r="GIM40" s="8"/>
      <c r="GIN40" s="8"/>
      <c r="GIO40" s="8"/>
      <c r="GIP40" s="8"/>
      <c r="GIQ40" s="8"/>
      <c r="GIR40" s="8"/>
      <c r="GIS40" s="8"/>
      <c r="GIT40" s="8"/>
      <c r="GIU40" s="8"/>
      <c r="GIV40" s="8"/>
      <c r="GIW40" s="8"/>
      <c r="GIX40" s="8"/>
      <c r="GIY40" s="8"/>
      <c r="GIZ40" s="8"/>
      <c r="GJA40" s="8"/>
      <c r="GJB40" s="8"/>
      <c r="GJC40" s="8"/>
      <c r="GJD40" s="8"/>
      <c r="GJE40" s="8"/>
      <c r="GJF40" s="8"/>
      <c r="GJG40" s="8"/>
      <c r="GJH40" s="8"/>
      <c r="GJI40" s="8"/>
      <c r="GJJ40" s="8"/>
      <c r="GJK40" s="8"/>
      <c r="GJL40" s="8"/>
      <c r="GJM40" s="8"/>
      <c r="GJN40" s="8"/>
      <c r="GJO40" s="8"/>
      <c r="GJP40" s="8"/>
      <c r="GJQ40" s="8"/>
      <c r="GJR40" s="8"/>
      <c r="GJS40" s="8"/>
      <c r="GJT40" s="8"/>
      <c r="GJU40" s="8"/>
      <c r="GJV40" s="8"/>
      <c r="GJW40" s="8"/>
      <c r="GJX40" s="8"/>
      <c r="GJY40" s="8"/>
      <c r="GJZ40" s="8"/>
      <c r="GKA40" s="8"/>
      <c r="GKB40" s="8"/>
      <c r="GKC40" s="8"/>
      <c r="GKD40" s="8"/>
      <c r="GKE40" s="8"/>
      <c r="GKF40" s="8"/>
      <c r="GKG40" s="8"/>
      <c r="GKH40" s="8"/>
      <c r="GKI40" s="8"/>
      <c r="GKJ40" s="8"/>
      <c r="GKK40" s="8"/>
      <c r="GKL40" s="8"/>
      <c r="GKM40" s="8"/>
      <c r="GKN40" s="8"/>
      <c r="GKO40" s="8"/>
      <c r="GKP40" s="8"/>
      <c r="GKQ40" s="8"/>
      <c r="GKR40" s="8"/>
      <c r="GKS40" s="8"/>
      <c r="GKT40" s="8"/>
      <c r="GKU40" s="8"/>
      <c r="GKV40" s="8"/>
      <c r="GKW40" s="8"/>
      <c r="GKX40" s="8"/>
      <c r="GKY40" s="8"/>
      <c r="GKZ40" s="8"/>
      <c r="GLA40" s="8"/>
      <c r="GLB40" s="8"/>
      <c r="GLC40" s="8"/>
      <c r="GLD40" s="8"/>
      <c r="GLE40" s="8"/>
      <c r="GLF40" s="8"/>
      <c r="GLG40" s="8"/>
      <c r="GLH40" s="8"/>
      <c r="GLI40" s="8"/>
      <c r="GLJ40" s="8"/>
      <c r="GLK40" s="8"/>
      <c r="GLL40" s="8"/>
      <c r="GLM40" s="8"/>
      <c r="GLN40" s="8"/>
      <c r="GLO40" s="8"/>
      <c r="GLP40" s="8"/>
      <c r="GLQ40" s="8"/>
      <c r="GLR40" s="8"/>
      <c r="GLS40" s="8"/>
      <c r="GLT40" s="8"/>
      <c r="GLU40" s="8"/>
      <c r="GLV40" s="8"/>
      <c r="GLW40" s="8"/>
      <c r="GLX40" s="8"/>
      <c r="GLY40" s="8"/>
      <c r="GLZ40" s="8"/>
      <c r="GMA40" s="8"/>
      <c r="GMB40" s="8"/>
      <c r="GMC40" s="8"/>
      <c r="GMD40" s="8"/>
      <c r="GME40" s="8"/>
      <c r="GMF40" s="8"/>
      <c r="GMG40" s="8"/>
      <c r="GMH40" s="8"/>
      <c r="GMI40" s="8"/>
      <c r="GMJ40" s="8"/>
      <c r="GMK40" s="8"/>
      <c r="GML40" s="8"/>
      <c r="GMM40" s="8"/>
      <c r="GMN40" s="8"/>
      <c r="GMO40" s="8"/>
      <c r="GMP40" s="8"/>
      <c r="GMQ40" s="8"/>
      <c r="GMR40" s="8"/>
      <c r="GMS40" s="8"/>
      <c r="GMT40" s="8"/>
      <c r="GMU40" s="8"/>
      <c r="GMV40" s="8"/>
      <c r="GMW40" s="8"/>
      <c r="GMX40" s="8"/>
      <c r="GMY40" s="8"/>
      <c r="GMZ40" s="8"/>
      <c r="GNA40" s="8"/>
      <c r="GNB40" s="8"/>
      <c r="GNC40" s="8"/>
      <c r="GND40" s="8"/>
      <c r="GNE40" s="8"/>
      <c r="GNF40" s="8"/>
      <c r="GNG40" s="8"/>
      <c r="GNH40" s="8"/>
      <c r="GNI40" s="8"/>
      <c r="GNJ40" s="8"/>
      <c r="GNK40" s="8"/>
      <c r="GNL40" s="8"/>
      <c r="GNM40" s="8"/>
      <c r="GNN40" s="8"/>
      <c r="GNO40" s="8"/>
      <c r="GNP40" s="8"/>
      <c r="GNQ40" s="8"/>
      <c r="GNR40" s="8"/>
      <c r="GNS40" s="8"/>
      <c r="GNT40" s="8"/>
      <c r="GNU40" s="8"/>
      <c r="GNV40" s="8"/>
      <c r="GNW40" s="8"/>
      <c r="GNX40" s="8"/>
      <c r="GNY40" s="8"/>
      <c r="GNZ40" s="8"/>
      <c r="GOA40" s="8"/>
      <c r="GOB40" s="8"/>
      <c r="GOC40" s="8"/>
      <c r="GOD40" s="8"/>
      <c r="GOE40" s="8"/>
      <c r="GOF40" s="8"/>
      <c r="GOG40" s="8"/>
      <c r="GOH40" s="8"/>
      <c r="GOI40" s="8"/>
      <c r="GOJ40" s="8"/>
      <c r="GOK40" s="8"/>
      <c r="GOL40" s="8"/>
      <c r="GOM40" s="8"/>
      <c r="GON40" s="8"/>
      <c r="GOO40" s="8"/>
      <c r="GOP40" s="8"/>
      <c r="GOQ40" s="8"/>
      <c r="GOR40" s="8"/>
      <c r="GOS40" s="8"/>
      <c r="GOT40" s="8"/>
      <c r="GOU40" s="8"/>
      <c r="GOV40" s="8"/>
      <c r="GOW40" s="8"/>
      <c r="GOX40" s="8"/>
      <c r="GOY40" s="8"/>
      <c r="GOZ40" s="8"/>
      <c r="GPA40" s="8"/>
      <c r="GPB40" s="8"/>
      <c r="GPC40" s="8"/>
      <c r="GPD40" s="8"/>
      <c r="GPE40" s="8"/>
      <c r="GPF40" s="8"/>
      <c r="GPG40" s="8"/>
      <c r="GPH40" s="8"/>
      <c r="GPI40" s="8"/>
      <c r="GPJ40" s="8"/>
      <c r="GPK40" s="8"/>
      <c r="GPL40" s="8"/>
      <c r="GPM40" s="8"/>
      <c r="GPN40" s="8"/>
      <c r="GPO40" s="8"/>
      <c r="GPP40" s="8"/>
      <c r="GPQ40" s="8"/>
      <c r="GPR40" s="8"/>
      <c r="GPS40" s="8"/>
      <c r="GPT40" s="8"/>
      <c r="GPU40" s="8"/>
      <c r="GPV40" s="8"/>
      <c r="GPW40" s="8"/>
      <c r="GPX40" s="8"/>
      <c r="GPY40" s="8"/>
      <c r="GPZ40" s="8"/>
      <c r="GQA40" s="8"/>
      <c r="GQB40" s="8"/>
      <c r="GQC40" s="8"/>
      <c r="GQD40" s="8"/>
      <c r="GQE40" s="8"/>
      <c r="GQF40" s="8"/>
      <c r="GQG40" s="8"/>
      <c r="GQH40" s="8"/>
      <c r="GQI40" s="8"/>
      <c r="GQJ40" s="8"/>
      <c r="GQK40" s="8"/>
      <c r="GQL40" s="8"/>
      <c r="GQM40" s="8"/>
      <c r="GQN40" s="8"/>
      <c r="GQO40" s="8"/>
      <c r="GQP40" s="8"/>
      <c r="GQQ40" s="8"/>
      <c r="GQR40" s="8"/>
      <c r="GQS40" s="8"/>
      <c r="GQT40" s="8"/>
      <c r="GQU40" s="8"/>
      <c r="GQV40" s="8"/>
      <c r="GQW40" s="8"/>
      <c r="GQX40" s="8"/>
      <c r="GQY40" s="8"/>
      <c r="GQZ40" s="8"/>
      <c r="GRA40" s="8"/>
      <c r="GRB40" s="8"/>
      <c r="GRC40" s="8"/>
      <c r="GRD40" s="8"/>
      <c r="GRE40" s="8"/>
      <c r="GRF40" s="8"/>
      <c r="GRG40" s="8"/>
      <c r="GRH40" s="8"/>
      <c r="GRI40" s="8"/>
      <c r="GRJ40" s="8"/>
      <c r="GRK40" s="8"/>
      <c r="GRL40" s="8"/>
      <c r="GRM40" s="8"/>
      <c r="GRN40" s="8"/>
      <c r="GRO40" s="8"/>
      <c r="GRP40" s="8"/>
      <c r="GRQ40" s="8"/>
      <c r="GRR40" s="8"/>
      <c r="GRS40" s="8"/>
      <c r="GRT40" s="8"/>
      <c r="GRU40" s="8"/>
      <c r="GRV40" s="8"/>
      <c r="GRW40" s="8"/>
      <c r="GRX40" s="8"/>
      <c r="GRY40" s="8"/>
      <c r="GRZ40" s="8"/>
      <c r="GSA40" s="8"/>
      <c r="GSB40" s="8"/>
      <c r="GSC40" s="8"/>
      <c r="GSD40" s="8"/>
      <c r="GSE40" s="8"/>
      <c r="GSF40" s="8"/>
      <c r="GSG40" s="8"/>
      <c r="GSH40" s="8"/>
      <c r="GSI40" s="8"/>
      <c r="GSJ40" s="8"/>
      <c r="GSK40" s="8"/>
      <c r="GSL40" s="8"/>
      <c r="GSM40" s="8"/>
      <c r="GSN40" s="8"/>
      <c r="GSO40" s="8"/>
      <c r="GSP40" s="8"/>
      <c r="GSQ40" s="8"/>
      <c r="GSR40" s="8"/>
      <c r="GSS40" s="8"/>
      <c r="GST40" s="8"/>
      <c r="GSU40" s="8"/>
      <c r="GSV40" s="8"/>
      <c r="GSW40" s="8"/>
      <c r="GSX40" s="8"/>
      <c r="GSY40" s="8"/>
      <c r="GSZ40" s="8"/>
      <c r="GTA40" s="8"/>
      <c r="GTB40" s="8"/>
      <c r="GTC40" s="8"/>
      <c r="GTD40" s="8"/>
      <c r="GTE40" s="8"/>
      <c r="GTF40" s="8"/>
      <c r="GTG40" s="8"/>
      <c r="GTH40" s="8"/>
      <c r="GTI40" s="8"/>
      <c r="GTJ40" s="8"/>
      <c r="GTK40" s="8"/>
      <c r="GTL40" s="8"/>
      <c r="GTM40" s="8"/>
      <c r="GTN40" s="8"/>
      <c r="GTO40" s="8"/>
      <c r="GTP40" s="8"/>
      <c r="GTQ40" s="8"/>
      <c r="GTR40" s="8"/>
      <c r="GTS40" s="8"/>
      <c r="GTT40" s="8"/>
      <c r="GTU40" s="8"/>
      <c r="GTV40" s="8"/>
      <c r="GTW40" s="8"/>
      <c r="GTX40" s="8"/>
      <c r="GTY40" s="8"/>
      <c r="GTZ40" s="8"/>
      <c r="GUA40" s="8"/>
      <c r="GUB40" s="8"/>
      <c r="GUC40" s="8"/>
      <c r="GUD40" s="8"/>
      <c r="GUE40" s="8"/>
      <c r="GUF40" s="8"/>
      <c r="GUG40" s="8"/>
      <c r="GUH40" s="8"/>
      <c r="GUI40" s="8"/>
      <c r="GUJ40" s="8"/>
      <c r="GUK40" s="8"/>
      <c r="GUL40" s="8"/>
      <c r="GUM40" s="8"/>
      <c r="GUN40" s="8"/>
      <c r="GUO40" s="8"/>
      <c r="GUP40" s="8"/>
      <c r="GUQ40" s="8"/>
      <c r="GUR40" s="8"/>
      <c r="GUS40" s="8"/>
      <c r="GUT40" s="8"/>
      <c r="GUU40" s="8"/>
      <c r="GUV40" s="8"/>
      <c r="GUW40" s="8"/>
      <c r="GUX40" s="8"/>
      <c r="GUY40" s="8"/>
      <c r="GUZ40" s="8"/>
      <c r="GVA40" s="8"/>
      <c r="GVB40" s="8"/>
      <c r="GVC40" s="8"/>
      <c r="GVD40" s="8"/>
      <c r="GVE40" s="8"/>
      <c r="GVF40" s="8"/>
      <c r="GVG40" s="8"/>
      <c r="GVH40" s="8"/>
      <c r="GVI40" s="8"/>
      <c r="GVJ40" s="8"/>
      <c r="GVK40" s="8"/>
      <c r="GVL40" s="8"/>
      <c r="GVM40" s="8"/>
      <c r="GVN40" s="8"/>
      <c r="GVO40" s="8"/>
      <c r="GVP40" s="8"/>
      <c r="GVQ40" s="8"/>
      <c r="GVR40" s="8"/>
      <c r="GVS40" s="8"/>
      <c r="GVT40" s="8"/>
      <c r="GVU40" s="8"/>
      <c r="GVV40" s="8"/>
      <c r="GVW40" s="8"/>
      <c r="GVX40" s="8"/>
      <c r="GVY40" s="8"/>
      <c r="GVZ40" s="8"/>
      <c r="GWA40" s="8"/>
      <c r="GWB40" s="8"/>
      <c r="GWC40" s="8"/>
      <c r="GWD40" s="8"/>
      <c r="GWE40" s="8"/>
      <c r="GWF40" s="8"/>
      <c r="GWG40" s="8"/>
      <c r="GWH40" s="8"/>
      <c r="GWI40" s="8"/>
      <c r="GWJ40" s="8"/>
      <c r="GWK40" s="8"/>
      <c r="GWL40" s="8"/>
      <c r="GWM40" s="8"/>
      <c r="GWN40" s="8"/>
      <c r="GWO40" s="8"/>
      <c r="GWP40" s="8"/>
      <c r="GWQ40" s="8"/>
      <c r="GWR40" s="8"/>
      <c r="GWS40" s="8"/>
      <c r="GWT40" s="8"/>
      <c r="GWU40" s="8"/>
      <c r="GWV40" s="8"/>
      <c r="GWW40" s="8"/>
      <c r="GWX40" s="8"/>
      <c r="GWY40" s="8"/>
      <c r="GWZ40" s="8"/>
      <c r="GXA40" s="8"/>
      <c r="GXB40" s="8"/>
      <c r="GXC40" s="8"/>
      <c r="GXD40" s="8"/>
      <c r="GXE40" s="8"/>
      <c r="GXF40" s="8"/>
      <c r="GXG40" s="8"/>
      <c r="GXH40" s="8"/>
      <c r="GXI40" s="8"/>
      <c r="GXJ40" s="8"/>
      <c r="GXK40" s="8"/>
      <c r="GXL40" s="8"/>
      <c r="GXM40" s="8"/>
      <c r="GXN40" s="8"/>
      <c r="GXO40" s="8"/>
      <c r="GXP40" s="8"/>
      <c r="GXQ40" s="8"/>
      <c r="GXR40" s="8"/>
      <c r="GXS40" s="8"/>
      <c r="GXT40" s="8"/>
      <c r="GXU40" s="8"/>
      <c r="GXV40" s="8"/>
      <c r="GXW40" s="8"/>
      <c r="GXX40" s="8"/>
      <c r="GXY40" s="8"/>
      <c r="GXZ40" s="8"/>
      <c r="GYA40" s="8"/>
      <c r="GYB40" s="8"/>
      <c r="GYC40" s="8"/>
      <c r="GYD40" s="8"/>
      <c r="GYE40" s="8"/>
      <c r="GYF40" s="8"/>
      <c r="GYG40" s="8"/>
      <c r="GYH40" s="8"/>
      <c r="GYI40" s="8"/>
      <c r="GYJ40" s="8"/>
      <c r="GYK40" s="8"/>
      <c r="GYL40" s="8"/>
      <c r="GYM40" s="8"/>
      <c r="GYN40" s="8"/>
      <c r="GYO40" s="8"/>
      <c r="GYP40" s="8"/>
      <c r="GYQ40" s="8"/>
      <c r="GYR40" s="8"/>
      <c r="GYS40" s="8"/>
      <c r="GYT40" s="8"/>
      <c r="GYU40" s="8"/>
      <c r="GYV40" s="8"/>
      <c r="GYW40" s="8"/>
      <c r="GYX40" s="8"/>
      <c r="GYY40" s="8"/>
      <c r="GYZ40" s="8"/>
      <c r="GZA40" s="8"/>
      <c r="GZB40" s="8"/>
      <c r="GZC40" s="8"/>
      <c r="GZD40" s="8"/>
      <c r="GZE40" s="8"/>
      <c r="GZF40" s="8"/>
      <c r="GZG40" s="8"/>
      <c r="GZH40" s="8"/>
      <c r="GZI40" s="8"/>
      <c r="GZJ40" s="8"/>
      <c r="GZK40" s="8"/>
      <c r="GZL40" s="8"/>
      <c r="GZM40" s="8"/>
      <c r="GZN40" s="8"/>
      <c r="GZO40" s="8"/>
      <c r="GZP40" s="8"/>
      <c r="GZQ40" s="8"/>
      <c r="GZR40" s="8"/>
      <c r="GZS40" s="8"/>
      <c r="GZT40" s="8"/>
      <c r="GZU40" s="8"/>
      <c r="GZV40" s="8"/>
      <c r="GZW40" s="8"/>
      <c r="GZX40" s="8"/>
      <c r="GZY40" s="8"/>
      <c r="GZZ40" s="8"/>
      <c r="HAA40" s="8"/>
      <c r="HAB40" s="8"/>
      <c r="HAC40" s="8"/>
      <c r="HAD40" s="8"/>
      <c r="HAE40" s="8"/>
      <c r="HAF40" s="8"/>
      <c r="HAG40" s="8"/>
      <c r="HAH40" s="8"/>
      <c r="HAI40" s="8"/>
      <c r="HAJ40" s="8"/>
      <c r="HAK40" s="8"/>
      <c r="HAL40" s="8"/>
      <c r="HAM40" s="8"/>
      <c r="HAN40" s="8"/>
      <c r="HAO40" s="8"/>
      <c r="HAP40" s="8"/>
      <c r="HAQ40" s="8"/>
      <c r="HAR40" s="8"/>
      <c r="HAS40" s="8"/>
      <c r="HAT40" s="8"/>
      <c r="HAU40" s="8"/>
      <c r="HAV40" s="8"/>
      <c r="HAW40" s="8"/>
      <c r="HAX40" s="8"/>
      <c r="HAY40" s="8"/>
      <c r="HAZ40" s="8"/>
      <c r="HBA40" s="8"/>
      <c r="HBB40" s="8"/>
      <c r="HBC40" s="8"/>
      <c r="HBD40" s="8"/>
      <c r="HBE40" s="8"/>
      <c r="HBF40" s="8"/>
      <c r="HBG40" s="8"/>
      <c r="HBH40" s="8"/>
      <c r="HBI40" s="8"/>
      <c r="HBJ40" s="8"/>
      <c r="HBK40" s="8"/>
      <c r="HBL40" s="8"/>
      <c r="HBM40" s="8"/>
      <c r="HBN40" s="8"/>
      <c r="HBO40" s="8"/>
      <c r="HBP40" s="8"/>
      <c r="HBQ40" s="8"/>
      <c r="HBR40" s="8"/>
      <c r="HBS40" s="8"/>
      <c r="HBT40" s="8"/>
      <c r="HBU40" s="8"/>
      <c r="HBV40" s="8"/>
      <c r="HBW40" s="8"/>
      <c r="HBX40" s="8"/>
      <c r="HBY40" s="8"/>
      <c r="HBZ40" s="8"/>
      <c r="HCA40" s="8"/>
      <c r="HCB40" s="8"/>
      <c r="HCC40" s="8"/>
      <c r="HCD40" s="8"/>
      <c r="HCE40" s="8"/>
      <c r="HCF40" s="8"/>
      <c r="HCG40" s="8"/>
      <c r="HCH40" s="8"/>
      <c r="HCI40" s="8"/>
      <c r="HCJ40" s="8"/>
      <c r="HCK40" s="8"/>
      <c r="HCL40" s="8"/>
      <c r="HCM40" s="8"/>
      <c r="HCN40" s="8"/>
      <c r="HCO40" s="8"/>
      <c r="HCP40" s="8"/>
      <c r="HCQ40" s="8"/>
      <c r="HCR40" s="8"/>
      <c r="HCS40" s="8"/>
      <c r="HCT40" s="8"/>
      <c r="HCU40" s="8"/>
      <c r="HCV40" s="8"/>
      <c r="HCW40" s="8"/>
      <c r="HCX40" s="8"/>
      <c r="HCY40" s="8"/>
      <c r="HCZ40" s="8"/>
      <c r="HDA40" s="8"/>
      <c r="HDB40" s="8"/>
      <c r="HDC40" s="8"/>
      <c r="HDD40" s="8"/>
      <c r="HDE40" s="8"/>
      <c r="HDF40" s="8"/>
      <c r="HDG40" s="8"/>
      <c r="HDH40" s="8"/>
      <c r="HDI40" s="8"/>
      <c r="HDJ40" s="8"/>
      <c r="HDK40" s="8"/>
      <c r="HDL40" s="8"/>
      <c r="HDM40" s="8"/>
      <c r="HDN40" s="8"/>
      <c r="HDO40" s="8"/>
      <c r="HDP40" s="8"/>
      <c r="HDQ40" s="8"/>
      <c r="HDR40" s="8"/>
      <c r="HDS40" s="8"/>
      <c r="HDT40" s="8"/>
      <c r="HDU40" s="8"/>
      <c r="HDV40" s="8"/>
      <c r="HDW40" s="8"/>
      <c r="HDX40" s="8"/>
      <c r="HDY40" s="8"/>
      <c r="HDZ40" s="8"/>
      <c r="HEA40" s="8"/>
      <c r="HEB40" s="8"/>
      <c r="HEC40" s="8"/>
      <c r="HED40" s="8"/>
      <c r="HEE40" s="8"/>
      <c r="HEF40" s="8"/>
      <c r="HEG40" s="8"/>
      <c r="HEH40" s="8"/>
      <c r="HEI40" s="8"/>
      <c r="HEJ40" s="8"/>
      <c r="HEK40" s="8"/>
      <c r="HEL40" s="8"/>
      <c r="HEM40" s="8"/>
      <c r="HEN40" s="8"/>
      <c r="HEO40" s="8"/>
      <c r="HEP40" s="8"/>
      <c r="HEQ40" s="8"/>
      <c r="HER40" s="8"/>
      <c r="HES40" s="8"/>
      <c r="HET40" s="8"/>
      <c r="HEU40" s="8"/>
      <c r="HEV40" s="8"/>
      <c r="HEW40" s="8"/>
      <c r="HEX40" s="8"/>
      <c r="HEY40" s="8"/>
      <c r="HEZ40" s="8"/>
      <c r="HFA40" s="8"/>
      <c r="HFB40" s="8"/>
      <c r="HFC40" s="8"/>
      <c r="HFD40" s="8"/>
      <c r="HFE40" s="8"/>
      <c r="HFF40" s="8"/>
      <c r="HFG40" s="8"/>
      <c r="HFH40" s="8"/>
      <c r="HFI40" s="8"/>
      <c r="HFJ40" s="8"/>
      <c r="HFK40" s="8"/>
      <c r="HFL40" s="8"/>
      <c r="HFM40" s="8"/>
      <c r="HFN40" s="8"/>
      <c r="HFO40" s="8"/>
      <c r="HFP40" s="8"/>
      <c r="HFQ40" s="8"/>
      <c r="HFR40" s="8"/>
      <c r="HFS40" s="8"/>
      <c r="HFT40" s="8"/>
      <c r="HFU40" s="8"/>
      <c r="HFV40" s="8"/>
      <c r="HFW40" s="8"/>
      <c r="HFX40" s="8"/>
      <c r="HFY40" s="8"/>
      <c r="HFZ40" s="8"/>
      <c r="HGA40" s="8"/>
      <c r="HGB40" s="8"/>
      <c r="HGC40" s="8"/>
      <c r="HGD40" s="8"/>
      <c r="HGE40" s="8"/>
      <c r="HGF40" s="8"/>
      <c r="HGG40" s="8"/>
      <c r="HGH40" s="8"/>
      <c r="HGI40" s="8"/>
      <c r="HGJ40" s="8"/>
      <c r="HGK40" s="8"/>
      <c r="HGL40" s="8"/>
      <c r="HGM40" s="8"/>
      <c r="HGN40" s="8"/>
      <c r="HGO40" s="8"/>
      <c r="HGP40" s="8"/>
      <c r="HGQ40" s="8"/>
      <c r="HGR40" s="8"/>
      <c r="HGS40" s="8"/>
      <c r="HGT40" s="8"/>
      <c r="HGU40" s="8"/>
      <c r="HGV40" s="8"/>
      <c r="HGW40" s="8"/>
      <c r="HGX40" s="8"/>
      <c r="HGY40" s="8"/>
      <c r="HGZ40" s="8"/>
      <c r="HHA40" s="8"/>
      <c r="HHB40" s="8"/>
      <c r="HHC40" s="8"/>
      <c r="HHD40" s="8"/>
      <c r="HHE40" s="8"/>
      <c r="HHF40" s="8"/>
      <c r="HHG40" s="8"/>
      <c r="HHH40" s="8"/>
      <c r="HHI40" s="8"/>
      <c r="HHJ40" s="8"/>
      <c r="HHK40" s="8"/>
      <c r="HHL40" s="8"/>
      <c r="HHM40" s="8"/>
      <c r="HHN40" s="8"/>
      <c r="HHO40" s="8"/>
      <c r="HHP40" s="8"/>
      <c r="HHQ40" s="8"/>
      <c r="HHR40" s="8"/>
      <c r="HHS40" s="8"/>
      <c r="HHT40" s="8"/>
      <c r="HHU40" s="8"/>
      <c r="HHV40" s="8"/>
      <c r="HHW40" s="8"/>
      <c r="HHX40" s="8"/>
      <c r="HHY40" s="8"/>
      <c r="HHZ40" s="8"/>
      <c r="HIA40" s="8"/>
      <c r="HIB40" s="8"/>
      <c r="HIC40" s="8"/>
      <c r="HID40" s="8"/>
      <c r="HIE40" s="8"/>
      <c r="HIF40" s="8"/>
      <c r="HIG40" s="8"/>
      <c r="HIH40" s="8"/>
      <c r="HII40" s="8"/>
      <c r="HIJ40" s="8"/>
      <c r="HIK40" s="8"/>
      <c r="HIL40" s="8"/>
      <c r="HIM40" s="8"/>
      <c r="HIN40" s="8"/>
      <c r="HIO40" s="8"/>
      <c r="HIP40" s="8"/>
      <c r="HIQ40" s="8"/>
      <c r="HIR40" s="8"/>
      <c r="HIS40" s="8"/>
      <c r="HIT40" s="8"/>
      <c r="HIU40" s="8"/>
      <c r="HIV40" s="8"/>
      <c r="HIW40" s="8"/>
      <c r="HIX40" s="8"/>
      <c r="HIY40" s="8"/>
      <c r="HIZ40" s="8"/>
      <c r="HJA40" s="8"/>
      <c r="HJB40" s="8"/>
      <c r="HJC40" s="8"/>
      <c r="HJD40" s="8"/>
      <c r="HJE40" s="8"/>
      <c r="HJF40" s="8"/>
      <c r="HJG40" s="8"/>
      <c r="HJH40" s="8"/>
      <c r="HJI40" s="8"/>
      <c r="HJJ40" s="8"/>
      <c r="HJK40" s="8"/>
      <c r="HJL40" s="8"/>
      <c r="HJM40" s="8"/>
      <c r="HJN40" s="8"/>
      <c r="HJO40" s="8"/>
      <c r="HJP40" s="8"/>
      <c r="HJQ40" s="8"/>
      <c r="HJR40" s="8"/>
      <c r="HJS40" s="8"/>
      <c r="HJT40" s="8"/>
      <c r="HJU40" s="8"/>
      <c r="HJV40" s="8"/>
      <c r="HJW40" s="8"/>
      <c r="HJX40" s="8"/>
      <c r="HJY40" s="8"/>
      <c r="HJZ40" s="8"/>
      <c r="HKA40" s="8"/>
      <c r="HKB40" s="8"/>
      <c r="HKC40" s="8"/>
      <c r="HKD40" s="8"/>
      <c r="HKE40" s="8"/>
      <c r="HKF40" s="8"/>
      <c r="HKG40" s="8"/>
      <c r="HKH40" s="8"/>
      <c r="HKI40" s="8"/>
      <c r="HKJ40" s="8"/>
      <c r="HKK40" s="8"/>
      <c r="HKL40" s="8"/>
      <c r="HKM40" s="8"/>
      <c r="HKN40" s="8"/>
      <c r="HKO40" s="8"/>
      <c r="HKP40" s="8"/>
      <c r="HKQ40" s="8"/>
      <c r="HKR40" s="8"/>
      <c r="HKS40" s="8"/>
      <c r="HKT40" s="8"/>
      <c r="HKU40" s="8"/>
      <c r="HKV40" s="8"/>
      <c r="HKW40" s="8"/>
      <c r="HKX40" s="8"/>
      <c r="HKY40" s="8"/>
      <c r="HKZ40" s="8"/>
      <c r="HLA40" s="8"/>
      <c r="HLB40" s="8"/>
      <c r="HLC40" s="8"/>
      <c r="HLD40" s="8"/>
      <c r="HLE40" s="8"/>
      <c r="HLF40" s="8"/>
      <c r="HLG40" s="8"/>
      <c r="HLH40" s="8"/>
      <c r="HLI40" s="8"/>
      <c r="HLJ40" s="8"/>
      <c r="HLK40" s="8"/>
      <c r="HLL40" s="8"/>
      <c r="HLM40" s="8"/>
      <c r="HLN40" s="8"/>
      <c r="HLO40" s="8"/>
      <c r="HLP40" s="8"/>
      <c r="HLQ40" s="8"/>
      <c r="HLR40" s="8"/>
      <c r="HLS40" s="8"/>
      <c r="HLT40" s="8"/>
      <c r="HLU40" s="8"/>
      <c r="HLV40" s="8"/>
      <c r="HLW40" s="8"/>
      <c r="HLX40" s="8"/>
      <c r="HLY40" s="8"/>
      <c r="HLZ40" s="8"/>
      <c r="HMA40" s="8"/>
      <c r="HMB40" s="8"/>
      <c r="HMC40" s="8"/>
      <c r="HMD40" s="8"/>
      <c r="HME40" s="8"/>
      <c r="HMF40" s="8"/>
      <c r="HMG40" s="8"/>
      <c r="HMH40" s="8"/>
      <c r="HMI40" s="8"/>
      <c r="HMJ40" s="8"/>
      <c r="HMK40" s="8"/>
      <c r="HML40" s="8"/>
      <c r="HMM40" s="8"/>
      <c r="HMN40" s="8"/>
      <c r="HMO40" s="8"/>
      <c r="HMP40" s="8"/>
      <c r="HMQ40" s="8"/>
      <c r="HMR40" s="8"/>
      <c r="HMS40" s="8"/>
      <c r="HMT40" s="8"/>
      <c r="HMU40" s="8"/>
      <c r="HMV40" s="8"/>
      <c r="HMW40" s="8"/>
      <c r="HMX40" s="8"/>
      <c r="HMY40" s="8"/>
      <c r="HMZ40" s="8"/>
      <c r="HNA40" s="8"/>
      <c r="HNB40" s="8"/>
      <c r="HNC40" s="8"/>
      <c r="HND40" s="8"/>
      <c r="HNE40" s="8"/>
      <c r="HNF40" s="8"/>
      <c r="HNG40" s="8"/>
      <c r="HNH40" s="8"/>
      <c r="HNI40" s="8"/>
      <c r="HNJ40" s="8"/>
      <c r="HNK40" s="8"/>
      <c r="HNL40" s="8"/>
      <c r="HNM40" s="8"/>
      <c r="HNN40" s="8"/>
      <c r="HNO40" s="8"/>
      <c r="HNP40" s="8"/>
      <c r="HNQ40" s="8"/>
      <c r="HNR40" s="8"/>
      <c r="HNS40" s="8"/>
      <c r="HNT40" s="8"/>
      <c r="HNU40" s="8"/>
      <c r="HNV40" s="8"/>
      <c r="HNW40" s="8"/>
      <c r="HNX40" s="8"/>
      <c r="HNY40" s="8"/>
      <c r="HNZ40" s="8"/>
      <c r="HOA40" s="8"/>
      <c r="HOB40" s="8"/>
      <c r="HOC40" s="8"/>
      <c r="HOD40" s="8"/>
      <c r="HOE40" s="8"/>
      <c r="HOF40" s="8"/>
      <c r="HOG40" s="8"/>
      <c r="HOH40" s="8"/>
      <c r="HOI40" s="8"/>
      <c r="HOJ40" s="8"/>
      <c r="HOK40" s="8"/>
      <c r="HOL40" s="8"/>
      <c r="HOM40" s="8"/>
      <c r="HON40" s="8"/>
      <c r="HOO40" s="8"/>
      <c r="HOP40" s="8"/>
      <c r="HOQ40" s="8"/>
      <c r="HOR40" s="8"/>
      <c r="HOS40" s="8"/>
      <c r="HOT40" s="8"/>
      <c r="HOU40" s="8"/>
      <c r="HOV40" s="8"/>
      <c r="HOW40" s="8"/>
      <c r="HOX40" s="8"/>
      <c r="HOY40" s="8"/>
      <c r="HOZ40" s="8"/>
      <c r="HPA40" s="8"/>
      <c r="HPB40" s="8"/>
      <c r="HPC40" s="8"/>
      <c r="HPD40" s="8"/>
      <c r="HPE40" s="8"/>
      <c r="HPF40" s="8"/>
      <c r="HPG40" s="8"/>
      <c r="HPH40" s="8"/>
      <c r="HPI40" s="8"/>
      <c r="HPJ40" s="8"/>
      <c r="HPK40" s="8"/>
      <c r="HPL40" s="8"/>
      <c r="HPM40" s="8"/>
      <c r="HPN40" s="8"/>
      <c r="HPO40" s="8"/>
      <c r="HPP40" s="8"/>
      <c r="HPQ40" s="8"/>
      <c r="HPR40" s="8"/>
      <c r="HPS40" s="8"/>
      <c r="HPT40" s="8"/>
      <c r="HPU40" s="8"/>
      <c r="HPV40" s="8"/>
      <c r="HPW40" s="8"/>
      <c r="HPX40" s="8"/>
      <c r="HPY40" s="8"/>
      <c r="HPZ40" s="8"/>
      <c r="HQA40" s="8"/>
      <c r="HQB40" s="8"/>
      <c r="HQC40" s="8"/>
      <c r="HQD40" s="8"/>
      <c r="HQE40" s="8"/>
      <c r="HQF40" s="8"/>
      <c r="HQG40" s="8"/>
      <c r="HQH40" s="8"/>
      <c r="HQI40" s="8"/>
      <c r="HQJ40" s="8"/>
      <c r="HQK40" s="8"/>
      <c r="HQL40" s="8"/>
      <c r="HQM40" s="8"/>
      <c r="HQN40" s="8"/>
      <c r="HQO40" s="8"/>
      <c r="HQP40" s="8"/>
      <c r="HQQ40" s="8"/>
      <c r="HQR40" s="8"/>
      <c r="HQS40" s="8"/>
      <c r="HQT40" s="8"/>
      <c r="HQU40" s="8"/>
      <c r="HQV40" s="8"/>
      <c r="HQW40" s="8"/>
      <c r="HQX40" s="8"/>
      <c r="HQY40" s="8"/>
      <c r="HQZ40" s="8"/>
      <c r="HRA40" s="8"/>
      <c r="HRB40" s="8"/>
      <c r="HRC40" s="8"/>
      <c r="HRD40" s="8"/>
      <c r="HRE40" s="8"/>
      <c r="HRF40" s="8"/>
      <c r="HRG40" s="8"/>
      <c r="HRH40" s="8"/>
      <c r="HRI40" s="8"/>
      <c r="HRJ40" s="8"/>
      <c r="HRK40" s="8"/>
      <c r="HRL40" s="8"/>
      <c r="HRM40" s="8"/>
      <c r="HRN40" s="8"/>
      <c r="HRO40" s="8"/>
      <c r="HRP40" s="8"/>
      <c r="HRQ40" s="8"/>
      <c r="HRR40" s="8"/>
      <c r="HRS40" s="8"/>
      <c r="HRT40" s="8"/>
      <c r="HRU40" s="8"/>
      <c r="HRV40" s="8"/>
      <c r="HRW40" s="8"/>
      <c r="HRX40" s="8"/>
      <c r="HRY40" s="8"/>
      <c r="HRZ40" s="8"/>
      <c r="HSA40" s="8"/>
      <c r="HSB40" s="8"/>
      <c r="HSC40" s="8"/>
      <c r="HSD40" s="8"/>
      <c r="HSE40" s="8"/>
      <c r="HSF40" s="8"/>
      <c r="HSG40" s="8"/>
      <c r="HSH40" s="8"/>
      <c r="HSI40" s="8"/>
      <c r="HSJ40" s="8"/>
      <c r="HSK40" s="8"/>
      <c r="HSL40" s="8"/>
      <c r="HSM40" s="8"/>
      <c r="HSN40" s="8"/>
      <c r="HSO40" s="8"/>
      <c r="HSP40" s="8"/>
      <c r="HSQ40" s="8"/>
      <c r="HSR40" s="8"/>
      <c r="HSS40" s="8"/>
      <c r="HST40" s="8"/>
      <c r="HSU40" s="8"/>
      <c r="HSV40" s="8"/>
      <c r="HSW40" s="8"/>
      <c r="HSX40" s="8"/>
      <c r="HSY40" s="8"/>
      <c r="HSZ40" s="8"/>
      <c r="HTA40" s="8"/>
      <c r="HTB40" s="8"/>
      <c r="HTC40" s="8"/>
      <c r="HTD40" s="8"/>
      <c r="HTE40" s="8"/>
      <c r="HTF40" s="8"/>
      <c r="HTG40" s="8"/>
      <c r="HTH40" s="8"/>
      <c r="HTI40" s="8"/>
      <c r="HTJ40" s="8"/>
      <c r="HTK40" s="8"/>
      <c r="HTL40" s="8"/>
      <c r="HTM40" s="8"/>
      <c r="HTN40" s="8"/>
      <c r="HTO40" s="8"/>
      <c r="HTP40" s="8"/>
      <c r="HTQ40" s="8"/>
      <c r="HTR40" s="8"/>
      <c r="HTS40" s="8"/>
      <c r="HTT40" s="8"/>
      <c r="HTU40" s="8"/>
      <c r="HTV40" s="8"/>
      <c r="HTW40" s="8"/>
      <c r="HTX40" s="8"/>
      <c r="HTY40" s="8"/>
      <c r="HTZ40" s="8"/>
      <c r="HUA40" s="8"/>
      <c r="HUB40" s="8"/>
      <c r="HUC40" s="8"/>
      <c r="HUD40" s="8"/>
      <c r="HUE40" s="8"/>
      <c r="HUF40" s="8"/>
      <c r="HUG40" s="8"/>
      <c r="HUH40" s="8"/>
      <c r="HUI40" s="8"/>
      <c r="HUJ40" s="8"/>
      <c r="HUK40" s="8"/>
      <c r="HUL40" s="8"/>
      <c r="HUM40" s="8"/>
      <c r="HUN40" s="8"/>
      <c r="HUO40" s="8"/>
      <c r="HUP40" s="8"/>
      <c r="HUQ40" s="8"/>
      <c r="HUR40" s="8"/>
      <c r="HUS40" s="8"/>
      <c r="HUT40" s="8"/>
      <c r="HUU40" s="8"/>
      <c r="HUV40" s="8"/>
      <c r="HUW40" s="8"/>
      <c r="HUX40" s="8"/>
      <c r="HUY40" s="8"/>
      <c r="HUZ40" s="8"/>
      <c r="HVA40" s="8"/>
      <c r="HVB40" s="8"/>
      <c r="HVC40" s="8"/>
      <c r="HVD40" s="8"/>
      <c r="HVE40" s="8"/>
      <c r="HVF40" s="8"/>
      <c r="HVG40" s="8"/>
      <c r="HVH40" s="8"/>
      <c r="HVI40" s="8"/>
      <c r="HVJ40" s="8"/>
      <c r="HVK40" s="8"/>
      <c r="HVL40" s="8"/>
      <c r="HVM40" s="8"/>
      <c r="HVN40" s="8"/>
      <c r="HVO40" s="8"/>
      <c r="HVP40" s="8"/>
      <c r="HVQ40" s="8"/>
      <c r="HVR40" s="8"/>
      <c r="HVS40" s="8"/>
      <c r="HVT40" s="8"/>
      <c r="HVU40" s="8"/>
      <c r="HVV40" s="8"/>
      <c r="HVW40" s="8"/>
      <c r="HVX40" s="8"/>
      <c r="HVY40" s="8"/>
      <c r="HVZ40" s="8"/>
      <c r="HWA40" s="8"/>
      <c r="HWB40" s="8"/>
      <c r="HWC40" s="8"/>
      <c r="HWD40" s="8"/>
      <c r="HWE40" s="8"/>
      <c r="HWF40" s="8"/>
      <c r="HWG40" s="8"/>
      <c r="HWH40" s="8"/>
      <c r="HWI40" s="8"/>
      <c r="HWJ40" s="8"/>
      <c r="HWK40" s="8"/>
      <c r="HWL40" s="8"/>
      <c r="HWM40" s="8"/>
      <c r="HWN40" s="8"/>
      <c r="HWO40" s="8"/>
      <c r="HWP40" s="8"/>
      <c r="HWQ40" s="8"/>
      <c r="HWR40" s="8"/>
      <c r="HWS40" s="8"/>
      <c r="HWT40" s="8"/>
      <c r="HWU40" s="8"/>
      <c r="HWV40" s="8"/>
      <c r="HWW40" s="8"/>
      <c r="HWX40" s="8"/>
      <c r="HWY40" s="8"/>
      <c r="HWZ40" s="8"/>
      <c r="HXA40" s="8"/>
      <c r="HXB40" s="8"/>
      <c r="HXC40" s="8"/>
      <c r="HXD40" s="8"/>
      <c r="HXE40" s="8"/>
      <c r="HXF40" s="8"/>
      <c r="HXG40" s="8"/>
      <c r="HXH40" s="8"/>
      <c r="HXI40" s="8"/>
      <c r="HXJ40" s="8"/>
      <c r="HXK40" s="8"/>
      <c r="HXL40" s="8"/>
      <c r="HXM40" s="8"/>
      <c r="HXN40" s="8"/>
      <c r="HXO40" s="8"/>
      <c r="HXP40" s="8"/>
      <c r="HXQ40" s="8"/>
      <c r="HXR40" s="8"/>
      <c r="HXS40" s="8"/>
      <c r="HXT40" s="8"/>
      <c r="HXU40" s="8"/>
      <c r="HXV40" s="8"/>
      <c r="HXW40" s="8"/>
      <c r="HXX40" s="8"/>
      <c r="HXY40" s="8"/>
      <c r="HXZ40" s="8"/>
      <c r="HYA40" s="8"/>
      <c r="HYB40" s="8"/>
      <c r="HYC40" s="8"/>
      <c r="HYD40" s="8"/>
      <c r="HYE40" s="8"/>
      <c r="HYF40" s="8"/>
      <c r="HYG40" s="8"/>
      <c r="HYH40" s="8"/>
      <c r="HYI40" s="8"/>
      <c r="HYJ40" s="8"/>
      <c r="HYK40" s="8"/>
      <c r="HYL40" s="8"/>
      <c r="HYM40" s="8"/>
      <c r="HYN40" s="8"/>
      <c r="HYO40" s="8"/>
      <c r="HYP40" s="8"/>
      <c r="HYQ40" s="8"/>
      <c r="HYR40" s="8"/>
      <c r="HYS40" s="8"/>
      <c r="HYT40" s="8"/>
      <c r="HYU40" s="8"/>
      <c r="HYV40" s="8"/>
      <c r="HYW40" s="8"/>
      <c r="HYX40" s="8"/>
      <c r="HYY40" s="8"/>
      <c r="HYZ40" s="8"/>
      <c r="HZA40" s="8"/>
      <c r="HZB40" s="8"/>
      <c r="HZC40" s="8"/>
      <c r="HZD40" s="8"/>
      <c r="HZE40" s="8"/>
      <c r="HZF40" s="8"/>
      <c r="HZG40" s="8"/>
      <c r="HZH40" s="8"/>
      <c r="HZI40" s="8"/>
      <c r="HZJ40" s="8"/>
      <c r="HZK40" s="8"/>
      <c r="HZL40" s="8"/>
      <c r="HZM40" s="8"/>
      <c r="HZN40" s="8"/>
      <c r="HZO40" s="8"/>
      <c r="HZP40" s="8"/>
      <c r="HZQ40" s="8"/>
      <c r="HZR40" s="8"/>
      <c r="HZS40" s="8"/>
      <c r="HZT40" s="8"/>
      <c r="HZU40" s="8"/>
      <c r="HZV40" s="8"/>
      <c r="HZW40" s="8"/>
      <c r="HZX40" s="8"/>
      <c r="HZY40" s="8"/>
      <c r="HZZ40" s="8"/>
      <c r="IAA40" s="8"/>
      <c r="IAB40" s="8"/>
      <c r="IAC40" s="8"/>
      <c r="IAD40" s="8"/>
      <c r="IAE40" s="8"/>
      <c r="IAF40" s="8"/>
      <c r="IAG40" s="8"/>
      <c r="IAH40" s="8"/>
      <c r="IAI40" s="8"/>
      <c r="IAJ40" s="8"/>
      <c r="IAK40" s="8"/>
      <c r="IAL40" s="8"/>
      <c r="IAM40" s="8"/>
      <c r="IAN40" s="8"/>
      <c r="IAO40" s="8"/>
      <c r="IAP40" s="8"/>
      <c r="IAQ40" s="8"/>
      <c r="IAR40" s="8"/>
      <c r="IAS40" s="8"/>
      <c r="IAT40" s="8"/>
      <c r="IAU40" s="8"/>
      <c r="IAV40" s="8"/>
      <c r="IAW40" s="8"/>
      <c r="IAX40" s="8"/>
      <c r="IAY40" s="8"/>
      <c r="IAZ40" s="8"/>
      <c r="IBA40" s="8"/>
      <c r="IBB40" s="8"/>
      <c r="IBC40" s="8"/>
      <c r="IBD40" s="8"/>
      <c r="IBE40" s="8"/>
      <c r="IBF40" s="8"/>
      <c r="IBG40" s="8"/>
      <c r="IBH40" s="8"/>
      <c r="IBI40" s="8"/>
      <c r="IBJ40" s="8"/>
      <c r="IBK40" s="8"/>
      <c r="IBL40" s="8"/>
      <c r="IBM40" s="8"/>
      <c r="IBN40" s="8"/>
      <c r="IBO40" s="8"/>
      <c r="IBP40" s="8"/>
      <c r="IBQ40" s="8"/>
      <c r="IBR40" s="8"/>
      <c r="IBS40" s="8"/>
      <c r="IBT40" s="8"/>
      <c r="IBU40" s="8"/>
      <c r="IBV40" s="8"/>
      <c r="IBW40" s="8"/>
      <c r="IBX40" s="8"/>
      <c r="IBY40" s="8"/>
      <c r="IBZ40" s="8"/>
      <c r="ICA40" s="8"/>
      <c r="ICB40" s="8"/>
      <c r="ICC40" s="8"/>
      <c r="ICD40" s="8"/>
      <c r="ICE40" s="8"/>
      <c r="ICF40" s="8"/>
      <c r="ICG40" s="8"/>
      <c r="ICH40" s="8"/>
      <c r="ICI40" s="8"/>
      <c r="ICJ40" s="8"/>
      <c r="ICK40" s="8"/>
      <c r="ICL40" s="8"/>
      <c r="ICM40" s="8"/>
      <c r="ICN40" s="8"/>
      <c r="ICO40" s="8"/>
      <c r="ICP40" s="8"/>
      <c r="ICQ40" s="8"/>
      <c r="ICR40" s="8"/>
      <c r="ICS40" s="8"/>
      <c r="ICT40" s="8"/>
      <c r="ICU40" s="8"/>
      <c r="ICV40" s="8"/>
      <c r="ICW40" s="8"/>
      <c r="ICX40" s="8"/>
      <c r="ICY40" s="8"/>
      <c r="ICZ40" s="8"/>
      <c r="IDA40" s="8"/>
      <c r="IDB40" s="8"/>
      <c r="IDC40" s="8"/>
      <c r="IDD40" s="8"/>
      <c r="IDE40" s="8"/>
      <c r="IDF40" s="8"/>
      <c r="IDG40" s="8"/>
      <c r="IDH40" s="8"/>
      <c r="IDI40" s="8"/>
      <c r="IDJ40" s="8"/>
      <c r="IDK40" s="8"/>
      <c r="IDL40" s="8"/>
      <c r="IDM40" s="8"/>
      <c r="IDN40" s="8"/>
      <c r="IDO40" s="8"/>
      <c r="IDP40" s="8"/>
      <c r="IDQ40" s="8"/>
      <c r="IDR40" s="8"/>
      <c r="IDS40" s="8"/>
      <c r="IDT40" s="8"/>
      <c r="IDU40" s="8"/>
      <c r="IDV40" s="8"/>
      <c r="IDW40" s="8"/>
      <c r="IDX40" s="8"/>
      <c r="IDY40" s="8"/>
      <c r="IDZ40" s="8"/>
      <c r="IEA40" s="8"/>
      <c r="IEB40" s="8"/>
      <c r="IEC40" s="8"/>
      <c r="IED40" s="8"/>
      <c r="IEE40" s="8"/>
      <c r="IEF40" s="8"/>
      <c r="IEG40" s="8"/>
      <c r="IEH40" s="8"/>
      <c r="IEI40" s="8"/>
      <c r="IEJ40" s="8"/>
      <c r="IEK40" s="8"/>
      <c r="IEL40" s="8"/>
      <c r="IEM40" s="8"/>
      <c r="IEN40" s="8"/>
      <c r="IEO40" s="8"/>
      <c r="IEP40" s="8"/>
      <c r="IEQ40" s="8"/>
      <c r="IER40" s="8"/>
      <c r="IES40" s="8"/>
      <c r="IET40" s="8"/>
      <c r="IEU40" s="8"/>
      <c r="IEV40" s="8"/>
      <c r="IEW40" s="8"/>
      <c r="IEX40" s="8"/>
      <c r="IEY40" s="8"/>
      <c r="IEZ40" s="8"/>
      <c r="IFA40" s="8"/>
      <c r="IFB40" s="8"/>
      <c r="IFC40" s="8"/>
      <c r="IFD40" s="8"/>
      <c r="IFE40" s="8"/>
      <c r="IFF40" s="8"/>
      <c r="IFG40" s="8"/>
      <c r="IFH40" s="8"/>
      <c r="IFI40" s="8"/>
      <c r="IFJ40" s="8"/>
      <c r="IFK40" s="8"/>
      <c r="IFL40" s="8"/>
      <c r="IFM40" s="8"/>
      <c r="IFN40" s="8"/>
      <c r="IFO40" s="8"/>
      <c r="IFP40" s="8"/>
      <c r="IFQ40" s="8"/>
      <c r="IFR40" s="8"/>
      <c r="IFS40" s="8"/>
      <c r="IFT40" s="8"/>
      <c r="IFU40" s="8"/>
      <c r="IFV40" s="8"/>
      <c r="IFW40" s="8"/>
      <c r="IFX40" s="8"/>
      <c r="IFY40" s="8"/>
      <c r="IFZ40" s="8"/>
      <c r="IGA40" s="8"/>
      <c r="IGB40" s="8"/>
      <c r="IGC40" s="8"/>
      <c r="IGD40" s="8"/>
      <c r="IGE40" s="8"/>
      <c r="IGF40" s="8"/>
      <c r="IGG40" s="8"/>
      <c r="IGH40" s="8"/>
      <c r="IGI40" s="8"/>
      <c r="IGJ40" s="8"/>
      <c r="IGK40" s="8"/>
      <c r="IGL40" s="8"/>
      <c r="IGM40" s="8"/>
      <c r="IGN40" s="8"/>
      <c r="IGO40" s="8"/>
      <c r="IGP40" s="8"/>
      <c r="IGQ40" s="8"/>
      <c r="IGR40" s="8"/>
      <c r="IGS40" s="8"/>
      <c r="IGT40" s="8"/>
      <c r="IGU40" s="8"/>
      <c r="IGV40" s="8"/>
      <c r="IGW40" s="8"/>
      <c r="IGX40" s="8"/>
      <c r="IGY40" s="8"/>
      <c r="IGZ40" s="8"/>
      <c r="IHA40" s="8"/>
      <c r="IHB40" s="8"/>
      <c r="IHC40" s="8"/>
      <c r="IHD40" s="8"/>
      <c r="IHE40" s="8"/>
      <c r="IHF40" s="8"/>
      <c r="IHG40" s="8"/>
      <c r="IHH40" s="8"/>
      <c r="IHI40" s="8"/>
      <c r="IHJ40" s="8"/>
      <c r="IHK40" s="8"/>
      <c r="IHL40" s="8"/>
      <c r="IHM40" s="8"/>
      <c r="IHN40" s="8"/>
      <c r="IHO40" s="8"/>
      <c r="IHP40" s="8"/>
      <c r="IHQ40" s="8"/>
      <c r="IHR40" s="8"/>
      <c r="IHS40" s="8"/>
      <c r="IHT40" s="8"/>
      <c r="IHU40" s="8"/>
      <c r="IHV40" s="8"/>
      <c r="IHW40" s="8"/>
      <c r="IHX40" s="8"/>
      <c r="IHY40" s="8"/>
      <c r="IHZ40" s="8"/>
      <c r="IIA40" s="8"/>
      <c r="IIB40" s="8"/>
      <c r="IIC40" s="8"/>
      <c r="IID40" s="8"/>
      <c r="IIE40" s="8"/>
      <c r="IIF40" s="8"/>
      <c r="IIG40" s="8"/>
      <c r="IIH40" s="8"/>
      <c r="III40" s="8"/>
      <c r="IIJ40" s="8"/>
      <c r="IIK40" s="8"/>
      <c r="IIL40" s="8"/>
      <c r="IIM40" s="8"/>
      <c r="IIN40" s="8"/>
      <c r="IIO40" s="8"/>
      <c r="IIP40" s="8"/>
      <c r="IIQ40" s="8"/>
      <c r="IIR40" s="8"/>
      <c r="IIS40" s="8"/>
      <c r="IIT40" s="8"/>
      <c r="IIU40" s="8"/>
      <c r="IIV40" s="8"/>
      <c r="IIW40" s="8"/>
      <c r="IIX40" s="8"/>
      <c r="IIY40" s="8"/>
      <c r="IIZ40" s="8"/>
      <c r="IJA40" s="8"/>
      <c r="IJB40" s="8"/>
      <c r="IJC40" s="8"/>
      <c r="IJD40" s="8"/>
      <c r="IJE40" s="8"/>
      <c r="IJF40" s="8"/>
      <c r="IJG40" s="8"/>
      <c r="IJH40" s="8"/>
      <c r="IJI40" s="8"/>
      <c r="IJJ40" s="8"/>
      <c r="IJK40" s="8"/>
      <c r="IJL40" s="8"/>
      <c r="IJM40" s="8"/>
      <c r="IJN40" s="8"/>
      <c r="IJO40" s="8"/>
      <c r="IJP40" s="8"/>
      <c r="IJQ40" s="8"/>
      <c r="IJR40" s="8"/>
      <c r="IJS40" s="8"/>
      <c r="IJT40" s="8"/>
      <c r="IJU40" s="8"/>
      <c r="IJV40" s="8"/>
      <c r="IJW40" s="8"/>
      <c r="IJX40" s="8"/>
      <c r="IJY40" s="8"/>
      <c r="IJZ40" s="8"/>
      <c r="IKA40" s="8"/>
      <c r="IKB40" s="8"/>
      <c r="IKC40" s="8"/>
      <c r="IKD40" s="8"/>
      <c r="IKE40" s="8"/>
      <c r="IKF40" s="8"/>
      <c r="IKG40" s="8"/>
      <c r="IKH40" s="8"/>
      <c r="IKI40" s="8"/>
      <c r="IKJ40" s="8"/>
      <c r="IKK40" s="8"/>
      <c r="IKL40" s="8"/>
      <c r="IKM40" s="8"/>
      <c r="IKN40" s="8"/>
      <c r="IKO40" s="8"/>
      <c r="IKP40" s="8"/>
      <c r="IKQ40" s="8"/>
      <c r="IKR40" s="8"/>
      <c r="IKS40" s="8"/>
      <c r="IKT40" s="8"/>
      <c r="IKU40" s="8"/>
      <c r="IKV40" s="8"/>
      <c r="IKW40" s="8"/>
      <c r="IKX40" s="8"/>
      <c r="IKY40" s="8"/>
      <c r="IKZ40" s="8"/>
      <c r="ILA40" s="8"/>
      <c r="ILB40" s="8"/>
      <c r="ILC40" s="8"/>
      <c r="ILD40" s="8"/>
      <c r="ILE40" s="8"/>
      <c r="ILF40" s="8"/>
      <c r="ILG40" s="8"/>
      <c r="ILH40" s="8"/>
      <c r="ILI40" s="8"/>
      <c r="ILJ40" s="8"/>
      <c r="ILK40" s="8"/>
      <c r="ILL40" s="8"/>
      <c r="ILM40" s="8"/>
      <c r="ILN40" s="8"/>
      <c r="ILO40" s="8"/>
      <c r="ILP40" s="8"/>
      <c r="ILQ40" s="8"/>
      <c r="ILR40" s="8"/>
      <c r="ILS40" s="8"/>
      <c r="ILT40" s="8"/>
      <c r="ILU40" s="8"/>
      <c r="ILV40" s="8"/>
      <c r="ILW40" s="8"/>
      <c r="ILX40" s="8"/>
      <c r="ILY40" s="8"/>
      <c r="ILZ40" s="8"/>
      <c r="IMA40" s="8"/>
      <c r="IMB40" s="8"/>
      <c r="IMC40" s="8"/>
      <c r="IMD40" s="8"/>
      <c r="IME40" s="8"/>
      <c r="IMF40" s="8"/>
      <c r="IMG40" s="8"/>
      <c r="IMH40" s="8"/>
      <c r="IMI40" s="8"/>
      <c r="IMJ40" s="8"/>
      <c r="IMK40" s="8"/>
      <c r="IML40" s="8"/>
      <c r="IMM40" s="8"/>
      <c r="IMN40" s="8"/>
      <c r="IMO40" s="8"/>
      <c r="IMP40" s="8"/>
      <c r="IMQ40" s="8"/>
      <c r="IMR40" s="8"/>
      <c r="IMS40" s="8"/>
      <c r="IMT40" s="8"/>
      <c r="IMU40" s="8"/>
      <c r="IMV40" s="8"/>
      <c r="IMW40" s="8"/>
      <c r="IMX40" s="8"/>
      <c r="IMY40" s="8"/>
      <c r="IMZ40" s="8"/>
      <c r="INA40" s="8"/>
      <c r="INB40" s="8"/>
      <c r="INC40" s="8"/>
      <c r="IND40" s="8"/>
      <c r="INE40" s="8"/>
      <c r="INF40" s="8"/>
      <c r="ING40" s="8"/>
      <c r="INH40" s="8"/>
      <c r="INI40" s="8"/>
      <c r="INJ40" s="8"/>
      <c r="INK40" s="8"/>
      <c r="INL40" s="8"/>
      <c r="INM40" s="8"/>
      <c r="INN40" s="8"/>
      <c r="INO40" s="8"/>
      <c r="INP40" s="8"/>
      <c r="INQ40" s="8"/>
      <c r="INR40" s="8"/>
      <c r="INS40" s="8"/>
      <c r="INT40" s="8"/>
      <c r="INU40" s="8"/>
      <c r="INV40" s="8"/>
      <c r="INW40" s="8"/>
      <c r="INX40" s="8"/>
      <c r="INY40" s="8"/>
      <c r="INZ40" s="8"/>
      <c r="IOA40" s="8"/>
      <c r="IOB40" s="8"/>
      <c r="IOC40" s="8"/>
      <c r="IOD40" s="8"/>
      <c r="IOE40" s="8"/>
      <c r="IOF40" s="8"/>
      <c r="IOG40" s="8"/>
      <c r="IOH40" s="8"/>
      <c r="IOI40" s="8"/>
      <c r="IOJ40" s="8"/>
      <c r="IOK40" s="8"/>
      <c r="IOL40" s="8"/>
      <c r="IOM40" s="8"/>
      <c r="ION40" s="8"/>
      <c r="IOO40" s="8"/>
      <c r="IOP40" s="8"/>
      <c r="IOQ40" s="8"/>
      <c r="IOR40" s="8"/>
      <c r="IOS40" s="8"/>
      <c r="IOT40" s="8"/>
      <c r="IOU40" s="8"/>
      <c r="IOV40" s="8"/>
      <c r="IOW40" s="8"/>
      <c r="IOX40" s="8"/>
      <c r="IOY40" s="8"/>
      <c r="IOZ40" s="8"/>
      <c r="IPA40" s="8"/>
      <c r="IPB40" s="8"/>
      <c r="IPC40" s="8"/>
      <c r="IPD40" s="8"/>
      <c r="IPE40" s="8"/>
      <c r="IPF40" s="8"/>
      <c r="IPG40" s="8"/>
      <c r="IPH40" s="8"/>
      <c r="IPI40" s="8"/>
      <c r="IPJ40" s="8"/>
      <c r="IPK40" s="8"/>
      <c r="IPL40" s="8"/>
      <c r="IPM40" s="8"/>
      <c r="IPN40" s="8"/>
      <c r="IPO40" s="8"/>
      <c r="IPP40" s="8"/>
      <c r="IPQ40" s="8"/>
      <c r="IPR40" s="8"/>
      <c r="IPS40" s="8"/>
      <c r="IPT40" s="8"/>
      <c r="IPU40" s="8"/>
      <c r="IPV40" s="8"/>
      <c r="IPW40" s="8"/>
      <c r="IPX40" s="8"/>
      <c r="IPY40" s="8"/>
      <c r="IPZ40" s="8"/>
      <c r="IQA40" s="8"/>
      <c r="IQB40" s="8"/>
      <c r="IQC40" s="8"/>
      <c r="IQD40" s="8"/>
      <c r="IQE40" s="8"/>
      <c r="IQF40" s="8"/>
      <c r="IQG40" s="8"/>
      <c r="IQH40" s="8"/>
      <c r="IQI40" s="8"/>
      <c r="IQJ40" s="8"/>
      <c r="IQK40" s="8"/>
      <c r="IQL40" s="8"/>
      <c r="IQM40" s="8"/>
      <c r="IQN40" s="8"/>
      <c r="IQO40" s="8"/>
      <c r="IQP40" s="8"/>
      <c r="IQQ40" s="8"/>
      <c r="IQR40" s="8"/>
      <c r="IQS40" s="8"/>
      <c r="IQT40" s="8"/>
      <c r="IQU40" s="8"/>
      <c r="IQV40" s="8"/>
      <c r="IQW40" s="8"/>
      <c r="IQX40" s="8"/>
      <c r="IQY40" s="8"/>
      <c r="IQZ40" s="8"/>
      <c r="IRA40" s="8"/>
      <c r="IRB40" s="8"/>
      <c r="IRC40" s="8"/>
      <c r="IRD40" s="8"/>
      <c r="IRE40" s="8"/>
      <c r="IRF40" s="8"/>
      <c r="IRG40" s="8"/>
      <c r="IRH40" s="8"/>
      <c r="IRI40" s="8"/>
      <c r="IRJ40" s="8"/>
      <c r="IRK40" s="8"/>
      <c r="IRL40" s="8"/>
      <c r="IRM40" s="8"/>
      <c r="IRN40" s="8"/>
      <c r="IRO40" s="8"/>
      <c r="IRP40" s="8"/>
      <c r="IRQ40" s="8"/>
      <c r="IRR40" s="8"/>
      <c r="IRS40" s="8"/>
      <c r="IRT40" s="8"/>
      <c r="IRU40" s="8"/>
      <c r="IRV40" s="8"/>
      <c r="IRW40" s="8"/>
      <c r="IRX40" s="8"/>
      <c r="IRY40" s="8"/>
      <c r="IRZ40" s="8"/>
      <c r="ISA40" s="8"/>
      <c r="ISB40" s="8"/>
      <c r="ISC40" s="8"/>
      <c r="ISD40" s="8"/>
      <c r="ISE40" s="8"/>
      <c r="ISF40" s="8"/>
      <c r="ISG40" s="8"/>
      <c r="ISH40" s="8"/>
      <c r="ISI40" s="8"/>
      <c r="ISJ40" s="8"/>
      <c r="ISK40" s="8"/>
      <c r="ISL40" s="8"/>
      <c r="ISM40" s="8"/>
      <c r="ISN40" s="8"/>
      <c r="ISO40" s="8"/>
      <c r="ISP40" s="8"/>
      <c r="ISQ40" s="8"/>
      <c r="ISR40" s="8"/>
      <c r="ISS40" s="8"/>
      <c r="IST40" s="8"/>
      <c r="ISU40" s="8"/>
      <c r="ISV40" s="8"/>
      <c r="ISW40" s="8"/>
      <c r="ISX40" s="8"/>
      <c r="ISY40" s="8"/>
      <c r="ISZ40" s="8"/>
      <c r="ITA40" s="8"/>
      <c r="ITB40" s="8"/>
      <c r="ITC40" s="8"/>
      <c r="ITD40" s="8"/>
      <c r="ITE40" s="8"/>
      <c r="ITF40" s="8"/>
      <c r="ITG40" s="8"/>
      <c r="ITH40" s="8"/>
      <c r="ITI40" s="8"/>
      <c r="ITJ40" s="8"/>
      <c r="ITK40" s="8"/>
      <c r="ITL40" s="8"/>
      <c r="ITM40" s="8"/>
      <c r="ITN40" s="8"/>
      <c r="ITO40" s="8"/>
      <c r="ITP40" s="8"/>
      <c r="ITQ40" s="8"/>
      <c r="ITR40" s="8"/>
      <c r="ITS40" s="8"/>
      <c r="ITT40" s="8"/>
      <c r="ITU40" s="8"/>
      <c r="ITV40" s="8"/>
      <c r="ITW40" s="8"/>
      <c r="ITX40" s="8"/>
      <c r="ITY40" s="8"/>
      <c r="ITZ40" s="8"/>
      <c r="IUA40" s="8"/>
      <c r="IUB40" s="8"/>
      <c r="IUC40" s="8"/>
      <c r="IUD40" s="8"/>
      <c r="IUE40" s="8"/>
      <c r="IUF40" s="8"/>
      <c r="IUG40" s="8"/>
      <c r="IUH40" s="8"/>
      <c r="IUI40" s="8"/>
      <c r="IUJ40" s="8"/>
      <c r="IUK40" s="8"/>
      <c r="IUL40" s="8"/>
      <c r="IUM40" s="8"/>
      <c r="IUN40" s="8"/>
      <c r="IUO40" s="8"/>
      <c r="IUP40" s="8"/>
      <c r="IUQ40" s="8"/>
      <c r="IUR40" s="8"/>
      <c r="IUS40" s="8"/>
      <c r="IUT40" s="8"/>
      <c r="IUU40" s="8"/>
      <c r="IUV40" s="8"/>
      <c r="IUW40" s="8"/>
      <c r="IUX40" s="8"/>
      <c r="IUY40" s="8"/>
      <c r="IUZ40" s="8"/>
      <c r="IVA40" s="8"/>
      <c r="IVB40" s="8"/>
      <c r="IVC40" s="8"/>
      <c r="IVD40" s="8"/>
      <c r="IVE40" s="8"/>
      <c r="IVF40" s="8"/>
      <c r="IVG40" s="8"/>
      <c r="IVH40" s="8"/>
      <c r="IVI40" s="8"/>
      <c r="IVJ40" s="8"/>
      <c r="IVK40" s="8"/>
      <c r="IVL40" s="8"/>
      <c r="IVM40" s="8"/>
      <c r="IVN40" s="8"/>
      <c r="IVO40" s="8"/>
      <c r="IVP40" s="8"/>
      <c r="IVQ40" s="8"/>
      <c r="IVR40" s="8"/>
      <c r="IVS40" s="8"/>
      <c r="IVT40" s="8"/>
      <c r="IVU40" s="8"/>
      <c r="IVV40" s="8"/>
      <c r="IVW40" s="8"/>
      <c r="IVX40" s="8"/>
      <c r="IVY40" s="8"/>
      <c r="IVZ40" s="8"/>
      <c r="IWA40" s="8"/>
      <c r="IWB40" s="8"/>
      <c r="IWC40" s="8"/>
      <c r="IWD40" s="8"/>
      <c r="IWE40" s="8"/>
      <c r="IWF40" s="8"/>
      <c r="IWG40" s="8"/>
      <c r="IWH40" s="8"/>
      <c r="IWI40" s="8"/>
      <c r="IWJ40" s="8"/>
      <c r="IWK40" s="8"/>
      <c r="IWL40" s="8"/>
      <c r="IWM40" s="8"/>
      <c r="IWN40" s="8"/>
      <c r="IWO40" s="8"/>
      <c r="IWP40" s="8"/>
      <c r="IWQ40" s="8"/>
      <c r="IWR40" s="8"/>
      <c r="IWS40" s="8"/>
      <c r="IWT40" s="8"/>
      <c r="IWU40" s="8"/>
      <c r="IWV40" s="8"/>
      <c r="IWW40" s="8"/>
      <c r="IWX40" s="8"/>
      <c r="IWY40" s="8"/>
      <c r="IWZ40" s="8"/>
      <c r="IXA40" s="8"/>
      <c r="IXB40" s="8"/>
      <c r="IXC40" s="8"/>
      <c r="IXD40" s="8"/>
      <c r="IXE40" s="8"/>
      <c r="IXF40" s="8"/>
      <c r="IXG40" s="8"/>
      <c r="IXH40" s="8"/>
      <c r="IXI40" s="8"/>
      <c r="IXJ40" s="8"/>
      <c r="IXK40" s="8"/>
      <c r="IXL40" s="8"/>
      <c r="IXM40" s="8"/>
      <c r="IXN40" s="8"/>
      <c r="IXO40" s="8"/>
      <c r="IXP40" s="8"/>
      <c r="IXQ40" s="8"/>
      <c r="IXR40" s="8"/>
      <c r="IXS40" s="8"/>
      <c r="IXT40" s="8"/>
      <c r="IXU40" s="8"/>
      <c r="IXV40" s="8"/>
      <c r="IXW40" s="8"/>
      <c r="IXX40" s="8"/>
      <c r="IXY40" s="8"/>
      <c r="IXZ40" s="8"/>
      <c r="IYA40" s="8"/>
      <c r="IYB40" s="8"/>
      <c r="IYC40" s="8"/>
      <c r="IYD40" s="8"/>
      <c r="IYE40" s="8"/>
      <c r="IYF40" s="8"/>
      <c r="IYG40" s="8"/>
      <c r="IYH40" s="8"/>
      <c r="IYI40" s="8"/>
      <c r="IYJ40" s="8"/>
      <c r="IYK40" s="8"/>
      <c r="IYL40" s="8"/>
      <c r="IYM40" s="8"/>
      <c r="IYN40" s="8"/>
      <c r="IYO40" s="8"/>
      <c r="IYP40" s="8"/>
      <c r="IYQ40" s="8"/>
      <c r="IYR40" s="8"/>
      <c r="IYS40" s="8"/>
      <c r="IYT40" s="8"/>
      <c r="IYU40" s="8"/>
      <c r="IYV40" s="8"/>
      <c r="IYW40" s="8"/>
      <c r="IYX40" s="8"/>
      <c r="IYY40" s="8"/>
      <c r="IYZ40" s="8"/>
      <c r="IZA40" s="8"/>
      <c r="IZB40" s="8"/>
      <c r="IZC40" s="8"/>
      <c r="IZD40" s="8"/>
      <c r="IZE40" s="8"/>
      <c r="IZF40" s="8"/>
      <c r="IZG40" s="8"/>
      <c r="IZH40" s="8"/>
      <c r="IZI40" s="8"/>
      <c r="IZJ40" s="8"/>
      <c r="IZK40" s="8"/>
      <c r="IZL40" s="8"/>
      <c r="IZM40" s="8"/>
      <c r="IZN40" s="8"/>
      <c r="IZO40" s="8"/>
      <c r="IZP40" s="8"/>
      <c r="IZQ40" s="8"/>
      <c r="IZR40" s="8"/>
      <c r="IZS40" s="8"/>
      <c r="IZT40" s="8"/>
      <c r="IZU40" s="8"/>
      <c r="IZV40" s="8"/>
      <c r="IZW40" s="8"/>
      <c r="IZX40" s="8"/>
      <c r="IZY40" s="8"/>
      <c r="IZZ40" s="8"/>
      <c r="JAA40" s="8"/>
      <c r="JAB40" s="8"/>
      <c r="JAC40" s="8"/>
      <c r="JAD40" s="8"/>
      <c r="JAE40" s="8"/>
      <c r="JAF40" s="8"/>
      <c r="JAG40" s="8"/>
      <c r="JAH40" s="8"/>
      <c r="JAI40" s="8"/>
      <c r="JAJ40" s="8"/>
      <c r="JAK40" s="8"/>
      <c r="JAL40" s="8"/>
      <c r="JAM40" s="8"/>
      <c r="JAN40" s="8"/>
      <c r="JAO40" s="8"/>
      <c r="JAP40" s="8"/>
      <c r="JAQ40" s="8"/>
      <c r="JAR40" s="8"/>
      <c r="JAS40" s="8"/>
      <c r="JAT40" s="8"/>
      <c r="JAU40" s="8"/>
      <c r="JAV40" s="8"/>
      <c r="JAW40" s="8"/>
      <c r="JAX40" s="8"/>
      <c r="JAY40" s="8"/>
      <c r="JAZ40" s="8"/>
      <c r="JBA40" s="8"/>
      <c r="JBB40" s="8"/>
      <c r="JBC40" s="8"/>
      <c r="JBD40" s="8"/>
      <c r="JBE40" s="8"/>
      <c r="JBF40" s="8"/>
      <c r="JBG40" s="8"/>
      <c r="JBH40" s="8"/>
      <c r="JBI40" s="8"/>
      <c r="JBJ40" s="8"/>
      <c r="JBK40" s="8"/>
      <c r="JBL40" s="8"/>
      <c r="JBM40" s="8"/>
      <c r="JBN40" s="8"/>
      <c r="JBO40" s="8"/>
      <c r="JBP40" s="8"/>
      <c r="JBQ40" s="8"/>
      <c r="JBR40" s="8"/>
      <c r="JBS40" s="8"/>
      <c r="JBT40" s="8"/>
      <c r="JBU40" s="8"/>
      <c r="JBV40" s="8"/>
      <c r="JBW40" s="8"/>
      <c r="JBX40" s="8"/>
      <c r="JBY40" s="8"/>
      <c r="JBZ40" s="8"/>
      <c r="JCA40" s="8"/>
      <c r="JCB40" s="8"/>
      <c r="JCC40" s="8"/>
      <c r="JCD40" s="8"/>
      <c r="JCE40" s="8"/>
      <c r="JCF40" s="8"/>
      <c r="JCG40" s="8"/>
      <c r="JCH40" s="8"/>
      <c r="JCI40" s="8"/>
      <c r="JCJ40" s="8"/>
      <c r="JCK40" s="8"/>
      <c r="JCL40" s="8"/>
      <c r="JCM40" s="8"/>
      <c r="JCN40" s="8"/>
      <c r="JCO40" s="8"/>
      <c r="JCP40" s="8"/>
      <c r="JCQ40" s="8"/>
      <c r="JCR40" s="8"/>
      <c r="JCS40" s="8"/>
      <c r="JCT40" s="8"/>
      <c r="JCU40" s="8"/>
      <c r="JCV40" s="8"/>
      <c r="JCW40" s="8"/>
      <c r="JCX40" s="8"/>
      <c r="JCY40" s="8"/>
      <c r="JCZ40" s="8"/>
      <c r="JDA40" s="8"/>
      <c r="JDB40" s="8"/>
      <c r="JDC40" s="8"/>
      <c r="JDD40" s="8"/>
      <c r="JDE40" s="8"/>
      <c r="JDF40" s="8"/>
      <c r="JDG40" s="8"/>
      <c r="JDH40" s="8"/>
      <c r="JDI40" s="8"/>
      <c r="JDJ40" s="8"/>
      <c r="JDK40" s="8"/>
      <c r="JDL40" s="8"/>
      <c r="JDM40" s="8"/>
      <c r="JDN40" s="8"/>
      <c r="JDO40" s="8"/>
      <c r="JDP40" s="8"/>
      <c r="JDQ40" s="8"/>
      <c r="JDR40" s="8"/>
      <c r="JDS40" s="8"/>
      <c r="JDT40" s="8"/>
      <c r="JDU40" s="8"/>
      <c r="JDV40" s="8"/>
      <c r="JDW40" s="8"/>
      <c r="JDX40" s="8"/>
      <c r="JDY40" s="8"/>
      <c r="JDZ40" s="8"/>
      <c r="JEA40" s="8"/>
      <c r="JEB40" s="8"/>
      <c r="JEC40" s="8"/>
      <c r="JED40" s="8"/>
      <c r="JEE40" s="8"/>
      <c r="JEF40" s="8"/>
      <c r="JEG40" s="8"/>
      <c r="JEH40" s="8"/>
      <c r="JEI40" s="8"/>
      <c r="JEJ40" s="8"/>
      <c r="JEK40" s="8"/>
      <c r="JEL40" s="8"/>
      <c r="JEM40" s="8"/>
      <c r="JEN40" s="8"/>
      <c r="JEO40" s="8"/>
      <c r="JEP40" s="8"/>
      <c r="JEQ40" s="8"/>
      <c r="JER40" s="8"/>
      <c r="JES40" s="8"/>
      <c r="JET40" s="8"/>
      <c r="JEU40" s="8"/>
      <c r="JEV40" s="8"/>
      <c r="JEW40" s="8"/>
      <c r="JEX40" s="8"/>
      <c r="JEY40" s="8"/>
      <c r="JEZ40" s="8"/>
      <c r="JFA40" s="8"/>
      <c r="JFB40" s="8"/>
      <c r="JFC40" s="8"/>
      <c r="JFD40" s="8"/>
      <c r="JFE40" s="8"/>
      <c r="JFF40" s="8"/>
      <c r="JFG40" s="8"/>
      <c r="JFH40" s="8"/>
      <c r="JFI40" s="8"/>
      <c r="JFJ40" s="8"/>
      <c r="JFK40" s="8"/>
      <c r="JFL40" s="8"/>
      <c r="JFM40" s="8"/>
      <c r="JFN40" s="8"/>
      <c r="JFO40" s="8"/>
      <c r="JFP40" s="8"/>
      <c r="JFQ40" s="8"/>
      <c r="JFR40" s="8"/>
      <c r="JFS40" s="8"/>
      <c r="JFT40" s="8"/>
      <c r="JFU40" s="8"/>
      <c r="JFV40" s="8"/>
      <c r="JFW40" s="8"/>
      <c r="JFX40" s="8"/>
      <c r="JFY40" s="8"/>
      <c r="JFZ40" s="8"/>
      <c r="JGA40" s="8"/>
      <c r="JGB40" s="8"/>
      <c r="JGC40" s="8"/>
      <c r="JGD40" s="8"/>
      <c r="JGE40" s="8"/>
      <c r="JGF40" s="8"/>
      <c r="JGG40" s="8"/>
      <c r="JGH40" s="8"/>
      <c r="JGI40" s="8"/>
      <c r="JGJ40" s="8"/>
      <c r="JGK40" s="8"/>
      <c r="JGL40" s="8"/>
      <c r="JGM40" s="8"/>
      <c r="JGN40" s="8"/>
      <c r="JGO40" s="8"/>
      <c r="JGP40" s="8"/>
      <c r="JGQ40" s="8"/>
      <c r="JGR40" s="8"/>
      <c r="JGS40" s="8"/>
      <c r="JGT40" s="8"/>
      <c r="JGU40" s="8"/>
      <c r="JGV40" s="8"/>
      <c r="JGW40" s="8"/>
      <c r="JGX40" s="8"/>
      <c r="JGY40" s="8"/>
      <c r="JGZ40" s="8"/>
      <c r="JHA40" s="8"/>
      <c r="JHB40" s="8"/>
      <c r="JHC40" s="8"/>
      <c r="JHD40" s="8"/>
      <c r="JHE40" s="8"/>
      <c r="JHF40" s="8"/>
      <c r="JHG40" s="8"/>
      <c r="JHH40" s="8"/>
      <c r="JHI40" s="8"/>
      <c r="JHJ40" s="8"/>
      <c r="JHK40" s="8"/>
      <c r="JHL40" s="8"/>
      <c r="JHM40" s="8"/>
      <c r="JHN40" s="8"/>
      <c r="JHO40" s="8"/>
      <c r="JHP40" s="8"/>
      <c r="JHQ40" s="8"/>
      <c r="JHR40" s="8"/>
      <c r="JHS40" s="8"/>
      <c r="JHT40" s="8"/>
      <c r="JHU40" s="8"/>
      <c r="JHV40" s="8"/>
      <c r="JHW40" s="8"/>
      <c r="JHX40" s="8"/>
      <c r="JHY40" s="8"/>
      <c r="JHZ40" s="8"/>
      <c r="JIA40" s="8"/>
      <c r="JIB40" s="8"/>
      <c r="JIC40" s="8"/>
      <c r="JID40" s="8"/>
      <c r="JIE40" s="8"/>
      <c r="JIF40" s="8"/>
      <c r="JIG40" s="8"/>
      <c r="JIH40" s="8"/>
      <c r="JII40" s="8"/>
      <c r="JIJ40" s="8"/>
      <c r="JIK40" s="8"/>
      <c r="JIL40" s="8"/>
      <c r="JIM40" s="8"/>
      <c r="JIN40" s="8"/>
      <c r="JIO40" s="8"/>
      <c r="JIP40" s="8"/>
      <c r="JIQ40" s="8"/>
      <c r="JIR40" s="8"/>
      <c r="JIS40" s="8"/>
      <c r="JIT40" s="8"/>
      <c r="JIU40" s="8"/>
      <c r="JIV40" s="8"/>
      <c r="JIW40" s="8"/>
      <c r="JIX40" s="8"/>
      <c r="JIY40" s="8"/>
      <c r="JIZ40" s="8"/>
      <c r="JJA40" s="8"/>
      <c r="JJB40" s="8"/>
      <c r="JJC40" s="8"/>
      <c r="JJD40" s="8"/>
      <c r="JJE40" s="8"/>
      <c r="JJF40" s="8"/>
      <c r="JJG40" s="8"/>
      <c r="JJH40" s="8"/>
      <c r="JJI40" s="8"/>
      <c r="JJJ40" s="8"/>
      <c r="JJK40" s="8"/>
      <c r="JJL40" s="8"/>
      <c r="JJM40" s="8"/>
      <c r="JJN40" s="8"/>
      <c r="JJO40" s="8"/>
      <c r="JJP40" s="8"/>
      <c r="JJQ40" s="8"/>
      <c r="JJR40" s="8"/>
      <c r="JJS40" s="8"/>
      <c r="JJT40" s="8"/>
      <c r="JJU40" s="8"/>
      <c r="JJV40" s="8"/>
      <c r="JJW40" s="8"/>
      <c r="JJX40" s="8"/>
      <c r="JJY40" s="8"/>
      <c r="JJZ40" s="8"/>
      <c r="JKA40" s="8"/>
      <c r="JKB40" s="8"/>
      <c r="JKC40" s="8"/>
      <c r="JKD40" s="8"/>
      <c r="JKE40" s="8"/>
      <c r="JKF40" s="8"/>
      <c r="JKG40" s="8"/>
      <c r="JKH40" s="8"/>
      <c r="JKI40" s="8"/>
      <c r="JKJ40" s="8"/>
      <c r="JKK40" s="8"/>
      <c r="JKL40" s="8"/>
      <c r="JKM40" s="8"/>
      <c r="JKN40" s="8"/>
      <c r="JKO40" s="8"/>
      <c r="JKP40" s="8"/>
      <c r="JKQ40" s="8"/>
      <c r="JKR40" s="8"/>
      <c r="JKS40" s="8"/>
      <c r="JKT40" s="8"/>
      <c r="JKU40" s="8"/>
      <c r="JKV40" s="8"/>
      <c r="JKW40" s="8"/>
      <c r="JKX40" s="8"/>
      <c r="JKY40" s="8"/>
      <c r="JKZ40" s="8"/>
      <c r="JLA40" s="8"/>
      <c r="JLB40" s="8"/>
      <c r="JLC40" s="8"/>
      <c r="JLD40" s="8"/>
      <c r="JLE40" s="8"/>
      <c r="JLF40" s="8"/>
      <c r="JLG40" s="8"/>
      <c r="JLH40" s="8"/>
      <c r="JLI40" s="8"/>
      <c r="JLJ40" s="8"/>
      <c r="JLK40" s="8"/>
      <c r="JLL40" s="8"/>
      <c r="JLM40" s="8"/>
      <c r="JLN40" s="8"/>
      <c r="JLO40" s="8"/>
      <c r="JLP40" s="8"/>
      <c r="JLQ40" s="8"/>
      <c r="JLR40" s="8"/>
      <c r="JLS40" s="8"/>
      <c r="JLT40" s="8"/>
      <c r="JLU40" s="8"/>
      <c r="JLV40" s="8"/>
      <c r="JLW40" s="8"/>
      <c r="JLX40" s="8"/>
      <c r="JLY40" s="8"/>
      <c r="JLZ40" s="8"/>
      <c r="JMA40" s="8"/>
      <c r="JMB40" s="8"/>
      <c r="JMC40" s="8"/>
      <c r="JMD40" s="8"/>
      <c r="JME40" s="8"/>
      <c r="JMF40" s="8"/>
      <c r="JMG40" s="8"/>
      <c r="JMH40" s="8"/>
      <c r="JMI40" s="8"/>
      <c r="JMJ40" s="8"/>
      <c r="JMK40" s="8"/>
      <c r="JML40" s="8"/>
      <c r="JMM40" s="8"/>
      <c r="JMN40" s="8"/>
      <c r="JMO40" s="8"/>
      <c r="JMP40" s="8"/>
      <c r="JMQ40" s="8"/>
      <c r="JMR40" s="8"/>
      <c r="JMS40" s="8"/>
      <c r="JMT40" s="8"/>
      <c r="JMU40" s="8"/>
      <c r="JMV40" s="8"/>
      <c r="JMW40" s="8"/>
      <c r="JMX40" s="8"/>
      <c r="JMY40" s="8"/>
      <c r="JMZ40" s="8"/>
      <c r="JNA40" s="8"/>
      <c r="JNB40" s="8"/>
      <c r="JNC40" s="8"/>
      <c r="JND40" s="8"/>
      <c r="JNE40" s="8"/>
      <c r="JNF40" s="8"/>
      <c r="JNG40" s="8"/>
      <c r="JNH40" s="8"/>
      <c r="JNI40" s="8"/>
      <c r="JNJ40" s="8"/>
      <c r="JNK40" s="8"/>
      <c r="JNL40" s="8"/>
      <c r="JNM40" s="8"/>
      <c r="JNN40" s="8"/>
      <c r="JNO40" s="8"/>
      <c r="JNP40" s="8"/>
      <c r="JNQ40" s="8"/>
      <c r="JNR40" s="8"/>
      <c r="JNS40" s="8"/>
      <c r="JNT40" s="8"/>
      <c r="JNU40" s="8"/>
      <c r="JNV40" s="8"/>
      <c r="JNW40" s="8"/>
      <c r="JNX40" s="8"/>
      <c r="JNY40" s="8"/>
      <c r="JNZ40" s="8"/>
      <c r="JOA40" s="8"/>
      <c r="JOB40" s="8"/>
      <c r="JOC40" s="8"/>
      <c r="JOD40" s="8"/>
      <c r="JOE40" s="8"/>
      <c r="JOF40" s="8"/>
      <c r="JOG40" s="8"/>
      <c r="JOH40" s="8"/>
      <c r="JOI40" s="8"/>
      <c r="JOJ40" s="8"/>
      <c r="JOK40" s="8"/>
      <c r="JOL40" s="8"/>
      <c r="JOM40" s="8"/>
      <c r="JON40" s="8"/>
      <c r="JOO40" s="8"/>
      <c r="JOP40" s="8"/>
      <c r="JOQ40" s="8"/>
      <c r="JOR40" s="8"/>
      <c r="JOS40" s="8"/>
      <c r="JOT40" s="8"/>
      <c r="JOU40" s="8"/>
      <c r="JOV40" s="8"/>
      <c r="JOW40" s="8"/>
      <c r="JOX40" s="8"/>
      <c r="JOY40" s="8"/>
      <c r="JOZ40" s="8"/>
      <c r="JPA40" s="8"/>
      <c r="JPB40" s="8"/>
      <c r="JPC40" s="8"/>
      <c r="JPD40" s="8"/>
      <c r="JPE40" s="8"/>
      <c r="JPF40" s="8"/>
      <c r="JPG40" s="8"/>
      <c r="JPH40" s="8"/>
      <c r="JPI40" s="8"/>
      <c r="JPJ40" s="8"/>
      <c r="JPK40" s="8"/>
      <c r="JPL40" s="8"/>
      <c r="JPM40" s="8"/>
      <c r="JPN40" s="8"/>
      <c r="JPO40" s="8"/>
      <c r="JPP40" s="8"/>
      <c r="JPQ40" s="8"/>
      <c r="JPR40" s="8"/>
      <c r="JPS40" s="8"/>
      <c r="JPT40" s="8"/>
      <c r="JPU40" s="8"/>
      <c r="JPV40" s="8"/>
      <c r="JPW40" s="8"/>
      <c r="JPX40" s="8"/>
      <c r="JPY40" s="8"/>
      <c r="JPZ40" s="8"/>
      <c r="JQA40" s="8"/>
      <c r="JQB40" s="8"/>
      <c r="JQC40" s="8"/>
      <c r="JQD40" s="8"/>
      <c r="JQE40" s="8"/>
      <c r="JQF40" s="8"/>
      <c r="JQG40" s="8"/>
      <c r="JQH40" s="8"/>
      <c r="JQI40" s="8"/>
      <c r="JQJ40" s="8"/>
      <c r="JQK40" s="8"/>
      <c r="JQL40" s="8"/>
      <c r="JQM40" s="8"/>
      <c r="JQN40" s="8"/>
      <c r="JQO40" s="8"/>
      <c r="JQP40" s="8"/>
      <c r="JQQ40" s="8"/>
      <c r="JQR40" s="8"/>
      <c r="JQS40" s="8"/>
      <c r="JQT40" s="8"/>
      <c r="JQU40" s="8"/>
      <c r="JQV40" s="8"/>
      <c r="JQW40" s="8"/>
      <c r="JQX40" s="8"/>
      <c r="JQY40" s="8"/>
      <c r="JQZ40" s="8"/>
      <c r="JRA40" s="8"/>
      <c r="JRB40" s="8"/>
      <c r="JRC40" s="8"/>
      <c r="JRD40" s="8"/>
      <c r="JRE40" s="8"/>
      <c r="JRF40" s="8"/>
      <c r="JRG40" s="8"/>
      <c r="JRH40" s="8"/>
      <c r="JRI40" s="8"/>
      <c r="JRJ40" s="8"/>
      <c r="JRK40" s="8"/>
      <c r="JRL40" s="8"/>
      <c r="JRM40" s="8"/>
      <c r="JRN40" s="8"/>
      <c r="JRO40" s="8"/>
      <c r="JRP40" s="8"/>
      <c r="JRQ40" s="8"/>
      <c r="JRR40" s="8"/>
      <c r="JRS40" s="8"/>
      <c r="JRT40" s="8"/>
      <c r="JRU40" s="8"/>
      <c r="JRV40" s="8"/>
      <c r="JRW40" s="8"/>
      <c r="JRX40" s="8"/>
      <c r="JRY40" s="8"/>
      <c r="JRZ40" s="8"/>
      <c r="JSA40" s="8"/>
      <c r="JSB40" s="8"/>
      <c r="JSC40" s="8"/>
      <c r="JSD40" s="8"/>
      <c r="JSE40" s="8"/>
      <c r="JSF40" s="8"/>
      <c r="JSG40" s="8"/>
      <c r="JSH40" s="8"/>
      <c r="JSI40" s="8"/>
      <c r="JSJ40" s="8"/>
      <c r="JSK40" s="8"/>
      <c r="JSL40" s="8"/>
      <c r="JSM40" s="8"/>
      <c r="JSN40" s="8"/>
      <c r="JSO40" s="8"/>
      <c r="JSP40" s="8"/>
      <c r="JSQ40" s="8"/>
      <c r="JSR40" s="8"/>
      <c r="JSS40" s="8"/>
      <c r="JST40" s="8"/>
      <c r="JSU40" s="8"/>
      <c r="JSV40" s="8"/>
      <c r="JSW40" s="8"/>
      <c r="JSX40" s="8"/>
      <c r="JSY40" s="8"/>
      <c r="JSZ40" s="8"/>
      <c r="JTA40" s="8"/>
      <c r="JTB40" s="8"/>
      <c r="JTC40" s="8"/>
      <c r="JTD40" s="8"/>
      <c r="JTE40" s="8"/>
      <c r="JTF40" s="8"/>
      <c r="JTG40" s="8"/>
      <c r="JTH40" s="8"/>
      <c r="JTI40" s="8"/>
      <c r="JTJ40" s="8"/>
      <c r="JTK40" s="8"/>
      <c r="JTL40" s="8"/>
      <c r="JTM40" s="8"/>
      <c r="JTN40" s="8"/>
      <c r="JTO40" s="8"/>
      <c r="JTP40" s="8"/>
      <c r="JTQ40" s="8"/>
      <c r="JTR40" s="8"/>
      <c r="JTS40" s="8"/>
      <c r="JTT40" s="8"/>
      <c r="JTU40" s="8"/>
      <c r="JTV40" s="8"/>
      <c r="JTW40" s="8"/>
      <c r="JTX40" s="8"/>
      <c r="JTY40" s="8"/>
      <c r="JTZ40" s="8"/>
      <c r="JUA40" s="8"/>
      <c r="JUB40" s="8"/>
      <c r="JUC40" s="8"/>
      <c r="JUD40" s="8"/>
      <c r="JUE40" s="8"/>
      <c r="JUF40" s="8"/>
      <c r="JUG40" s="8"/>
      <c r="JUH40" s="8"/>
      <c r="JUI40" s="8"/>
      <c r="JUJ40" s="8"/>
      <c r="JUK40" s="8"/>
      <c r="JUL40" s="8"/>
      <c r="JUM40" s="8"/>
      <c r="JUN40" s="8"/>
      <c r="JUO40" s="8"/>
      <c r="JUP40" s="8"/>
      <c r="JUQ40" s="8"/>
      <c r="JUR40" s="8"/>
      <c r="JUS40" s="8"/>
      <c r="JUT40" s="8"/>
      <c r="JUU40" s="8"/>
      <c r="JUV40" s="8"/>
      <c r="JUW40" s="8"/>
      <c r="JUX40" s="8"/>
      <c r="JUY40" s="8"/>
      <c r="JUZ40" s="8"/>
      <c r="JVA40" s="8"/>
      <c r="JVB40" s="8"/>
      <c r="JVC40" s="8"/>
      <c r="JVD40" s="8"/>
      <c r="JVE40" s="8"/>
      <c r="JVF40" s="8"/>
      <c r="JVG40" s="8"/>
      <c r="JVH40" s="8"/>
      <c r="JVI40" s="8"/>
      <c r="JVJ40" s="8"/>
      <c r="JVK40" s="8"/>
      <c r="JVL40" s="8"/>
      <c r="JVM40" s="8"/>
      <c r="JVN40" s="8"/>
      <c r="JVO40" s="8"/>
      <c r="JVP40" s="8"/>
      <c r="JVQ40" s="8"/>
      <c r="JVR40" s="8"/>
      <c r="JVS40" s="8"/>
      <c r="JVT40" s="8"/>
      <c r="JVU40" s="8"/>
      <c r="JVV40" s="8"/>
      <c r="JVW40" s="8"/>
      <c r="JVX40" s="8"/>
      <c r="JVY40" s="8"/>
      <c r="JVZ40" s="8"/>
      <c r="JWA40" s="8"/>
      <c r="JWB40" s="8"/>
      <c r="JWC40" s="8"/>
      <c r="JWD40" s="8"/>
      <c r="JWE40" s="8"/>
      <c r="JWF40" s="8"/>
      <c r="JWG40" s="8"/>
      <c r="JWH40" s="8"/>
      <c r="JWI40" s="8"/>
      <c r="JWJ40" s="8"/>
      <c r="JWK40" s="8"/>
      <c r="JWL40" s="8"/>
      <c r="JWM40" s="8"/>
      <c r="JWN40" s="8"/>
      <c r="JWO40" s="8"/>
      <c r="JWP40" s="8"/>
      <c r="JWQ40" s="8"/>
      <c r="JWR40" s="8"/>
      <c r="JWS40" s="8"/>
      <c r="JWT40" s="8"/>
      <c r="JWU40" s="8"/>
      <c r="JWV40" s="8"/>
      <c r="JWW40" s="8"/>
      <c r="JWX40" s="8"/>
      <c r="JWY40" s="8"/>
      <c r="JWZ40" s="8"/>
      <c r="JXA40" s="8"/>
      <c r="JXB40" s="8"/>
      <c r="JXC40" s="8"/>
      <c r="JXD40" s="8"/>
      <c r="JXE40" s="8"/>
      <c r="JXF40" s="8"/>
      <c r="JXG40" s="8"/>
      <c r="JXH40" s="8"/>
      <c r="JXI40" s="8"/>
      <c r="JXJ40" s="8"/>
      <c r="JXK40" s="8"/>
      <c r="JXL40" s="8"/>
      <c r="JXM40" s="8"/>
      <c r="JXN40" s="8"/>
      <c r="JXO40" s="8"/>
      <c r="JXP40" s="8"/>
      <c r="JXQ40" s="8"/>
      <c r="JXR40" s="8"/>
      <c r="JXS40" s="8"/>
      <c r="JXT40" s="8"/>
      <c r="JXU40" s="8"/>
      <c r="JXV40" s="8"/>
      <c r="JXW40" s="8"/>
      <c r="JXX40" s="8"/>
      <c r="JXY40" s="8"/>
      <c r="JXZ40" s="8"/>
      <c r="JYA40" s="8"/>
      <c r="JYB40" s="8"/>
      <c r="JYC40" s="8"/>
      <c r="JYD40" s="8"/>
      <c r="JYE40" s="8"/>
      <c r="JYF40" s="8"/>
      <c r="JYG40" s="8"/>
      <c r="JYH40" s="8"/>
      <c r="JYI40" s="8"/>
      <c r="JYJ40" s="8"/>
      <c r="JYK40" s="8"/>
      <c r="JYL40" s="8"/>
      <c r="JYM40" s="8"/>
      <c r="JYN40" s="8"/>
      <c r="JYO40" s="8"/>
      <c r="JYP40" s="8"/>
      <c r="JYQ40" s="8"/>
      <c r="JYR40" s="8"/>
      <c r="JYS40" s="8"/>
      <c r="JYT40" s="8"/>
      <c r="JYU40" s="8"/>
      <c r="JYV40" s="8"/>
      <c r="JYW40" s="8"/>
      <c r="JYX40" s="8"/>
      <c r="JYY40" s="8"/>
      <c r="JYZ40" s="8"/>
      <c r="JZA40" s="8"/>
      <c r="JZB40" s="8"/>
      <c r="JZC40" s="8"/>
      <c r="JZD40" s="8"/>
      <c r="JZE40" s="8"/>
      <c r="JZF40" s="8"/>
      <c r="JZG40" s="8"/>
      <c r="JZH40" s="8"/>
      <c r="JZI40" s="8"/>
      <c r="JZJ40" s="8"/>
      <c r="JZK40" s="8"/>
      <c r="JZL40" s="8"/>
      <c r="JZM40" s="8"/>
      <c r="JZN40" s="8"/>
      <c r="JZO40" s="8"/>
      <c r="JZP40" s="8"/>
      <c r="JZQ40" s="8"/>
      <c r="JZR40" s="8"/>
      <c r="JZS40" s="8"/>
      <c r="JZT40" s="8"/>
      <c r="JZU40" s="8"/>
      <c r="JZV40" s="8"/>
      <c r="JZW40" s="8"/>
      <c r="JZX40" s="8"/>
      <c r="JZY40" s="8"/>
      <c r="JZZ40" s="8"/>
      <c r="KAA40" s="8"/>
      <c r="KAB40" s="8"/>
      <c r="KAC40" s="8"/>
      <c r="KAD40" s="8"/>
      <c r="KAE40" s="8"/>
      <c r="KAF40" s="8"/>
      <c r="KAG40" s="8"/>
      <c r="KAH40" s="8"/>
      <c r="KAI40" s="8"/>
      <c r="KAJ40" s="8"/>
      <c r="KAK40" s="8"/>
      <c r="KAL40" s="8"/>
      <c r="KAM40" s="8"/>
      <c r="KAN40" s="8"/>
      <c r="KAO40" s="8"/>
      <c r="KAP40" s="8"/>
      <c r="KAQ40" s="8"/>
      <c r="KAR40" s="8"/>
      <c r="KAS40" s="8"/>
      <c r="KAT40" s="8"/>
      <c r="KAU40" s="8"/>
      <c r="KAV40" s="8"/>
      <c r="KAW40" s="8"/>
      <c r="KAX40" s="8"/>
      <c r="KAY40" s="8"/>
      <c r="KAZ40" s="8"/>
      <c r="KBA40" s="8"/>
      <c r="KBB40" s="8"/>
      <c r="KBC40" s="8"/>
      <c r="KBD40" s="8"/>
      <c r="KBE40" s="8"/>
      <c r="KBF40" s="8"/>
      <c r="KBG40" s="8"/>
      <c r="KBH40" s="8"/>
      <c r="KBI40" s="8"/>
      <c r="KBJ40" s="8"/>
      <c r="KBK40" s="8"/>
      <c r="KBL40" s="8"/>
      <c r="KBM40" s="8"/>
      <c r="KBN40" s="8"/>
      <c r="KBO40" s="8"/>
      <c r="KBP40" s="8"/>
      <c r="KBQ40" s="8"/>
      <c r="KBR40" s="8"/>
      <c r="KBS40" s="8"/>
      <c r="KBT40" s="8"/>
      <c r="KBU40" s="8"/>
      <c r="KBV40" s="8"/>
      <c r="KBW40" s="8"/>
      <c r="KBX40" s="8"/>
      <c r="KBY40" s="8"/>
      <c r="KBZ40" s="8"/>
      <c r="KCA40" s="8"/>
      <c r="KCB40" s="8"/>
      <c r="KCC40" s="8"/>
      <c r="KCD40" s="8"/>
      <c r="KCE40" s="8"/>
      <c r="KCF40" s="8"/>
      <c r="KCG40" s="8"/>
      <c r="KCH40" s="8"/>
      <c r="KCI40" s="8"/>
      <c r="KCJ40" s="8"/>
      <c r="KCK40" s="8"/>
      <c r="KCL40" s="8"/>
      <c r="KCM40" s="8"/>
      <c r="KCN40" s="8"/>
      <c r="KCO40" s="8"/>
      <c r="KCP40" s="8"/>
      <c r="KCQ40" s="8"/>
      <c r="KCR40" s="8"/>
      <c r="KCS40" s="8"/>
      <c r="KCT40" s="8"/>
      <c r="KCU40" s="8"/>
      <c r="KCV40" s="8"/>
      <c r="KCW40" s="8"/>
      <c r="KCX40" s="8"/>
      <c r="KCY40" s="8"/>
      <c r="KCZ40" s="8"/>
      <c r="KDA40" s="8"/>
      <c r="KDB40" s="8"/>
      <c r="KDC40" s="8"/>
      <c r="KDD40" s="8"/>
      <c r="KDE40" s="8"/>
      <c r="KDF40" s="8"/>
      <c r="KDG40" s="8"/>
      <c r="KDH40" s="8"/>
      <c r="KDI40" s="8"/>
      <c r="KDJ40" s="8"/>
      <c r="KDK40" s="8"/>
      <c r="KDL40" s="8"/>
      <c r="KDM40" s="8"/>
      <c r="KDN40" s="8"/>
      <c r="KDO40" s="8"/>
      <c r="KDP40" s="8"/>
      <c r="KDQ40" s="8"/>
      <c r="KDR40" s="8"/>
      <c r="KDS40" s="8"/>
      <c r="KDT40" s="8"/>
      <c r="KDU40" s="8"/>
      <c r="KDV40" s="8"/>
      <c r="KDW40" s="8"/>
      <c r="KDX40" s="8"/>
      <c r="KDY40" s="8"/>
      <c r="KDZ40" s="8"/>
      <c r="KEA40" s="8"/>
      <c r="KEB40" s="8"/>
      <c r="KEC40" s="8"/>
      <c r="KED40" s="8"/>
      <c r="KEE40" s="8"/>
      <c r="KEF40" s="8"/>
      <c r="KEG40" s="8"/>
      <c r="KEH40" s="8"/>
      <c r="KEI40" s="8"/>
      <c r="KEJ40" s="8"/>
      <c r="KEK40" s="8"/>
      <c r="KEL40" s="8"/>
      <c r="KEM40" s="8"/>
      <c r="KEN40" s="8"/>
      <c r="KEO40" s="8"/>
      <c r="KEP40" s="8"/>
      <c r="KEQ40" s="8"/>
      <c r="KER40" s="8"/>
      <c r="KES40" s="8"/>
      <c r="KET40" s="8"/>
      <c r="KEU40" s="8"/>
      <c r="KEV40" s="8"/>
      <c r="KEW40" s="8"/>
      <c r="KEX40" s="8"/>
      <c r="KEY40" s="8"/>
      <c r="KEZ40" s="8"/>
      <c r="KFA40" s="8"/>
      <c r="KFB40" s="8"/>
      <c r="KFC40" s="8"/>
      <c r="KFD40" s="8"/>
      <c r="KFE40" s="8"/>
      <c r="KFF40" s="8"/>
      <c r="KFG40" s="8"/>
      <c r="KFH40" s="8"/>
      <c r="KFI40" s="8"/>
      <c r="KFJ40" s="8"/>
      <c r="KFK40" s="8"/>
      <c r="KFL40" s="8"/>
      <c r="KFM40" s="8"/>
      <c r="KFN40" s="8"/>
      <c r="KFO40" s="8"/>
      <c r="KFP40" s="8"/>
      <c r="KFQ40" s="8"/>
      <c r="KFR40" s="8"/>
      <c r="KFS40" s="8"/>
      <c r="KFT40" s="8"/>
      <c r="KFU40" s="8"/>
      <c r="KFV40" s="8"/>
      <c r="KFW40" s="8"/>
      <c r="KFX40" s="8"/>
      <c r="KFY40" s="8"/>
      <c r="KFZ40" s="8"/>
      <c r="KGA40" s="8"/>
      <c r="KGB40" s="8"/>
      <c r="KGC40" s="8"/>
      <c r="KGD40" s="8"/>
      <c r="KGE40" s="8"/>
      <c r="KGF40" s="8"/>
      <c r="KGG40" s="8"/>
      <c r="KGH40" s="8"/>
      <c r="KGI40" s="8"/>
      <c r="KGJ40" s="8"/>
      <c r="KGK40" s="8"/>
      <c r="KGL40" s="8"/>
      <c r="KGM40" s="8"/>
      <c r="KGN40" s="8"/>
      <c r="KGO40" s="8"/>
      <c r="KGP40" s="8"/>
      <c r="KGQ40" s="8"/>
      <c r="KGR40" s="8"/>
      <c r="KGS40" s="8"/>
      <c r="KGT40" s="8"/>
      <c r="KGU40" s="8"/>
      <c r="KGV40" s="8"/>
      <c r="KGW40" s="8"/>
      <c r="KGX40" s="8"/>
      <c r="KGY40" s="8"/>
      <c r="KGZ40" s="8"/>
      <c r="KHA40" s="8"/>
      <c r="KHB40" s="8"/>
      <c r="KHC40" s="8"/>
      <c r="KHD40" s="8"/>
      <c r="KHE40" s="8"/>
      <c r="KHF40" s="8"/>
      <c r="KHG40" s="8"/>
      <c r="KHH40" s="8"/>
      <c r="KHI40" s="8"/>
      <c r="KHJ40" s="8"/>
      <c r="KHK40" s="8"/>
      <c r="KHL40" s="8"/>
      <c r="KHM40" s="8"/>
      <c r="KHN40" s="8"/>
      <c r="KHO40" s="8"/>
      <c r="KHP40" s="8"/>
      <c r="KHQ40" s="8"/>
      <c r="KHR40" s="8"/>
      <c r="KHS40" s="8"/>
      <c r="KHT40" s="8"/>
      <c r="KHU40" s="8"/>
      <c r="KHV40" s="8"/>
      <c r="KHW40" s="8"/>
      <c r="KHX40" s="8"/>
      <c r="KHY40" s="8"/>
      <c r="KHZ40" s="8"/>
      <c r="KIA40" s="8"/>
      <c r="KIB40" s="8"/>
      <c r="KIC40" s="8"/>
      <c r="KID40" s="8"/>
      <c r="KIE40" s="8"/>
      <c r="KIF40" s="8"/>
      <c r="KIG40" s="8"/>
      <c r="KIH40" s="8"/>
      <c r="KII40" s="8"/>
      <c r="KIJ40" s="8"/>
      <c r="KIK40" s="8"/>
      <c r="KIL40" s="8"/>
      <c r="KIM40" s="8"/>
      <c r="KIN40" s="8"/>
      <c r="KIO40" s="8"/>
      <c r="KIP40" s="8"/>
      <c r="KIQ40" s="8"/>
      <c r="KIR40" s="8"/>
      <c r="KIS40" s="8"/>
      <c r="KIT40" s="8"/>
      <c r="KIU40" s="8"/>
      <c r="KIV40" s="8"/>
      <c r="KIW40" s="8"/>
      <c r="KIX40" s="8"/>
      <c r="KIY40" s="8"/>
      <c r="KIZ40" s="8"/>
      <c r="KJA40" s="8"/>
      <c r="KJB40" s="8"/>
      <c r="KJC40" s="8"/>
      <c r="KJD40" s="8"/>
      <c r="KJE40" s="8"/>
      <c r="KJF40" s="8"/>
      <c r="KJG40" s="8"/>
      <c r="KJH40" s="8"/>
      <c r="KJI40" s="8"/>
      <c r="KJJ40" s="8"/>
      <c r="KJK40" s="8"/>
      <c r="KJL40" s="8"/>
      <c r="KJM40" s="8"/>
      <c r="KJN40" s="8"/>
      <c r="KJO40" s="8"/>
      <c r="KJP40" s="8"/>
      <c r="KJQ40" s="8"/>
      <c r="KJR40" s="8"/>
      <c r="KJS40" s="8"/>
      <c r="KJT40" s="8"/>
      <c r="KJU40" s="8"/>
      <c r="KJV40" s="8"/>
      <c r="KJW40" s="8"/>
      <c r="KJX40" s="8"/>
      <c r="KJY40" s="8"/>
      <c r="KJZ40" s="8"/>
      <c r="KKA40" s="8"/>
      <c r="KKB40" s="8"/>
      <c r="KKC40" s="8"/>
      <c r="KKD40" s="8"/>
      <c r="KKE40" s="8"/>
      <c r="KKF40" s="8"/>
      <c r="KKG40" s="8"/>
      <c r="KKH40" s="8"/>
      <c r="KKI40" s="8"/>
      <c r="KKJ40" s="8"/>
      <c r="KKK40" s="8"/>
      <c r="KKL40" s="8"/>
      <c r="KKM40" s="8"/>
      <c r="KKN40" s="8"/>
      <c r="KKO40" s="8"/>
      <c r="KKP40" s="8"/>
      <c r="KKQ40" s="8"/>
      <c r="KKR40" s="8"/>
      <c r="KKS40" s="8"/>
      <c r="KKT40" s="8"/>
      <c r="KKU40" s="8"/>
      <c r="KKV40" s="8"/>
      <c r="KKW40" s="8"/>
      <c r="KKX40" s="8"/>
      <c r="KKY40" s="8"/>
      <c r="KKZ40" s="8"/>
      <c r="KLA40" s="8"/>
      <c r="KLB40" s="8"/>
      <c r="KLC40" s="8"/>
      <c r="KLD40" s="8"/>
      <c r="KLE40" s="8"/>
      <c r="KLF40" s="8"/>
      <c r="KLG40" s="8"/>
      <c r="KLH40" s="8"/>
      <c r="KLI40" s="8"/>
      <c r="KLJ40" s="8"/>
      <c r="KLK40" s="8"/>
      <c r="KLL40" s="8"/>
      <c r="KLM40" s="8"/>
      <c r="KLN40" s="8"/>
      <c r="KLO40" s="8"/>
      <c r="KLP40" s="8"/>
      <c r="KLQ40" s="8"/>
      <c r="KLR40" s="8"/>
      <c r="KLS40" s="8"/>
      <c r="KLT40" s="8"/>
      <c r="KLU40" s="8"/>
      <c r="KLV40" s="8"/>
      <c r="KLW40" s="8"/>
      <c r="KLX40" s="8"/>
      <c r="KLY40" s="8"/>
      <c r="KLZ40" s="8"/>
      <c r="KMA40" s="8"/>
      <c r="KMB40" s="8"/>
      <c r="KMC40" s="8"/>
      <c r="KMD40" s="8"/>
      <c r="KME40" s="8"/>
      <c r="KMF40" s="8"/>
      <c r="KMG40" s="8"/>
      <c r="KMH40" s="8"/>
      <c r="KMI40" s="8"/>
      <c r="KMJ40" s="8"/>
      <c r="KMK40" s="8"/>
      <c r="KML40" s="8"/>
      <c r="KMM40" s="8"/>
      <c r="KMN40" s="8"/>
      <c r="KMO40" s="8"/>
      <c r="KMP40" s="8"/>
      <c r="KMQ40" s="8"/>
      <c r="KMR40" s="8"/>
      <c r="KMS40" s="8"/>
      <c r="KMT40" s="8"/>
      <c r="KMU40" s="8"/>
      <c r="KMV40" s="8"/>
      <c r="KMW40" s="8"/>
      <c r="KMX40" s="8"/>
      <c r="KMY40" s="8"/>
      <c r="KMZ40" s="8"/>
      <c r="KNA40" s="8"/>
      <c r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="8"/>
      <c r="KNM40" s="8"/>
      <c r="KNN40" s="8"/>
      <c r="KNO40" s="8"/>
      <c r="KNP40" s="8"/>
      <c r="KNQ40" s="8"/>
      <c r="KNR40" s="8"/>
      <c r="KNS40" s="8"/>
      <c r="KNT40" s="8"/>
      <c r="KNU40" s="8"/>
      <c r="KNV40" s="8"/>
      <c r="KNW40" s="8"/>
      <c r="KNX40" s="8"/>
      <c r="KNY40" s="8"/>
      <c r="KNZ40" s="8"/>
      <c r="KOA40" s="8"/>
      <c r="KOB40" s="8"/>
      <c r="KOC40" s="8"/>
      <c r="KOD40" s="8"/>
      <c r="KOE40" s="8"/>
      <c r="KOF40" s="8"/>
      <c r="KOG40" s="8"/>
      <c r="KOH40" s="8"/>
      <c r="KOI40" s="8"/>
      <c r="KOJ40" s="8"/>
      <c r="KOK40" s="8"/>
      <c r="KOL40" s="8"/>
      <c r="KOM40" s="8"/>
      <c r="KON40" s="8"/>
      <c r="KOO40" s="8"/>
      <c r="KOP40" s="8"/>
      <c r="KOQ40" s="8"/>
      <c r="KOR40" s="8"/>
      <c r="KOS40" s="8"/>
      <c r="KOT40" s="8"/>
      <c r="KOU40" s="8"/>
      <c r="KOV40" s="8"/>
      <c r="KOW40" s="8"/>
      <c r="KOX40" s="8"/>
      <c r="KOY40" s="8"/>
      <c r="KOZ40" s="8"/>
      <c r="KPA40" s="8"/>
      <c r="KPB40" s="8"/>
      <c r="KPC40" s="8"/>
      <c r="KPD40" s="8"/>
      <c r="KPE40" s="8"/>
      <c r="KPF40" s="8"/>
      <c r="KPG40" s="8"/>
      <c r="KPH40" s="8"/>
      <c r="KPI40" s="8"/>
      <c r="KPJ40" s="8"/>
      <c r="KPK40" s="8"/>
      <c r="KPL40" s="8"/>
      <c r="KPM40" s="8"/>
      <c r="KPN40" s="8"/>
      <c r="KPO40" s="8"/>
      <c r="KPP40" s="8"/>
      <c r="KPQ40" s="8"/>
      <c r="KPR40" s="8"/>
      <c r="KPS40" s="8"/>
      <c r="KPT40" s="8"/>
      <c r="KPU40" s="8"/>
      <c r="KPV40" s="8"/>
      <c r="KPW40" s="8"/>
      <c r="KPX40" s="8"/>
      <c r="KPY40" s="8"/>
      <c r="KPZ40" s="8"/>
      <c r="KQA40" s="8"/>
      <c r="KQB40" s="8"/>
      <c r="KQC40" s="8"/>
      <c r="KQD40" s="8"/>
      <c r="KQE40" s="8"/>
      <c r="KQF40" s="8"/>
      <c r="KQG40" s="8"/>
      <c r="KQH40" s="8"/>
      <c r="KQI40" s="8"/>
      <c r="KQJ40" s="8"/>
      <c r="KQK40" s="8"/>
      <c r="KQL40" s="8"/>
      <c r="KQM40" s="8"/>
      <c r="KQN40" s="8"/>
      <c r="KQO40" s="8"/>
      <c r="KQP40" s="8"/>
      <c r="KQQ40" s="8"/>
      <c r="KQR40" s="8"/>
      <c r="KQS40" s="8"/>
      <c r="KQT40" s="8"/>
      <c r="KQU40" s="8"/>
      <c r="KQV40" s="8"/>
      <c r="KQW40" s="8"/>
      <c r="KQX40" s="8"/>
      <c r="KQY40" s="8"/>
      <c r="KQZ40" s="8"/>
      <c r="KRA40" s="8"/>
      <c r="KRB40" s="8"/>
      <c r="KRC40" s="8"/>
      <c r="KRD40" s="8"/>
      <c r="KRE40" s="8"/>
      <c r="KRF40" s="8"/>
      <c r="KRG40" s="8"/>
      <c r="KRH40" s="8"/>
      <c r="KRI40" s="8"/>
      <c r="KRJ40" s="8"/>
      <c r="KRK40" s="8"/>
      <c r="KRL40" s="8"/>
      <c r="KRM40" s="8"/>
      <c r="KRN40" s="8"/>
      <c r="KRO40" s="8"/>
      <c r="KRP40" s="8"/>
      <c r="KRQ40" s="8"/>
      <c r="KRR40" s="8"/>
      <c r="KRS40" s="8"/>
      <c r="KRT40" s="8"/>
      <c r="KRU40" s="8"/>
      <c r="KRV40" s="8"/>
      <c r="KRW40" s="8"/>
      <c r="KRX40" s="8"/>
      <c r="KRY40" s="8"/>
      <c r="KRZ40" s="8"/>
      <c r="KSA40" s="8"/>
      <c r="KSB40" s="8"/>
      <c r="KSC40" s="8"/>
      <c r="KSD40" s="8"/>
      <c r="KSE40" s="8"/>
      <c r="KSF40" s="8"/>
      <c r="KSG40" s="8"/>
      <c r="KSH40" s="8"/>
      <c r="KSI40" s="8"/>
      <c r="KSJ40" s="8"/>
      <c r="KSK40" s="8"/>
      <c r="KSL40" s="8"/>
      <c r="KSM40" s="8"/>
      <c r="KSN40" s="8"/>
      <c r="KSO40" s="8"/>
      <c r="KSP40" s="8"/>
      <c r="KSQ40" s="8"/>
      <c r="KSR40" s="8"/>
      <c r="KSS40" s="8"/>
      <c r="KST40" s="8"/>
      <c r="KSU40" s="8"/>
      <c r="KSV40" s="8"/>
      <c r="KSW40" s="8"/>
      <c r="KSX40" s="8"/>
      <c r="KSY40" s="8"/>
      <c r="KSZ40" s="8"/>
      <c r="KTA40" s="8"/>
      <c r="KTB40" s="8"/>
      <c r="KTC40" s="8"/>
      <c r="KTD40" s="8"/>
      <c r="KTE40" s="8"/>
      <c r="KTF40" s="8"/>
      <c r="KTG40" s="8"/>
      <c r="KTH40" s="8"/>
      <c r="KTI40" s="8"/>
      <c r="KTJ40" s="8"/>
      <c r="KTK40" s="8"/>
      <c r="KTL40" s="8"/>
      <c r="KTM40" s="8"/>
      <c r="KTN40" s="8"/>
      <c r="KTO40" s="8"/>
      <c r="KTP40" s="8"/>
      <c r="KTQ40" s="8"/>
      <c r="KTR40" s="8"/>
      <c r="KTS40" s="8"/>
      <c r="KTT40" s="8"/>
      <c r="KTU40" s="8"/>
      <c r="KTV40" s="8"/>
      <c r="KTW40" s="8"/>
      <c r="KTX40" s="8"/>
      <c r="KTY40" s="8"/>
      <c r="KTZ40" s="8"/>
      <c r="KUA40" s="8"/>
      <c r="KUB40" s="8"/>
      <c r="KUC40" s="8"/>
      <c r="KUD40" s="8"/>
      <c r="KUE40" s="8"/>
      <c r="KUF40" s="8"/>
      <c r="KUG40" s="8"/>
      <c r="KUH40" s="8"/>
      <c r="KUI40" s="8"/>
      <c r="KUJ40" s="8"/>
      <c r="KUK40" s="8"/>
      <c r="KUL40" s="8"/>
      <c r="KUM40" s="8"/>
      <c r="KUN40" s="8"/>
      <c r="KUO40" s="8"/>
      <c r="KUP40" s="8"/>
      <c r="KUQ40" s="8"/>
      <c r="KUR40" s="8"/>
      <c r="KUS40" s="8"/>
      <c r="KUT40" s="8"/>
      <c r="KUU40" s="8"/>
      <c r="KUV40" s="8"/>
      <c r="KUW40" s="8"/>
      <c r="KUX40" s="8"/>
      <c r="KUY40" s="8"/>
      <c r="KUZ40" s="8"/>
      <c r="KVA40" s="8"/>
      <c r="KVB40" s="8"/>
      <c r="KVC40" s="8"/>
      <c r="KVD40" s="8"/>
      <c r="KVE40" s="8"/>
      <c r="KVF40" s="8"/>
      <c r="KVG40" s="8"/>
      <c r="KVH40" s="8"/>
      <c r="KVI40" s="8"/>
      <c r="KVJ40" s="8"/>
      <c r="KVK40" s="8"/>
      <c r="KVL40" s="8"/>
      <c r="KVM40" s="8"/>
      <c r="KVN40" s="8"/>
      <c r="KVO40" s="8"/>
      <c r="KVP40" s="8"/>
      <c r="KVQ40" s="8"/>
      <c r="KVR40" s="8"/>
      <c r="KVS40" s="8"/>
      <c r="KVT40" s="8"/>
      <c r="KVU40" s="8"/>
      <c r="KVV40" s="8"/>
      <c r="KVW40" s="8"/>
      <c r="KVX40" s="8"/>
      <c r="KVY40" s="8"/>
      <c r="KVZ40" s="8"/>
      <c r="KWA40" s="8"/>
      <c r="KWB40" s="8"/>
      <c r="KWC40" s="8"/>
      <c r="KWD40" s="8"/>
      <c r="KWE40" s="8"/>
      <c r="KWF40" s="8"/>
      <c r="KWG40" s="8"/>
      <c r="KWH40" s="8"/>
      <c r="KWI40" s="8"/>
      <c r="KWJ40" s="8"/>
      <c r="KWK40" s="8"/>
      <c r="KWL40" s="8"/>
      <c r="KWM40" s="8"/>
      <c r="KWN40" s="8"/>
      <c r="KWO40" s="8"/>
      <c r="KWP40" s="8"/>
      <c r="KWQ40" s="8"/>
      <c r="KWR40" s="8"/>
      <c r="KWS40" s="8"/>
      <c r="KWT40" s="8"/>
      <c r="KWU40" s="8"/>
      <c r="KWV40" s="8"/>
      <c r="KWW40" s="8"/>
      <c r="KWX40" s="8"/>
      <c r="KWY40" s="8"/>
      <c r="KWZ40" s="8"/>
      <c r="KXA40" s="8"/>
      <c r="KXB40" s="8"/>
      <c r="KXC40" s="8"/>
      <c r="KXD40" s="8"/>
      <c r="KXE40" s="8"/>
      <c r="KXF40" s="8"/>
      <c r="KXG40" s="8"/>
      <c r="KXH40" s="8"/>
      <c r="KXI40" s="8"/>
      <c r="KXJ40" s="8"/>
      <c r="KXK40" s="8"/>
      <c r="KXL40" s="8"/>
      <c r="KXM40" s="8"/>
      <c r="KXN40" s="8"/>
      <c r="KXO40" s="8"/>
      <c r="KXP40" s="8"/>
      <c r="KXQ40" s="8"/>
      <c r="KXR40" s="8"/>
      <c r="KXS40" s="8"/>
      <c r="KXT40" s="8"/>
      <c r="KXU40" s="8"/>
      <c r="KXV40" s="8"/>
      <c r="KXW40" s="8"/>
      <c r="KXX40" s="8"/>
      <c r="KXY40" s="8"/>
      <c r="KXZ40" s="8"/>
      <c r="KYA40" s="8"/>
      <c r="KYB40" s="8"/>
      <c r="KYC40" s="8"/>
      <c r="KYD40" s="8"/>
      <c r="KYE40" s="8"/>
      <c r="KYF40" s="8"/>
      <c r="KYG40" s="8"/>
      <c r="KYH40" s="8"/>
      <c r="KYI40" s="8"/>
      <c r="KYJ40" s="8"/>
      <c r="KYK40" s="8"/>
      <c r="KYL40" s="8"/>
      <c r="KYM40" s="8"/>
      <c r="KYN40" s="8"/>
      <c r="KYO40" s="8"/>
      <c r="KYP40" s="8"/>
      <c r="KYQ40" s="8"/>
      <c r="KYR40" s="8"/>
      <c r="KYS40" s="8"/>
      <c r="KYT40" s="8"/>
      <c r="KYU40" s="8"/>
      <c r="KYV40" s="8"/>
      <c r="KYW40" s="8"/>
      <c r="KYX40" s="8"/>
      <c r="KYY40" s="8"/>
      <c r="KYZ40" s="8"/>
      <c r="KZA40" s="8"/>
      <c r="KZB40" s="8"/>
      <c r="KZC40" s="8"/>
      <c r="KZD40" s="8"/>
      <c r="KZE40" s="8"/>
      <c r="KZF40" s="8"/>
      <c r="KZG40" s="8"/>
      <c r="KZH40" s="8"/>
      <c r="KZI40" s="8"/>
      <c r="KZJ40" s="8"/>
      <c r="KZK40" s="8"/>
      <c r="KZL40" s="8"/>
      <c r="KZM40" s="8"/>
      <c r="KZN40" s="8"/>
      <c r="KZO40" s="8"/>
      <c r="KZP40" s="8"/>
      <c r="KZQ40" s="8"/>
      <c r="KZR40" s="8"/>
      <c r="KZS40" s="8"/>
      <c r="KZT40" s="8"/>
      <c r="KZU40" s="8"/>
      <c r="KZV40" s="8"/>
      <c r="KZW40" s="8"/>
      <c r="KZX40" s="8"/>
      <c r="KZY40" s="8"/>
      <c r="KZZ40" s="8"/>
      <c r="LAA40" s="8"/>
      <c r="LAB40" s="8"/>
      <c r="LAC40" s="8"/>
      <c r="LAD40" s="8"/>
      <c r="LAE40" s="8"/>
      <c r="LAF40" s="8"/>
      <c r="LAG40" s="8"/>
      <c r="LAH40" s="8"/>
      <c r="LAI40" s="8"/>
      <c r="LAJ40" s="8"/>
      <c r="LAK40" s="8"/>
      <c r="LAL40" s="8"/>
      <c r="LAM40" s="8"/>
      <c r="LAN40" s="8"/>
      <c r="LAO40" s="8"/>
      <c r="LAP40" s="8"/>
      <c r="LAQ40" s="8"/>
      <c r="LAR40" s="8"/>
      <c r="LAS40" s="8"/>
      <c r="LAT40" s="8"/>
      <c r="LAU40" s="8"/>
      <c r="LAV40" s="8"/>
      <c r="LAW40" s="8"/>
      <c r="LAX40" s="8"/>
      <c r="LAY40" s="8"/>
      <c r="LAZ40" s="8"/>
      <c r="LBA40" s="8"/>
      <c r="LBB40" s="8"/>
      <c r="LBC40" s="8"/>
      <c r="LBD40" s="8"/>
      <c r="LBE40" s="8"/>
      <c r="LBF40" s="8"/>
      <c r="LBG40" s="8"/>
      <c r="LBH40" s="8"/>
      <c r="LBI40" s="8"/>
      <c r="LBJ40" s="8"/>
      <c r="LBK40" s="8"/>
      <c r="LBL40" s="8"/>
      <c r="LBM40" s="8"/>
      <c r="LBN40" s="8"/>
      <c r="LBO40" s="8"/>
      <c r="LBP40" s="8"/>
      <c r="LBQ40" s="8"/>
      <c r="LBR40" s="8"/>
      <c r="LBS40" s="8"/>
      <c r="LBT40" s="8"/>
      <c r="LBU40" s="8"/>
      <c r="LBV40" s="8"/>
      <c r="LBW40" s="8"/>
      <c r="LBX40" s="8"/>
      <c r="LBY40" s="8"/>
      <c r="LBZ40" s="8"/>
      <c r="LCA40" s="8"/>
      <c r="LCB40" s="8"/>
      <c r="LCC40" s="8"/>
      <c r="LCD40" s="8"/>
      <c r="LCE40" s="8"/>
      <c r="LCF40" s="8"/>
      <c r="LCG40" s="8"/>
      <c r="LCH40" s="8"/>
      <c r="LCI40" s="8"/>
      <c r="LCJ40" s="8"/>
      <c r="LCK40" s="8"/>
      <c r="LCL40" s="8"/>
      <c r="LCM40" s="8"/>
      <c r="LCN40" s="8"/>
      <c r="LCO40" s="8"/>
      <c r="LCP40" s="8"/>
      <c r="LCQ40" s="8"/>
      <c r="LCR40" s="8"/>
      <c r="LCS40" s="8"/>
      <c r="LCT40" s="8"/>
      <c r="LCU40" s="8"/>
      <c r="LCV40" s="8"/>
      <c r="LCW40" s="8"/>
      <c r="LCX40" s="8"/>
      <c r="LCY40" s="8"/>
      <c r="LCZ40" s="8"/>
      <c r="LDA40" s="8"/>
      <c r="LDB40" s="8"/>
      <c r="LDC40" s="8"/>
      <c r="LDD40" s="8"/>
      <c r="LDE40" s="8"/>
      <c r="LDF40" s="8"/>
      <c r="LDG40" s="8"/>
      <c r="LDH40" s="8"/>
      <c r="LDI40" s="8"/>
      <c r="LDJ40" s="8"/>
      <c r="LDK40" s="8"/>
      <c r="LDL40" s="8"/>
      <c r="LDM40" s="8"/>
      <c r="LDN40" s="8"/>
      <c r="LDO40" s="8"/>
      <c r="LDP40" s="8"/>
      <c r="LDQ40" s="8"/>
      <c r="LDR40" s="8"/>
      <c r="LDS40" s="8"/>
      <c r="LDT40" s="8"/>
      <c r="LDU40" s="8"/>
      <c r="LDV40" s="8"/>
      <c r="LDW40" s="8"/>
      <c r="LDX40" s="8"/>
      <c r="LDY40" s="8"/>
      <c r="LDZ40" s="8"/>
      <c r="LEA40" s="8"/>
      <c r="LEB40" s="8"/>
      <c r="LEC40" s="8"/>
      <c r="LED40" s="8"/>
      <c r="LEE40" s="8"/>
      <c r="LEF40" s="8"/>
      <c r="LEG40" s="8"/>
      <c r="LEH40" s="8"/>
      <c r="LEI40" s="8"/>
      <c r="LEJ40" s="8"/>
      <c r="LEK40" s="8"/>
      <c r="LEL40" s="8"/>
      <c r="LEM40" s="8"/>
      <c r="LEN40" s="8"/>
      <c r="LEO40" s="8"/>
      <c r="LEP40" s="8"/>
      <c r="LEQ40" s="8"/>
      <c r="LER40" s="8"/>
      <c r="LES40" s="8"/>
      <c r="LET40" s="8"/>
      <c r="LEU40" s="8"/>
      <c r="LEV40" s="8"/>
      <c r="LEW40" s="8"/>
      <c r="LEX40" s="8"/>
      <c r="LEY40" s="8"/>
      <c r="LEZ40" s="8"/>
      <c r="LFA40" s="8"/>
      <c r="LFB40" s="8"/>
      <c r="LFC40" s="8"/>
      <c r="LFD40" s="8"/>
      <c r="LFE40" s="8"/>
      <c r="LFF40" s="8"/>
      <c r="LFG40" s="8"/>
      <c r="LFH40" s="8"/>
      <c r="LFI40" s="8"/>
      <c r="LFJ40" s="8"/>
      <c r="LFK40" s="8"/>
      <c r="LFL40" s="8"/>
      <c r="LFM40" s="8"/>
      <c r="LFN40" s="8"/>
      <c r="LFO40" s="8"/>
      <c r="LFP40" s="8"/>
      <c r="LFQ40" s="8"/>
      <c r="LFR40" s="8"/>
      <c r="LFS40" s="8"/>
      <c r="LFT40" s="8"/>
      <c r="LFU40" s="8"/>
      <c r="LFV40" s="8"/>
      <c r="LFW40" s="8"/>
      <c r="LFX40" s="8"/>
      <c r="LFY40" s="8"/>
      <c r="LFZ40" s="8"/>
      <c r="LGA40" s="8"/>
      <c r="LGB40" s="8"/>
      <c r="LGC40" s="8"/>
      <c r="LGD40" s="8"/>
      <c r="LGE40" s="8"/>
      <c r="LGF40" s="8"/>
      <c r="LGG40" s="8"/>
      <c r="LGH40" s="8"/>
      <c r="LGI40" s="8"/>
      <c r="LGJ40" s="8"/>
      <c r="LGK40" s="8"/>
      <c r="LGL40" s="8"/>
      <c r="LGM40" s="8"/>
      <c r="LGN40" s="8"/>
      <c r="LGO40" s="8"/>
      <c r="LGP40" s="8"/>
      <c r="LGQ40" s="8"/>
      <c r="LGR40" s="8"/>
      <c r="LGS40" s="8"/>
      <c r="LGT40" s="8"/>
      <c r="LGU40" s="8"/>
      <c r="LGV40" s="8"/>
      <c r="LGW40" s="8"/>
      <c r="LGX40" s="8"/>
      <c r="LGY40" s="8"/>
      <c r="LGZ40" s="8"/>
      <c r="LHA40" s="8"/>
      <c r="LHB40" s="8"/>
      <c r="LHC40" s="8"/>
      <c r="LHD40" s="8"/>
      <c r="LHE40" s="8"/>
      <c r="LHF40" s="8"/>
      <c r="LHG40" s="8"/>
      <c r="LHH40" s="8"/>
      <c r="LHI40" s="8"/>
      <c r="LHJ40" s="8"/>
      <c r="LHK40" s="8"/>
      <c r="LHL40" s="8"/>
      <c r="LHM40" s="8"/>
      <c r="LHN40" s="8"/>
      <c r="LHO40" s="8"/>
      <c r="LHP40" s="8"/>
      <c r="LHQ40" s="8"/>
      <c r="LHR40" s="8"/>
      <c r="LHS40" s="8"/>
      <c r="LHT40" s="8"/>
      <c r="LHU40" s="8"/>
      <c r="LHV40" s="8"/>
      <c r="LHW40" s="8"/>
      <c r="LHX40" s="8"/>
      <c r="LHY40" s="8"/>
      <c r="LHZ40" s="8"/>
      <c r="LIA40" s="8"/>
      <c r="LIB40" s="8"/>
      <c r="LIC40" s="8"/>
      <c r="LID40" s="8"/>
      <c r="LIE40" s="8"/>
      <c r="LIF40" s="8"/>
      <c r="LIG40" s="8"/>
      <c r="LIH40" s="8"/>
      <c r="LII40" s="8"/>
      <c r="LIJ40" s="8"/>
      <c r="LIK40" s="8"/>
      <c r="LIL40" s="8"/>
      <c r="LIM40" s="8"/>
      <c r="LIN40" s="8"/>
      <c r="LIO40" s="8"/>
      <c r="LIP40" s="8"/>
      <c r="LIQ40" s="8"/>
      <c r="LIR40" s="8"/>
      <c r="LIS40" s="8"/>
      <c r="LIT40" s="8"/>
      <c r="LIU40" s="8"/>
      <c r="LIV40" s="8"/>
      <c r="LIW40" s="8"/>
      <c r="LIX40" s="8"/>
      <c r="LIY40" s="8"/>
      <c r="LIZ40" s="8"/>
      <c r="LJA40" s="8"/>
      <c r="LJB40" s="8"/>
      <c r="LJC40" s="8"/>
      <c r="LJD40" s="8"/>
      <c r="LJE40" s="8"/>
      <c r="LJF40" s="8"/>
      <c r="LJG40" s="8"/>
      <c r="LJH40" s="8"/>
      <c r="LJI40" s="8"/>
      <c r="LJJ40" s="8"/>
      <c r="LJK40" s="8"/>
      <c r="LJL40" s="8"/>
      <c r="LJM40" s="8"/>
      <c r="LJN40" s="8"/>
      <c r="LJO40" s="8"/>
      <c r="LJP40" s="8"/>
      <c r="LJQ40" s="8"/>
      <c r="LJR40" s="8"/>
      <c r="LJS40" s="8"/>
      <c r="LJT40" s="8"/>
      <c r="LJU40" s="8"/>
      <c r="LJV40" s="8"/>
      <c r="LJW40" s="8"/>
      <c r="LJX40" s="8"/>
      <c r="LJY40" s="8"/>
      <c r="LJZ40" s="8"/>
      <c r="LKA40" s="8"/>
      <c r="LKB40" s="8"/>
      <c r="LKC40" s="8"/>
      <c r="LKD40" s="8"/>
      <c r="LKE40" s="8"/>
      <c r="LKF40" s="8"/>
      <c r="LKG40" s="8"/>
      <c r="LKH40" s="8"/>
      <c r="LKI40" s="8"/>
      <c r="LKJ40" s="8"/>
      <c r="LKK40" s="8"/>
      <c r="LKL40" s="8"/>
      <c r="LKM40" s="8"/>
      <c r="LKN40" s="8"/>
      <c r="LKO40" s="8"/>
      <c r="LKP40" s="8"/>
      <c r="LKQ40" s="8"/>
      <c r="LKR40" s="8"/>
      <c r="LKS40" s="8"/>
      <c r="LKT40" s="8"/>
      <c r="LKU40" s="8"/>
      <c r="LKV40" s="8"/>
      <c r="LKW40" s="8"/>
      <c r="LKX40" s="8"/>
      <c r="LKY40" s="8"/>
      <c r="LKZ40" s="8"/>
      <c r="LLA40" s="8"/>
      <c r="LLB40" s="8"/>
      <c r="LLC40" s="8"/>
      <c r="LLD40" s="8"/>
      <c r="LLE40" s="8"/>
      <c r="LLF40" s="8"/>
      <c r="LLG40" s="8"/>
      <c r="LLH40" s="8"/>
      <c r="LLI40" s="8"/>
      <c r="LLJ40" s="8"/>
      <c r="LLK40" s="8"/>
      <c r="LLL40" s="8"/>
      <c r="LLM40" s="8"/>
      <c r="LLN40" s="8"/>
      <c r="LLO40" s="8"/>
      <c r="LLP40" s="8"/>
      <c r="LLQ40" s="8"/>
      <c r="LLR40" s="8"/>
      <c r="LLS40" s="8"/>
      <c r="LLT40" s="8"/>
      <c r="LLU40" s="8"/>
      <c r="LLV40" s="8"/>
      <c r="LLW40" s="8"/>
      <c r="LLX40" s="8"/>
      <c r="LLY40" s="8"/>
      <c r="LLZ40" s="8"/>
      <c r="LMA40" s="8"/>
      <c r="LMB40" s="8"/>
      <c r="LMC40" s="8"/>
      <c r="LMD40" s="8"/>
      <c r="LME40" s="8"/>
      <c r="LMF40" s="8"/>
      <c r="LMG40" s="8"/>
      <c r="LMH40" s="8"/>
      <c r="LMI40" s="8"/>
      <c r="LMJ40" s="8"/>
      <c r="LMK40" s="8"/>
      <c r="LML40" s="8"/>
      <c r="LMM40" s="8"/>
      <c r="LMN40" s="8"/>
      <c r="LMO40" s="8"/>
      <c r="LMP40" s="8"/>
      <c r="LMQ40" s="8"/>
      <c r="LMR40" s="8"/>
      <c r="LMS40" s="8"/>
      <c r="LMT40" s="8"/>
      <c r="LMU40" s="8"/>
      <c r="LMV40" s="8"/>
      <c r="LMW40" s="8"/>
      <c r="LMX40" s="8"/>
      <c r="LMY40" s="8"/>
      <c r="LMZ40" s="8"/>
      <c r="LNA40" s="8"/>
      <c r="LNB40" s="8"/>
      <c r="LNC40" s="8"/>
      <c r="LND40" s="8"/>
      <c r="LNE40" s="8"/>
      <c r="LNF40" s="8"/>
      <c r="LNG40" s="8"/>
      <c r="LNH40" s="8"/>
      <c r="LNI40" s="8"/>
      <c r="LNJ40" s="8"/>
      <c r="LNK40" s="8"/>
      <c r="LNL40" s="8"/>
      <c r="LNM40" s="8"/>
      <c r="LNN40" s="8"/>
      <c r="LNO40" s="8"/>
      <c r="LNP40" s="8"/>
      <c r="LNQ40" s="8"/>
      <c r="LNR40" s="8"/>
      <c r="LNS40" s="8"/>
      <c r="LNT40" s="8"/>
      <c r="LNU40" s="8"/>
      <c r="LNV40" s="8"/>
      <c r="LNW40" s="8"/>
      <c r="LNX40" s="8"/>
      <c r="LNY40" s="8"/>
      <c r="LNZ40" s="8"/>
      <c r="LOA40" s="8"/>
      <c r="LOB40" s="8"/>
      <c r="LOC40" s="8"/>
      <c r="LOD40" s="8"/>
      <c r="LOE40" s="8"/>
      <c r="LOF40" s="8"/>
      <c r="LOG40" s="8"/>
      <c r="LOH40" s="8"/>
      <c r="LOI40" s="8"/>
      <c r="LOJ40" s="8"/>
      <c r="LOK40" s="8"/>
      <c r="LOL40" s="8"/>
      <c r="LOM40" s="8"/>
      <c r="LON40" s="8"/>
      <c r="LOO40" s="8"/>
      <c r="LOP40" s="8"/>
      <c r="LOQ40" s="8"/>
      <c r="LOR40" s="8"/>
      <c r="LOS40" s="8"/>
      <c r="LOT40" s="8"/>
      <c r="LOU40" s="8"/>
      <c r="LOV40" s="8"/>
      <c r="LOW40" s="8"/>
      <c r="LOX40" s="8"/>
      <c r="LOY40" s="8"/>
      <c r="LOZ40" s="8"/>
      <c r="LPA40" s="8"/>
      <c r="LPB40" s="8"/>
      <c r="LPC40" s="8"/>
      <c r="LPD40" s="8"/>
      <c r="LPE40" s="8"/>
      <c r="LPF40" s="8"/>
      <c r="LPG40" s="8"/>
      <c r="LPH40" s="8"/>
      <c r="LPI40" s="8"/>
      <c r="LPJ40" s="8"/>
      <c r="LPK40" s="8"/>
      <c r="LPL40" s="8"/>
      <c r="LPM40" s="8"/>
      <c r="LPN40" s="8"/>
      <c r="LPO40" s="8"/>
      <c r="LPP40" s="8"/>
      <c r="LPQ40" s="8"/>
      <c r="LPR40" s="8"/>
      <c r="LPS40" s="8"/>
      <c r="LPT40" s="8"/>
      <c r="LPU40" s="8"/>
      <c r="LPV40" s="8"/>
      <c r="LPW40" s="8"/>
      <c r="LPX40" s="8"/>
      <c r="LPY40" s="8"/>
      <c r="LPZ40" s="8"/>
      <c r="LQA40" s="8"/>
      <c r="LQB40" s="8"/>
      <c r="LQC40" s="8"/>
      <c r="LQD40" s="8"/>
      <c r="LQE40" s="8"/>
      <c r="LQF40" s="8"/>
      <c r="LQG40" s="8"/>
      <c r="LQH40" s="8"/>
      <c r="LQI40" s="8"/>
      <c r="LQJ40" s="8"/>
      <c r="LQK40" s="8"/>
      <c r="LQL40" s="8"/>
      <c r="LQM40" s="8"/>
      <c r="LQN40" s="8"/>
      <c r="LQO40" s="8"/>
      <c r="LQP40" s="8"/>
      <c r="LQQ40" s="8"/>
      <c r="LQR40" s="8"/>
      <c r="LQS40" s="8"/>
      <c r="LQT40" s="8"/>
      <c r="LQU40" s="8"/>
      <c r="LQV40" s="8"/>
      <c r="LQW40" s="8"/>
      <c r="LQX40" s="8"/>
      <c r="LQY40" s="8"/>
      <c r="LQZ40" s="8"/>
      <c r="LRA40" s="8"/>
      <c r="LRB40" s="8"/>
      <c r="LRC40" s="8"/>
      <c r="LRD40" s="8"/>
      <c r="LRE40" s="8"/>
      <c r="LRF40" s="8"/>
      <c r="LRG40" s="8"/>
      <c r="LRH40" s="8"/>
      <c r="LRI40" s="8"/>
      <c r="LRJ40" s="8"/>
      <c r="LRK40" s="8"/>
      <c r="LRL40" s="8"/>
      <c r="LRM40" s="8"/>
      <c r="LRN40" s="8"/>
      <c r="LRO40" s="8"/>
      <c r="LRP40" s="8"/>
      <c r="LRQ40" s="8"/>
      <c r="LRR40" s="8"/>
      <c r="LRS40" s="8"/>
      <c r="LRT40" s="8"/>
      <c r="LRU40" s="8"/>
      <c r="LRV40" s="8"/>
      <c r="LRW40" s="8"/>
      <c r="LRX40" s="8"/>
      <c r="LRY40" s="8"/>
      <c r="LRZ40" s="8"/>
      <c r="LSA40" s="8"/>
      <c r="LSB40" s="8"/>
      <c r="LSC40" s="8"/>
      <c r="LSD40" s="8"/>
      <c r="LSE40" s="8"/>
      <c r="LSF40" s="8"/>
      <c r="LSG40" s="8"/>
      <c r="LSH40" s="8"/>
      <c r="LSI40" s="8"/>
      <c r="LSJ40" s="8"/>
      <c r="LSK40" s="8"/>
      <c r="LSL40" s="8"/>
      <c r="LSM40" s="8"/>
      <c r="LSN40" s="8"/>
      <c r="LSO40" s="8"/>
      <c r="LSP40" s="8"/>
      <c r="LSQ40" s="8"/>
      <c r="LSR40" s="8"/>
      <c r="LSS40" s="8"/>
      <c r="LST40" s="8"/>
      <c r="LSU40" s="8"/>
      <c r="LSV40" s="8"/>
      <c r="LSW40" s="8"/>
      <c r="LSX40" s="8"/>
      <c r="LSY40" s="8"/>
      <c r="LSZ40" s="8"/>
      <c r="LTA40" s="8"/>
      <c r="LTB40" s="8"/>
      <c r="LTC40" s="8"/>
      <c r="LTD40" s="8"/>
      <c r="LTE40" s="8"/>
      <c r="LTF40" s="8"/>
      <c r="LTG40" s="8"/>
      <c r="LTH40" s="8"/>
      <c r="LTI40" s="8"/>
      <c r="LTJ40" s="8"/>
      <c r="LTK40" s="8"/>
      <c r="LTL40" s="8"/>
      <c r="LTM40" s="8"/>
      <c r="LTN40" s="8"/>
      <c r="LTO40" s="8"/>
      <c r="LTP40" s="8"/>
      <c r="LTQ40" s="8"/>
      <c r="LTR40" s="8"/>
      <c r="LTS40" s="8"/>
      <c r="LTT40" s="8"/>
      <c r="LTU40" s="8"/>
      <c r="LTV40" s="8"/>
      <c r="LTW40" s="8"/>
      <c r="LTX40" s="8"/>
      <c r="LTY40" s="8"/>
      <c r="LTZ40" s="8"/>
      <c r="LUA40" s="8"/>
      <c r="LUB40" s="8"/>
      <c r="LUC40" s="8"/>
      <c r="LUD40" s="8"/>
      <c r="LUE40" s="8"/>
      <c r="LUF40" s="8"/>
      <c r="LUG40" s="8"/>
      <c r="LUH40" s="8"/>
      <c r="LUI40" s="8"/>
      <c r="LUJ40" s="8"/>
      <c r="LUK40" s="8"/>
      <c r="LUL40" s="8"/>
      <c r="LUM40" s="8"/>
      <c r="LUN40" s="8"/>
      <c r="LUO40" s="8"/>
      <c r="LUP40" s="8"/>
      <c r="LUQ40" s="8"/>
      <c r="LUR40" s="8"/>
      <c r="LUS40" s="8"/>
      <c r="LUT40" s="8"/>
      <c r="LUU40" s="8"/>
      <c r="LUV40" s="8"/>
      <c r="LUW40" s="8"/>
      <c r="LUX40" s="8"/>
      <c r="LUY40" s="8"/>
      <c r="LUZ40" s="8"/>
      <c r="LVA40" s="8"/>
      <c r="LVB40" s="8"/>
      <c r="LVC40" s="8"/>
      <c r="LVD40" s="8"/>
      <c r="LVE40" s="8"/>
      <c r="LVF40" s="8"/>
      <c r="LVG40" s="8"/>
      <c r="LVH40" s="8"/>
      <c r="LVI40" s="8"/>
      <c r="LVJ40" s="8"/>
      <c r="LVK40" s="8"/>
      <c r="LVL40" s="8"/>
      <c r="LVM40" s="8"/>
      <c r="LVN40" s="8"/>
      <c r="LVO40" s="8"/>
      <c r="LVP40" s="8"/>
      <c r="LVQ40" s="8"/>
      <c r="LVR40" s="8"/>
      <c r="LVS40" s="8"/>
      <c r="LVT40" s="8"/>
      <c r="LVU40" s="8"/>
      <c r="LVV40" s="8"/>
      <c r="LVW40" s="8"/>
      <c r="LVX40" s="8"/>
      <c r="LVY40" s="8"/>
      <c r="LVZ40" s="8"/>
      <c r="LWA40" s="8"/>
      <c r="LWB40" s="8"/>
      <c r="LWC40" s="8"/>
      <c r="LWD40" s="8"/>
      <c r="LWE40" s="8"/>
      <c r="LWF40" s="8"/>
      <c r="LWG40" s="8"/>
      <c r="LWH40" s="8"/>
      <c r="LWI40" s="8"/>
      <c r="LWJ40" s="8"/>
      <c r="LWK40" s="8"/>
      <c r="LWL40" s="8"/>
      <c r="LWM40" s="8"/>
      <c r="LWN40" s="8"/>
      <c r="LWO40" s="8"/>
      <c r="LWP40" s="8"/>
      <c r="LWQ40" s="8"/>
      <c r="LWR40" s="8"/>
      <c r="LWS40" s="8"/>
      <c r="LWT40" s="8"/>
      <c r="LWU40" s="8"/>
      <c r="LWV40" s="8"/>
      <c r="LWW40" s="8"/>
      <c r="LWX40" s="8"/>
      <c r="LWY40" s="8"/>
      <c r="LWZ40" s="8"/>
      <c r="LXA40" s="8"/>
      <c r="LXB40" s="8"/>
      <c r="LXC40" s="8"/>
      <c r="LXD40" s="8"/>
      <c r="LXE40" s="8"/>
      <c r="LXF40" s="8"/>
      <c r="LXG40" s="8"/>
      <c r="LXH40" s="8"/>
      <c r="LXI40" s="8"/>
      <c r="LXJ40" s="8"/>
      <c r="LXK40" s="8"/>
      <c r="LXL40" s="8"/>
      <c r="LXM40" s="8"/>
      <c r="LXN40" s="8"/>
      <c r="LXO40" s="8"/>
      <c r="LXP40" s="8"/>
      <c r="LXQ40" s="8"/>
      <c r="LXR40" s="8"/>
      <c r="LXS40" s="8"/>
      <c r="LXT40" s="8"/>
      <c r="LXU40" s="8"/>
      <c r="LXV40" s="8"/>
      <c r="LXW40" s="8"/>
      <c r="LXX40" s="8"/>
      <c r="LXY40" s="8"/>
      <c r="LXZ40" s="8"/>
      <c r="LYA40" s="8"/>
      <c r="LYB40" s="8"/>
      <c r="LYC40" s="8"/>
      <c r="LYD40" s="8"/>
      <c r="LYE40" s="8"/>
      <c r="LYF40" s="8"/>
      <c r="LYG40" s="8"/>
      <c r="LYH40" s="8"/>
      <c r="LYI40" s="8"/>
      <c r="LYJ40" s="8"/>
      <c r="LYK40" s="8"/>
      <c r="LYL40" s="8"/>
      <c r="LYM40" s="8"/>
      <c r="LYN40" s="8"/>
      <c r="LYO40" s="8"/>
      <c r="LYP40" s="8"/>
      <c r="LYQ40" s="8"/>
      <c r="LYR40" s="8"/>
      <c r="LYS40" s="8"/>
      <c r="LYT40" s="8"/>
      <c r="LYU40" s="8"/>
      <c r="LYV40" s="8"/>
      <c r="LYW40" s="8"/>
      <c r="LYX40" s="8"/>
      <c r="LYY40" s="8"/>
      <c r="LYZ40" s="8"/>
      <c r="LZA40" s="8"/>
      <c r="LZB40" s="8"/>
      <c r="LZC40" s="8"/>
      <c r="LZD40" s="8"/>
      <c r="LZE40" s="8"/>
      <c r="LZF40" s="8"/>
      <c r="LZG40" s="8"/>
      <c r="LZH40" s="8"/>
      <c r="LZI40" s="8"/>
      <c r="LZJ40" s="8"/>
      <c r="LZK40" s="8"/>
      <c r="LZL40" s="8"/>
      <c r="LZM40" s="8"/>
      <c r="LZN40" s="8"/>
      <c r="LZO40" s="8"/>
      <c r="LZP40" s="8"/>
      <c r="LZQ40" s="8"/>
      <c r="LZR40" s="8"/>
      <c r="LZS40" s="8"/>
      <c r="LZT40" s="8"/>
      <c r="LZU40" s="8"/>
      <c r="LZV40" s="8"/>
      <c r="LZW40" s="8"/>
      <c r="LZX40" s="8"/>
      <c r="LZY40" s="8"/>
      <c r="LZZ40" s="8"/>
      <c r="MAA40" s="8"/>
      <c r="MAB40" s="8"/>
      <c r="MAC40" s="8"/>
      <c r="MAD40" s="8"/>
      <c r="MAE40" s="8"/>
      <c r="MAF40" s="8"/>
      <c r="MAG40" s="8"/>
      <c r="MAH40" s="8"/>
      <c r="MAI40" s="8"/>
      <c r="MAJ40" s="8"/>
      <c r="MAK40" s="8"/>
      <c r="MAL40" s="8"/>
      <c r="MAM40" s="8"/>
      <c r="MAN40" s="8"/>
      <c r="MAO40" s="8"/>
      <c r="MAP40" s="8"/>
      <c r="MAQ40" s="8"/>
      <c r="MAR40" s="8"/>
      <c r="MAS40" s="8"/>
      <c r="MAT40" s="8"/>
      <c r="MAU40" s="8"/>
      <c r="MAV40" s="8"/>
      <c r="MAW40" s="8"/>
      <c r="MAX40" s="8"/>
      <c r="MAY40" s="8"/>
      <c r="MAZ40" s="8"/>
      <c r="MBA40" s="8"/>
      <c r="MBB40" s="8"/>
      <c r="MBC40" s="8"/>
      <c r="MBD40" s="8"/>
      <c r="MBE40" s="8"/>
      <c r="MBF40" s="8"/>
      <c r="MBG40" s="8"/>
      <c r="MBH40" s="8"/>
      <c r="MBI40" s="8"/>
      <c r="MBJ40" s="8"/>
      <c r="MBK40" s="8"/>
      <c r="MBL40" s="8"/>
      <c r="MBM40" s="8"/>
      <c r="MBN40" s="8"/>
      <c r="MBO40" s="8"/>
      <c r="MBP40" s="8"/>
      <c r="MBQ40" s="8"/>
      <c r="MBR40" s="8"/>
      <c r="MBS40" s="8"/>
      <c r="MBT40" s="8"/>
      <c r="MBU40" s="8"/>
      <c r="MBV40" s="8"/>
      <c r="MBW40" s="8"/>
      <c r="MBX40" s="8"/>
      <c r="MBY40" s="8"/>
      <c r="MBZ40" s="8"/>
      <c r="MCA40" s="8"/>
      <c r="MCB40" s="8"/>
      <c r="MCC40" s="8"/>
      <c r="MCD40" s="8"/>
      <c r="MCE40" s="8"/>
      <c r="MCF40" s="8"/>
      <c r="MCG40" s="8"/>
      <c r="MCH40" s="8"/>
      <c r="MCI40" s="8"/>
      <c r="MCJ40" s="8"/>
      <c r="MCK40" s="8"/>
      <c r="MCL40" s="8"/>
      <c r="MCM40" s="8"/>
      <c r="MCN40" s="8"/>
      <c r="MCO40" s="8"/>
      <c r="MCP40" s="8"/>
      <c r="MCQ40" s="8"/>
      <c r="MCR40" s="8"/>
      <c r="MCS40" s="8"/>
      <c r="MCT40" s="8"/>
      <c r="MCU40" s="8"/>
      <c r="MCV40" s="8"/>
      <c r="MCW40" s="8"/>
      <c r="MCX40" s="8"/>
      <c r="MCY40" s="8"/>
      <c r="MCZ40" s="8"/>
      <c r="MDA40" s="8"/>
      <c r="MDB40" s="8"/>
      <c r="MDC40" s="8"/>
      <c r="MDD40" s="8"/>
      <c r="MDE40" s="8"/>
      <c r="MDF40" s="8"/>
      <c r="MDG40" s="8"/>
      <c r="MDH40" s="8"/>
      <c r="MDI40" s="8"/>
      <c r="MDJ40" s="8"/>
      <c r="MDK40" s="8"/>
      <c r="MDL40" s="8"/>
      <c r="MDM40" s="8"/>
      <c r="MDN40" s="8"/>
      <c r="MDO40" s="8"/>
      <c r="MDP40" s="8"/>
      <c r="MDQ40" s="8"/>
      <c r="MDR40" s="8"/>
      <c r="MDS40" s="8"/>
      <c r="MDT40" s="8"/>
      <c r="MDU40" s="8"/>
      <c r="MDV40" s="8"/>
      <c r="MDW40" s="8"/>
      <c r="MDX40" s="8"/>
      <c r="MDY40" s="8"/>
      <c r="MDZ40" s="8"/>
      <c r="MEA40" s="8"/>
      <c r="MEB40" s="8"/>
      <c r="MEC40" s="8"/>
      <c r="MED40" s="8"/>
      <c r="MEE40" s="8"/>
      <c r="MEF40" s="8"/>
      <c r="MEG40" s="8"/>
      <c r="MEH40" s="8"/>
      <c r="MEI40" s="8"/>
      <c r="MEJ40" s="8"/>
      <c r="MEK40" s="8"/>
      <c r="MEL40" s="8"/>
      <c r="MEM40" s="8"/>
      <c r="MEN40" s="8"/>
      <c r="MEO40" s="8"/>
      <c r="MEP40" s="8"/>
      <c r="MEQ40" s="8"/>
      <c r="MER40" s="8"/>
      <c r="MES40" s="8"/>
      <c r="MET40" s="8"/>
      <c r="MEU40" s="8"/>
      <c r="MEV40" s="8"/>
      <c r="MEW40" s="8"/>
      <c r="MEX40" s="8"/>
      <c r="MEY40" s="8"/>
      <c r="MEZ40" s="8"/>
      <c r="MFA40" s="8"/>
      <c r="MFB40" s="8"/>
      <c r="MFC40" s="8"/>
      <c r="MFD40" s="8"/>
      <c r="MFE40" s="8"/>
      <c r="MFF40" s="8"/>
      <c r="MFG40" s="8"/>
      <c r="MFH40" s="8"/>
      <c r="MFI40" s="8"/>
      <c r="MFJ40" s="8"/>
      <c r="MFK40" s="8"/>
      <c r="MFL40" s="8"/>
      <c r="MFM40" s="8"/>
      <c r="MFN40" s="8"/>
      <c r="MFO40" s="8"/>
      <c r="MFP40" s="8"/>
      <c r="MFQ40" s="8"/>
      <c r="MFR40" s="8"/>
      <c r="MFS40" s="8"/>
      <c r="MFT40" s="8"/>
      <c r="MFU40" s="8"/>
      <c r="MFV40" s="8"/>
      <c r="MFW40" s="8"/>
      <c r="MFX40" s="8"/>
      <c r="MFY40" s="8"/>
      <c r="MFZ40" s="8"/>
      <c r="MGA40" s="8"/>
      <c r="MGB40" s="8"/>
      <c r="MGC40" s="8"/>
      <c r="MGD40" s="8"/>
      <c r="MGE40" s="8"/>
      <c r="MGF40" s="8"/>
      <c r="MGG40" s="8"/>
      <c r="MGH40" s="8"/>
      <c r="MGI40" s="8"/>
      <c r="MGJ40" s="8"/>
      <c r="MGK40" s="8"/>
      <c r="MGL40" s="8"/>
      <c r="MGM40" s="8"/>
      <c r="MGN40" s="8"/>
      <c r="MGO40" s="8"/>
      <c r="MGP40" s="8"/>
      <c r="MGQ40" s="8"/>
      <c r="MGR40" s="8"/>
      <c r="MGS40" s="8"/>
      <c r="MGT40" s="8"/>
      <c r="MGU40" s="8"/>
      <c r="MGV40" s="8"/>
      <c r="MGW40" s="8"/>
      <c r="MGX40" s="8"/>
      <c r="MGY40" s="8"/>
      <c r="MGZ40" s="8"/>
      <c r="MHA40" s="8"/>
      <c r="MHB40" s="8"/>
      <c r="MHC40" s="8"/>
      <c r="MHD40" s="8"/>
      <c r="MHE40" s="8"/>
      <c r="MHF40" s="8"/>
      <c r="MHG40" s="8"/>
      <c r="MHH40" s="8"/>
      <c r="MHI40" s="8"/>
      <c r="MHJ40" s="8"/>
      <c r="MHK40" s="8"/>
      <c r="MHL40" s="8"/>
      <c r="MHM40" s="8"/>
      <c r="MHN40" s="8"/>
      <c r="MHO40" s="8"/>
      <c r="MHP40" s="8"/>
      <c r="MHQ40" s="8"/>
      <c r="MHR40" s="8"/>
      <c r="MHS40" s="8"/>
      <c r="MHT40" s="8"/>
      <c r="MHU40" s="8"/>
      <c r="MHV40" s="8"/>
      <c r="MHW40" s="8"/>
      <c r="MHX40" s="8"/>
      <c r="MHY40" s="8"/>
      <c r="MHZ40" s="8"/>
      <c r="MIA40" s="8"/>
      <c r="MIB40" s="8"/>
      <c r="MIC40" s="8"/>
      <c r="MID40" s="8"/>
      <c r="MIE40" s="8"/>
      <c r="MIF40" s="8"/>
      <c r="MIG40" s="8"/>
      <c r="MIH40" s="8"/>
      <c r="MII40" s="8"/>
      <c r="MIJ40" s="8"/>
      <c r="MIK40" s="8"/>
      <c r="MIL40" s="8"/>
      <c r="MIM40" s="8"/>
      <c r="MIN40" s="8"/>
      <c r="MIO40" s="8"/>
      <c r="MIP40" s="8"/>
      <c r="MIQ40" s="8"/>
      <c r="MIR40" s="8"/>
      <c r="MIS40" s="8"/>
      <c r="MIT40" s="8"/>
      <c r="MIU40" s="8"/>
      <c r="MIV40" s="8"/>
      <c r="MIW40" s="8"/>
      <c r="MIX40" s="8"/>
      <c r="MIY40" s="8"/>
      <c r="MIZ40" s="8"/>
      <c r="MJA40" s="8"/>
      <c r="MJB40" s="8"/>
      <c r="MJC40" s="8"/>
      <c r="MJD40" s="8"/>
      <c r="MJE40" s="8"/>
      <c r="MJF40" s="8"/>
      <c r="MJG40" s="8"/>
      <c r="MJH40" s="8"/>
      <c r="MJI40" s="8"/>
      <c r="MJJ40" s="8"/>
      <c r="MJK40" s="8"/>
      <c r="MJL40" s="8"/>
      <c r="MJM40" s="8"/>
      <c r="MJN40" s="8"/>
      <c r="MJO40" s="8"/>
      <c r="MJP40" s="8"/>
      <c r="MJQ40" s="8"/>
      <c r="MJR40" s="8"/>
      <c r="MJS40" s="8"/>
      <c r="MJT40" s="8"/>
      <c r="MJU40" s="8"/>
      <c r="MJV40" s="8"/>
      <c r="MJW40" s="8"/>
      <c r="MJX40" s="8"/>
      <c r="MJY40" s="8"/>
      <c r="MJZ40" s="8"/>
      <c r="MKA40" s="8"/>
      <c r="MKB40" s="8"/>
      <c r="MKC40" s="8"/>
      <c r="MKD40" s="8"/>
      <c r="MKE40" s="8"/>
      <c r="MKF40" s="8"/>
      <c r="MKG40" s="8"/>
      <c r="MKH40" s="8"/>
      <c r="MKI40" s="8"/>
      <c r="MKJ40" s="8"/>
      <c r="MKK40" s="8"/>
      <c r="MKL40" s="8"/>
      <c r="MKM40" s="8"/>
      <c r="MKN40" s="8"/>
      <c r="MKO40" s="8"/>
      <c r="MKP40" s="8"/>
      <c r="MKQ40" s="8"/>
      <c r="MKR40" s="8"/>
      <c r="MKS40" s="8"/>
      <c r="MKT40" s="8"/>
      <c r="MKU40" s="8"/>
      <c r="MKV40" s="8"/>
      <c r="MKW40" s="8"/>
      <c r="MKX40" s="8"/>
      <c r="MKY40" s="8"/>
      <c r="MKZ40" s="8"/>
      <c r="MLA40" s="8"/>
      <c r="MLB40" s="8"/>
      <c r="MLC40" s="8"/>
      <c r="MLD40" s="8"/>
      <c r="MLE40" s="8"/>
      <c r="MLF40" s="8"/>
      <c r="MLG40" s="8"/>
      <c r="MLH40" s="8"/>
      <c r="MLI40" s="8"/>
      <c r="MLJ40" s="8"/>
      <c r="MLK40" s="8"/>
      <c r="MLL40" s="8"/>
      <c r="MLM40" s="8"/>
      <c r="MLN40" s="8"/>
      <c r="MLO40" s="8"/>
      <c r="MLP40" s="8"/>
      <c r="MLQ40" s="8"/>
      <c r="MLR40" s="8"/>
      <c r="MLS40" s="8"/>
      <c r="MLT40" s="8"/>
      <c r="MLU40" s="8"/>
      <c r="MLV40" s="8"/>
      <c r="MLW40" s="8"/>
      <c r="MLX40" s="8"/>
      <c r="MLY40" s="8"/>
      <c r="MLZ40" s="8"/>
      <c r="MMA40" s="8"/>
      <c r="MMB40" s="8"/>
      <c r="MMC40" s="8"/>
      <c r="MMD40" s="8"/>
      <c r="MME40" s="8"/>
      <c r="MMF40" s="8"/>
      <c r="MMG40" s="8"/>
      <c r="MMH40" s="8"/>
      <c r="MMI40" s="8"/>
      <c r="MMJ40" s="8"/>
      <c r="MMK40" s="8"/>
      <c r="MML40" s="8"/>
      <c r="MMM40" s="8"/>
      <c r="MMN40" s="8"/>
      <c r="MMO40" s="8"/>
      <c r="MMP40" s="8"/>
      <c r="MMQ40" s="8"/>
      <c r="MMR40" s="8"/>
      <c r="MMS40" s="8"/>
      <c r="MMT40" s="8"/>
      <c r="MMU40" s="8"/>
      <c r="MMV40" s="8"/>
      <c r="MMW40" s="8"/>
      <c r="MMX40" s="8"/>
      <c r="MMY40" s="8"/>
      <c r="MMZ40" s="8"/>
      <c r="MNA40" s="8"/>
      <c r="MNB40" s="8"/>
      <c r="MNC40" s="8"/>
      <c r="MND40" s="8"/>
      <c r="MNE40" s="8"/>
      <c r="MNF40" s="8"/>
      <c r="MNG40" s="8"/>
      <c r="MNH40" s="8"/>
      <c r="MNI40" s="8"/>
      <c r="MNJ40" s="8"/>
      <c r="MNK40" s="8"/>
      <c r="MNL40" s="8"/>
      <c r="MNM40" s="8"/>
      <c r="MNN40" s="8"/>
      <c r="MNO40" s="8"/>
      <c r="MNP40" s="8"/>
      <c r="MNQ40" s="8"/>
      <c r="MNR40" s="8"/>
      <c r="MNS40" s="8"/>
      <c r="MNT40" s="8"/>
      <c r="MNU40" s="8"/>
      <c r="MNV40" s="8"/>
      <c r="MNW40" s="8"/>
      <c r="MNX40" s="8"/>
      <c r="MNY40" s="8"/>
      <c r="MNZ40" s="8"/>
      <c r="MOA40" s="8"/>
      <c r="MOB40" s="8"/>
      <c r="MOC40" s="8"/>
      <c r="MOD40" s="8"/>
      <c r="MOE40" s="8"/>
      <c r="MOF40" s="8"/>
      <c r="MOG40" s="8"/>
      <c r="MOH40" s="8"/>
      <c r="MOI40" s="8"/>
      <c r="MOJ40" s="8"/>
      <c r="MOK40" s="8"/>
      <c r="MOL40" s="8"/>
      <c r="MOM40" s="8"/>
      <c r="MON40" s="8"/>
      <c r="MOO40" s="8"/>
      <c r="MOP40" s="8"/>
      <c r="MOQ40" s="8"/>
      <c r="MOR40" s="8"/>
      <c r="MOS40" s="8"/>
      <c r="MOT40" s="8"/>
      <c r="MOU40" s="8"/>
      <c r="MOV40" s="8"/>
      <c r="MOW40" s="8"/>
      <c r="MOX40" s="8"/>
      <c r="MOY40" s="8"/>
      <c r="MOZ40" s="8"/>
      <c r="MPA40" s="8"/>
      <c r="MPB40" s="8"/>
      <c r="MPC40" s="8"/>
      <c r="MPD40" s="8"/>
      <c r="MPE40" s="8"/>
      <c r="MPF40" s="8"/>
      <c r="MPG40" s="8"/>
      <c r="MPH40" s="8"/>
      <c r="MPI40" s="8"/>
      <c r="MPJ40" s="8"/>
      <c r="MPK40" s="8"/>
      <c r="MPL40" s="8"/>
      <c r="MPM40" s="8"/>
      <c r="MPN40" s="8"/>
      <c r="MPO40" s="8"/>
      <c r="MPP40" s="8"/>
      <c r="MPQ40" s="8"/>
      <c r="MPR40" s="8"/>
      <c r="MPS40" s="8"/>
      <c r="MPT40" s="8"/>
      <c r="MPU40" s="8"/>
      <c r="MPV40" s="8"/>
      <c r="MPW40" s="8"/>
      <c r="MPX40" s="8"/>
      <c r="MPY40" s="8"/>
      <c r="MPZ40" s="8"/>
      <c r="MQA40" s="8"/>
      <c r="MQB40" s="8"/>
      <c r="MQC40" s="8"/>
      <c r="MQD40" s="8"/>
      <c r="MQE40" s="8"/>
      <c r="MQF40" s="8"/>
      <c r="MQG40" s="8"/>
      <c r="MQH40" s="8"/>
      <c r="MQI40" s="8"/>
      <c r="MQJ40" s="8"/>
      <c r="MQK40" s="8"/>
      <c r="MQL40" s="8"/>
      <c r="MQM40" s="8"/>
      <c r="MQN40" s="8"/>
      <c r="MQO40" s="8"/>
      <c r="MQP40" s="8"/>
      <c r="MQQ40" s="8"/>
      <c r="MQR40" s="8"/>
      <c r="MQS40" s="8"/>
      <c r="MQT40" s="8"/>
      <c r="MQU40" s="8"/>
      <c r="MQV40" s="8"/>
      <c r="MQW40" s="8"/>
      <c r="MQX40" s="8"/>
      <c r="MQY40" s="8"/>
      <c r="MQZ40" s="8"/>
      <c r="MRA40" s="8"/>
      <c r="MRB40" s="8"/>
      <c r="MRC40" s="8"/>
      <c r="MRD40" s="8"/>
      <c r="MRE40" s="8"/>
      <c r="MRF40" s="8"/>
      <c r="MRG40" s="8"/>
      <c r="MRH40" s="8"/>
      <c r="MRI40" s="8"/>
      <c r="MRJ40" s="8"/>
      <c r="MRK40" s="8"/>
      <c r="MRL40" s="8"/>
      <c r="MRM40" s="8"/>
      <c r="MRN40" s="8"/>
      <c r="MRO40" s="8"/>
      <c r="MRP40" s="8"/>
      <c r="MRQ40" s="8"/>
      <c r="MRR40" s="8"/>
      <c r="MRS40" s="8"/>
      <c r="MRT40" s="8"/>
      <c r="MRU40" s="8"/>
      <c r="MRV40" s="8"/>
      <c r="MRW40" s="8"/>
      <c r="MRX40" s="8"/>
      <c r="MRY40" s="8"/>
      <c r="MRZ40" s="8"/>
      <c r="MSA40" s="8"/>
      <c r="MSB40" s="8"/>
      <c r="MSC40" s="8"/>
      <c r="MSD40" s="8"/>
      <c r="MSE40" s="8"/>
      <c r="MSF40" s="8"/>
      <c r="MSG40" s="8"/>
      <c r="MSH40" s="8"/>
      <c r="MSI40" s="8"/>
      <c r="MSJ40" s="8"/>
      <c r="MSK40" s="8"/>
      <c r="MSL40" s="8"/>
      <c r="MSM40" s="8"/>
      <c r="MSN40" s="8"/>
      <c r="MSO40" s="8"/>
      <c r="MSP40" s="8"/>
      <c r="MSQ40" s="8"/>
      <c r="MSR40" s="8"/>
      <c r="MSS40" s="8"/>
      <c r="MST40" s="8"/>
      <c r="MSU40" s="8"/>
      <c r="MSV40" s="8"/>
      <c r="MSW40" s="8"/>
      <c r="MSX40" s="8"/>
      <c r="MSY40" s="8"/>
      <c r="MSZ40" s="8"/>
      <c r="MTA40" s="8"/>
      <c r="MTB40" s="8"/>
      <c r="MTC40" s="8"/>
      <c r="MTD40" s="8"/>
      <c r="MTE40" s="8"/>
      <c r="MTF40" s="8"/>
      <c r="MTG40" s="8"/>
      <c r="MTH40" s="8"/>
      <c r="MTI40" s="8"/>
      <c r="MTJ40" s="8"/>
      <c r="MTK40" s="8"/>
      <c r="MTL40" s="8"/>
      <c r="MTM40" s="8"/>
      <c r="MTN40" s="8"/>
      <c r="MTO40" s="8"/>
      <c r="MTP40" s="8"/>
      <c r="MTQ40" s="8"/>
      <c r="MTR40" s="8"/>
      <c r="MTS40" s="8"/>
      <c r="MTT40" s="8"/>
      <c r="MTU40" s="8"/>
      <c r="MTV40" s="8"/>
      <c r="MTW40" s="8"/>
      <c r="MTX40" s="8"/>
      <c r="MTY40" s="8"/>
      <c r="MTZ40" s="8"/>
      <c r="MUA40" s="8"/>
      <c r="MUB40" s="8"/>
      <c r="MUC40" s="8"/>
      <c r="MUD40" s="8"/>
      <c r="MUE40" s="8"/>
      <c r="MUF40" s="8"/>
      <c r="MUG40" s="8"/>
      <c r="MUH40" s="8"/>
      <c r="MUI40" s="8"/>
      <c r="MUJ40" s="8"/>
      <c r="MUK40" s="8"/>
      <c r="MUL40" s="8"/>
      <c r="MUM40" s="8"/>
      <c r="MUN40" s="8"/>
      <c r="MUO40" s="8"/>
      <c r="MUP40" s="8"/>
      <c r="MUQ40" s="8"/>
      <c r="MUR40" s="8"/>
      <c r="MUS40" s="8"/>
      <c r="MUT40" s="8"/>
      <c r="MUU40" s="8"/>
      <c r="MUV40" s="8"/>
      <c r="MUW40" s="8"/>
      <c r="MUX40" s="8"/>
      <c r="MUY40" s="8"/>
      <c r="MUZ40" s="8"/>
      <c r="MVA40" s="8"/>
      <c r="MVB40" s="8"/>
      <c r="MVC40" s="8"/>
      <c r="MVD40" s="8"/>
      <c r="MVE40" s="8"/>
      <c r="MVF40" s="8"/>
      <c r="MVG40" s="8"/>
      <c r="MVH40" s="8"/>
      <c r="MVI40" s="8"/>
      <c r="MVJ40" s="8"/>
      <c r="MVK40" s="8"/>
      <c r="MVL40" s="8"/>
      <c r="MVM40" s="8"/>
      <c r="MVN40" s="8"/>
      <c r="MVO40" s="8"/>
      <c r="MVP40" s="8"/>
      <c r="MVQ40" s="8"/>
      <c r="MVR40" s="8"/>
      <c r="MVS40" s="8"/>
      <c r="MVT40" s="8"/>
      <c r="MVU40" s="8"/>
      <c r="MVV40" s="8"/>
      <c r="MVW40" s="8"/>
      <c r="MVX40" s="8"/>
      <c r="MVY40" s="8"/>
      <c r="MVZ40" s="8"/>
      <c r="MWA40" s="8"/>
      <c r="MWB40" s="8"/>
      <c r="MWC40" s="8"/>
      <c r="MWD40" s="8"/>
      <c r="MWE40" s="8"/>
      <c r="MWF40" s="8"/>
      <c r="MWG40" s="8"/>
      <c r="MWH40" s="8"/>
      <c r="MWI40" s="8"/>
      <c r="MWJ40" s="8"/>
      <c r="MWK40" s="8"/>
      <c r="MWL40" s="8"/>
      <c r="MWM40" s="8"/>
      <c r="MWN40" s="8"/>
      <c r="MWO40" s="8"/>
      <c r="MWP40" s="8"/>
      <c r="MWQ40" s="8"/>
      <c r="MWR40" s="8"/>
      <c r="MWS40" s="8"/>
      <c r="MWT40" s="8"/>
      <c r="MWU40" s="8"/>
      <c r="MWV40" s="8"/>
      <c r="MWW40" s="8"/>
      <c r="MWX40" s="8"/>
      <c r="MWY40" s="8"/>
      <c r="MWZ40" s="8"/>
      <c r="MXA40" s="8"/>
      <c r="MXB40" s="8"/>
      <c r="MXC40" s="8"/>
      <c r="MXD40" s="8"/>
      <c r="MXE40" s="8"/>
      <c r="MXF40" s="8"/>
      <c r="MXG40" s="8"/>
      <c r="MXH40" s="8"/>
      <c r="MXI40" s="8"/>
      <c r="MXJ40" s="8"/>
      <c r="MXK40" s="8"/>
      <c r="MXL40" s="8"/>
      <c r="MXM40" s="8"/>
      <c r="MXN40" s="8"/>
      <c r="MXO40" s="8"/>
      <c r="MXP40" s="8"/>
      <c r="MXQ40" s="8"/>
      <c r="MXR40" s="8"/>
      <c r="MXS40" s="8"/>
      <c r="MXT40" s="8"/>
      <c r="MXU40" s="8"/>
      <c r="MXV40" s="8"/>
      <c r="MXW40" s="8"/>
      <c r="MXX40" s="8"/>
      <c r="MXY40" s="8"/>
      <c r="MXZ40" s="8"/>
      <c r="MYA40" s="8"/>
      <c r="MYB40" s="8"/>
      <c r="MYC40" s="8"/>
      <c r="MYD40" s="8"/>
      <c r="MYE40" s="8"/>
      <c r="MYF40" s="8"/>
      <c r="MYG40" s="8"/>
      <c r="MYH40" s="8"/>
      <c r="MYI40" s="8"/>
      <c r="MYJ40" s="8"/>
      <c r="MYK40" s="8"/>
      <c r="MYL40" s="8"/>
      <c r="MYM40" s="8"/>
      <c r="MYN40" s="8"/>
      <c r="MYO40" s="8"/>
      <c r="MYP40" s="8"/>
      <c r="MYQ40" s="8"/>
      <c r="MYR40" s="8"/>
      <c r="MYS40" s="8"/>
      <c r="MYT40" s="8"/>
      <c r="MYU40" s="8"/>
      <c r="MYV40" s="8"/>
      <c r="MYW40" s="8"/>
      <c r="MYX40" s="8"/>
      <c r="MYY40" s="8"/>
      <c r="MYZ40" s="8"/>
      <c r="MZA40" s="8"/>
      <c r="MZB40" s="8"/>
      <c r="MZC40" s="8"/>
      <c r="MZD40" s="8"/>
      <c r="MZE40" s="8"/>
      <c r="MZF40" s="8"/>
      <c r="MZG40" s="8"/>
      <c r="MZH40" s="8"/>
      <c r="MZI40" s="8"/>
      <c r="MZJ40" s="8"/>
      <c r="MZK40" s="8"/>
      <c r="MZL40" s="8"/>
      <c r="MZM40" s="8"/>
      <c r="MZN40" s="8"/>
      <c r="MZO40" s="8"/>
      <c r="MZP40" s="8"/>
      <c r="MZQ40" s="8"/>
      <c r="MZR40" s="8"/>
      <c r="MZS40" s="8"/>
      <c r="MZT40" s="8"/>
      <c r="MZU40" s="8"/>
      <c r="MZV40" s="8"/>
      <c r="MZW40" s="8"/>
      <c r="MZX40" s="8"/>
      <c r="MZY40" s="8"/>
      <c r="MZZ40" s="8"/>
      <c r="NAA40" s="8"/>
      <c r="NAB40" s="8"/>
      <c r="NAC40" s="8"/>
      <c r="NAD40" s="8"/>
      <c r="NAE40" s="8"/>
      <c r="NAF40" s="8"/>
      <c r="NAG40" s="8"/>
      <c r="NAH40" s="8"/>
      <c r="NAI40" s="8"/>
      <c r="NAJ40" s="8"/>
      <c r="NAK40" s="8"/>
      <c r="NAL40" s="8"/>
      <c r="NAM40" s="8"/>
      <c r="NAN40" s="8"/>
      <c r="NAO40" s="8"/>
      <c r="NAP40" s="8"/>
      <c r="NAQ40" s="8"/>
      <c r="NAR40" s="8"/>
      <c r="NAS40" s="8"/>
      <c r="NAT40" s="8"/>
      <c r="NAU40" s="8"/>
      <c r="NAV40" s="8"/>
      <c r="NAW40" s="8"/>
      <c r="NAX40" s="8"/>
      <c r="NAY40" s="8"/>
      <c r="NAZ40" s="8"/>
      <c r="NBA40" s="8"/>
      <c r="NBB40" s="8"/>
      <c r="NBC40" s="8"/>
      <c r="NBD40" s="8"/>
      <c r="NBE40" s="8"/>
      <c r="NBF40" s="8"/>
      <c r="NBG40" s="8"/>
      <c r="NBH40" s="8"/>
      <c r="NBI40" s="8"/>
      <c r="NBJ40" s="8"/>
      <c r="NBK40" s="8"/>
      <c r="NBL40" s="8"/>
      <c r="NBM40" s="8"/>
      <c r="NBN40" s="8"/>
      <c r="NBO40" s="8"/>
      <c r="NBP40" s="8"/>
      <c r="NBQ40" s="8"/>
      <c r="NBR40" s="8"/>
      <c r="NBS40" s="8"/>
      <c r="NBT40" s="8"/>
      <c r="NBU40" s="8"/>
      <c r="NBV40" s="8"/>
      <c r="NBW40" s="8"/>
      <c r="NBX40" s="8"/>
      <c r="NBY40" s="8"/>
      <c r="NBZ40" s="8"/>
      <c r="NCA40" s="8"/>
      <c r="NCB40" s="8"/>
      <c r="NCC40" s="8"/>
      <c r="NCD40" s="8"/>
      <c r="NCE40" s="8"/>
      <c r="NCF40" s="8"/>
      <c r="NCG40" s="8"/>
      <c r="NCH40" s="8"/>
      <c r="NCI40" s="8"/>
      <c r="NCJ40" s="8"/>
      <c r="NCK40" s="8"/>
      <c r="NCL40" s="8"/>
      <c r="NCM40" s="8"/>
      <c r="NCN40" s="8"/>
      <c r="NCO40" s="8"/>
      <c r="NCP40" s="8"/>
      <c r="NCQ40" s="8"/>
      <c r="NCR40" s="8"/>
      <c r="NCS40" s="8"/>
      <c r="NCT40" s="8"/>
      <c r="NCU40" s="8"/>
      <c r="NCV40" s="8"/>
      <c r="NCW40" s="8"/>
      <c r="NCX40" s="8"/>
      <c r="NCY40" s="8"/>
      <c r="NCZ40" s="8"/>
      <c r="NDA40" s="8"/>
      <c r="NDB40" s="8"/>
      <c r="NDC40" s="8"/>
      <c r="NDD40" s="8"/>
      <c r="NDE40" s="8"/>
      <c r="NDF40" s="8"/>
      <c r="NDG40" s="8"/>
      <c r="NDH40" s="8"/>
      <c r="NDI40" s="8"/>
      <c r="NDJ40" s="8"/>
      <c r="NDK40" s="8"/>
      <c r="NDL40" s="8"/>
      <c r="NDM40" s="8"/>
      <c r="NDN40" s="8"/>
      <c r="NDO40" s="8"/>
      <c r="NDP40" s="8"/>
      <c r="NDQ40" s="8"/>
      <c r="NDR40" s="8"/>
      <c r="NDS40" s="8"/>
      <c r="NDT40" s="8"/>
      <c r="NDU40" s="8"/>
      <c r="NDV40" s="8"/>
      <c r="NDW40" s="8"/>
      <c r="NDX40" s="8"/>
      <c r="NDY40" s="8"/>
      <c r="NDZ40" s="8"/>
      <c r="NEA40" s="8"/>
      <c r="NEB40" s="8"/>
      <c r="NEC40" s="8"/>
      <c r="NED40" s="8"/>
      <c r="NEE40" s="8"/>
      <c r="NEF40" s="8"/>
      <c r="NEG40" s="8"/>
      <c r="NEH40" s="8"/>
      <c r="NEI40" s="8"/>
      <c r="NEJ40" s="8"/>
      <c r="NEK40" s="8"/>
      <c r="NEL40" s="8"/>
      <c r="NEM40" s="8"/>
      <c r="NEN40" s="8"/>
      <c r="NEO40" s="8"/>
      <c r="NEP40" s="8"/>
      <c r="NEQ40" s="8"/>
      <c r="NER40" s="8"/>
      <c r="NES40" s="8"/>
      <c r="NET40" s="8"/>
      <c r="NEU40" s="8"/>
      <c r="NEV40" s="8"/>
      <c r="NEW40" s="8"/>
      <c r="NEX40" s="8"/>
      <c r="NEY40" s="8"/>
      <c r="NEZ40" s="8"/>
      <c r="NFA40" s="8"/>
      <c r="NFB40" s="8"/>
      <c r="NFC40" s="8"/>
      <c r="NFD40" s="8"/>
      <c r="NFE40" s="8"/>
      <c r="NFF40" s="8"/>
      <c r="NFG40" s="8"/>
      <c r="NFH40" s="8"/>
      <c r="NFI40" s="8"/>
      <c r="NFJ40" s="8"/>
      <c r="NFK40" s="8"/>
      <c r="NFL40" s="8"/>
      <c r="NFM40" s="8"/>
      <c r="NFN40" s="8"/>
      <c r="NFO40" s="8"/>
      <c r="NFP40" s="8"/>
      <c r="NFQ40" s="8"/>
      <c r="NFR40" s="8"/>
      <c r="NFS40" s="8"/>
      <c r="NFT40" s="8"/>
      <c r="NFU40" s="8"/>
      <c r="NFV40" s="8"/>
      <c r="NFW40" s="8"/>
      <c r="NFX40" s="8"/>
      <c r="NFY40" s="8"/>
      <c r="NFZ40" s="8"/>
      <c r="NGA40" s="8"/>
      <c r="NGB40" s="8"/>
      <c r="NGC40" s="8"/>
      <c r="NGD40" s="8"/>
      <c r="NGE40" s="8"/>
      <c r="NGF40" s="8"/>
      <c r="NGG40" s="8"/>
      <c r="NGH40" s="8"/>
      <c r="NGI40" s="8"/>
      <c r="NGJ40" s="8"/>
      <c r="NGK40" s="8"/>
      <c r="NGL40" s="8"/>
      <c r="NGM40" s="8"/>
      <c r="NGN40" s="8"/>
      <c r="NGO40" s="8"/>
      <c r="NGP40" s="8"/>
      <c r="NGQ40" s="8"/>
      <c r="NGR40" s="8"/>
      <c r="NGS40" s="8"/>
      <c r="NGT40" s="8"/>
      <c r="NGU40" s="8"/>
      <c r="NGV40" s="8"/>
      <c r="NGW40" s="8"/>
      <c r="NGX40" s="8"/>
      <c r="NGY40" s="8"/>
      <c r="NGZ40" s="8"/>
      <c r="NHA40" s="8"/>
      <c r="NHB40" s="8"/>
      <c r="NHC40" s="8"/>
      <c r="NHD40" s="8"/>
      <c r="NHE40" s="8"/>
      <c r="NHF40" s="8"/>
      <c r="NHG40" s="8"/>
      <c r="NHH40" s="8"/>
      <c r="NHI40" s="8"/>
      <c r="NHJ40" s="8"/>
      <c r="NHK40" s="8"/>
      <c r="NHL40" s="8"/>
      <c r="NHM40" s="8"/>
      <c r="NHN40" s="8"/>
      <c r="NHO40" s="8"/>
      <c r="NHP40" s="8"/>
      <c r="NHQ40" s="8"/>
      <c r="NHR40" s="8"/>
      <c r="NHS40" s="8"/>
      <c r="NHT40" s="8"/>
      <c r="NHU40" s="8"/>
      <c r="NHV40" s="8"/>
      <c r="NHW40" s="8"/>
      <c r="NHX40" s="8"/>
      <c r="NHY40" s="8"/>
      <c r="NHZ40" s="8"/>
      <c r="NIA40" s="8"/>
      <c r="NIB40" s="8"/>
      <c r="NIC40" s="8"/>
      <c r="NID40" s="8"/>
      <c r="NIE40" s="8"/>
      <c r="NIF40" s="8"/>
      <c r="NIG40" s="8"/>
      <c r="NIH40" s="8"/>
      <c r="NII40" s="8"/>
      <c r="NIJ40" s="8"/>
      <c r="NIK40" s="8"/>
      <c r="NIL40" s="8"/>
      <c r="NIM40" s="8"/>
      <c r="NIN40" s="8"/>
      <c r="NIO40" s="8"/>
      <c r="NIP40" s="8"/>
      <c r="NIQ40" s="8"/>
      <c r="NIR40" s="8"/>
      <c r="NIS40" s="8"/>
      <c r="NIT40" s="8"/>
      <c r="NIU40" s="8"/>
      <c r="NIV40" s="8"/>
      <c r="NIW40" s="8"/>
      <c r="NIX40" s="8"/>
      <c r="NIY40" s="8"/>
      <c r="NIZ40" s="8"/>
      <c r="NJA40" s="8"/>
      <c r="NJB40" s="8"/>
      <c r="NJC40" s="8"/>
      <c r="NJD40" s="8"/>
      <c r="NJE40" s="8"/>
      <c r="NJF40" s="8"/>
      <c r="NJG40" s="8"/>
      <c r="NJH40" s="8"/>
      <c r="NJI40" s="8"/>
      <c r="NJJ40" s="8"/>
      <c r="NJK40" s="8"/>
      <c r="NJL40" s="8"/>
      <c r="NJM40" s="8"/>
      <c r="NJN40" s="8"/>
      <c r="NJO40" s="8"/>
      <c r="NJP40" s="8"/>
      <c r="NJQ40" s="8"/>
      <c r="NJR40" s="8"/>
      <c r="NJS40" s="8"/>
      <c r="NJT40" s="8"/>
      <c r="NJU40" s="8"/>
      <c r="NJV40" s="8"/>
      <c r="NJW40" s="8"/>
      <c r="NJX40" s="8"/>
      <c r="NJY40" s="8"/>
      <c r="NJZ40" s="8"/>
      <c r="NKA40" s="8"/>
      <c r="NKB40" s="8"/>
      <c r="NKC40" s="8"/>
      <c r="NKD40" s="8"/>
      <c r="NKE40" s="8"/>
      <c r="NKF40" s="8"/>
      <c r="NKG40" s="8"/>
      <c r="NKH40" s="8"/>
      <c r="NKI40" s="8"/>
      <c r="NKJ40" s="8"/>
      <c r="NKK40" s="8"/>
      <c r="NKL40" s="8"/>
      <c r="NKM40" s="8"/>
      <c r="NKN40" s="8"/>
      <c r="NKO40" s="8"/>
      <c r="NKP40" s="8"/>
      <c r="NKQ40" s="8"/>
      <c r="NKR40" s="8"/>
      <c r="NKS40" s="8"/>
      <c r="NKT40" s="8"/>
      <c r="NKU40" s="8"/>
      <c r="NKV40" s="8"/>
      <c r="NKW40" s="8"/>
      <c r="NKX40" s="8"/>
      <c r="NKY40" s="8"/>
      <c r="NKZ40" s="8"/>
      <c r="NLA40" s="8"/>
      <c r="NLB40" s="8"/>
      <c r="NLC40" s="8"/>
      <c r="NLD40" s="8"/>
      <c r="NLE40" s="8"/>
      <c r="NLF40" s="8"/>
      <c r="NLG40" s="8"/>
      <c r="NLH40" s="8"/>
      <c r="NLI40" s="8"/>
      <c r="NLJ40" s="8"/>
      <c r="NLK40" s="8"/>
      <c r="NLL40" s="8"/>
      <c r="NLM40" s="8"/>
      <c r="NLN40" s="8"/>
      <c r="NLO40" s="8"/>
      <c r="NLP40" s="8"/>
      <c r="NLQ40" s="8"/>
      <c r="NLR40" s="8"/>
      <c r="NLS40" s="8"/>
      <c r="NLT40" s="8"/>
      <c r="NLU40" s="8"/>
      <c r="NLV40" s="8"/>
      <c r="NLW40" s="8"/>
      <c r="NLX40" s="8"/>
      <c r="NLY40" s="8"/>
      <c r="NLZ40" s="8"/>
      <c r="NMA40" s="8"/>
      <c r="NMB40" s="8"/>
      <c r="NMC40" s="8"/>
      <c r="NMD40" s="8"/>
      <c r="NME40" s="8"/>
      <c r="NMF40" s="8"/>
      <c r="NMG40" s="8"/>
      <c r="NMH40" s="8"/>
      <c r="NMI40" s="8"/>
      <c r="NMJ40" s="8"/>
      <c r="NMK40" s="8"/>
      <c r="NML40" s="8"/>
      <c r="NMM40" s="8"/>
      <c r="NMN40" s="8"/>
      <c r="NMO40" s="8"/>
      <c r="NMP40" s="8"/>
      <c r="NMQ40" s="8"/>
      <c r="NMR40" s="8"/>
      <c r="NMS40" s="8"/>
      <c r="NMT40" s="8"/>
      <c r="NMU40" s="8"/>
      <c r="NMV40" s="8"/>
      <c r="NMW40" s="8"/>
      <c r="NMX40" s="8"/>
      <c r="NMY40" s="8"/>
      <c r="NMZ40" s="8"/>
      <c r="NNA40" s="8"/>
      <c r="NNB40" s="8"/>
      <c r="NNC40" s="8"/>
      <c r="NND40" s="8"/>
      <c r="NNE40" s="8"/>
      <c r="NNF40" s="8"/>
      <c r="NNG40" s="8"/>
      <c r="NNH40" s="8"/>
      <c r="NNI40" s="8"/>
      <c r="NNJ40" s="8"/>
      <c r="NNK40" s="8"/>
      <c r="NNL40" s="8"/>
      <c r="NNM40" s="8"/>
      <c r="NNN40" s="8"/>
      <c r="NNO40" s="8"/>
      <c r="NNP40" s="8"/>
      <c r="NNQ40" s="8"/>
      <c r="NNR40" s="8"/>
      <c r="NNS40" s="8"/>
      <c r="NNT40" s="8"/>
      <c r="NNU40" s="8"/>
      <c r="NNV40" s="8"/>
      <c r="NNW40" s="8"/>
      <c r="NNX40" s="8"/>
      <c r="NNY40" s="8"/>
      <c r="NNZ40" s="8"/>
      <c r="NOA40" s="8"/>
      <c r="NOB40" s="8"/>
      <c r="NOC40" s="8"/>
      <c r="NOD40" s="8"/>
      <c r="NOE40" s="8"/>
      <c r="NOF40" s="8"/>
      <c r="NOG40" s="8"/>
      <c r="NOH40" s="8"/>
      <c r="NOI40" s="8"/>
      <c r="NOJ40" s="8"/>
      <c r="NOK40" s="8"/>
      <c r="NOL40" s="8"/>
      <c r="NOM40" s="8"/>
      <c r="NON40" s="8"/>
      <c r="NOO40" s="8"/>
      <c r="NOP40" s="8"/>
      <c r="NOQ40" s="8"/>
      <c r="NOR40" s="8"/>
      <c r="NOS40" s="8"/>
      <c r="NOT40" s="8"/>
      <c r="NOU40" s="8"/>
      <c r="NOV40" s="8"/>
      <c r="NOW40" s="8"/>
      <c r="NOX40" s="8"/>
      <c r="NOY40" s="8"/>
      <c r="NOZ40" s="8"/>
      <c r="NPA40" s="8"/>
      <c r="NPB40" s="8"/>
      <c r="NPC40" s="8"/>
      <c r="NPD40" s="8"/>
      <c r="NPE40" s="8"/>
      <c r="NPF40" s="8"/>
      <c r="NPG40" s="8"/>
      <c r="NPH40" s="8"/>
      <c r="NPI40" s="8"/>
      <c r="NPJ40" s="8"/>
      <c r="NPK40" s="8"/>
      <c r="NPL40" s="8"/>
      <c r="NPM40" s="8"/>
      <c r="NPN40" s="8"/>
      <c r="NPO40" s="8"/>
      <c r="NPP40" s="8"/>
      <c r="NPQ40" s="8"/>
      <c r="NPR40" s="8"/>
      <c r="NPS40" s="8"/>
      <c r="NPT40" s="8"/>
      <c r="NPU40" s="8"/>
      <c r="NPV40" s="8"/>
      <c r="NPW40" s="8"/>
      <c r="NPX40" s="8"/>
      <c r="NPY40" s="8"/>
      <c r="NPZ40" s="8"/>
      <c r="NQA40" s="8"/>
      <c r="NQB40" s="8"/>
      <c r="NQC40" s="8"/>
      <c r="NQD40" s="8"/>
      <c r="NQE40" s="8"/>
      <c r="NQF40" s="8"/>
      <c r="NQG40" s="8"/>
      <c r="NQH40" s="8"/>
      <c r="NQI40" s="8"/>
      <c r="NQJ40" s="8"/>
      <c r="NQK40" s="8"/>
      <c r="NQL40" s="8"/>
      <c r="NQM40" s="8"/>
      <c r="NQN40" s="8"/>
      <c r="NQO40" s="8"/>
      <c r="NQP40" s="8"/>
      <c r="NQQ40" s="8"/>
      <c r="NQR40" s="8"/>
      <c r="NQS40" s="8"/>
      <c r="NQT40" s="8"/>
      <c r="NQU40" s="8"/>
      <c r="NQV40" s="8"/>
      <c r="NQW40" s="8"/>
      <c r="NQX40" s="8"/>
      <c r="NQY40" s="8"/>
      <c r="NQZ40" s="8"/>
      <c r="NRA40" s="8"/>
      <c r="NRB40" s="8"/>
      <c r="NRC40" s="8"/>
      <c r="NRD40" s="8"/>
      <c r="NRE40" s="8"/>
      <c r="NRF40" s="8"/>
      <c r="NRG40" s="8"/>
      <c r="NRH40" s="8"/>
      <c r="NRI40" s="8"/>
      <c r="NRJ40" s="8"/>
      <c r="NRK40" s="8"/>
      <c r="NRL40" s="8"/>
      <c r="NRM40" s="8"/>
      <c r="NRN40" s="8"/>
      <c r="NRO40" s="8"/>
      <c r="NRP40" s="8"/>
      <c r="NRQ40" s="8"/>
      <c r="NRR40" s="8"/>
      <c r="NRS40" s="8"/>
      <c r="NRT40" s="8"/>
      <c r="NRU40" s="8"/>
      <c r="NRV40" s="8"/>
      <c r="NRW40" s="8"/>
      <c r="NRX40" s="8"/>
      <c r="NRY40" s="8"/>
      <c r="NRZ40" s="8"/>
      <c r="NSA40" s="8"/>
      <c r="NSB40" s="8"/>
      <c r="NSC40" s="8"/>
      <c r="NSD40" s="8"/>
      <c r="NSE40" s="8"/>
      <c r="NSF40" s="8"/>
      <c r="NSG40" s="8"/>
      <c r="NSH40" s="8"/>
      <c r="NSI40" s="8"/>
      <c r="NSJ40" s="8"/>
      <c r="NSK40" s="8"/>
      <c r="NSL40" s="8"/>
      <c r="NSM40" s="8"/>
      <c r="NSN40" s="8"/>
      <c r="NSO40" s="8"/>
      <c r="NSP40" s="8"/>
      <c r="NSQ40" s="8"/>
      <c r="NSR40" s="8"/>
      <c r="NSS40" s="8"/>
      <c r="NST40" s="8"/>
      <c r="NSU40" s="8"/>
      <c r="NSV40" s="8"/>
      <c r="NSW40" s="8"/>
      <c r="NSX40" s="8"/>
      <c r="NSY40" s="8"/>
      <c r="NSZ40" s="8"/>
      <c r="NTA40" s="8"/>
      <c r="NTB40" s="8"/>
      <c r="NTC40" s="8"/>
      <c r="NTD40" s="8"/>
      <c r="NTE40" s="8"/>
      <c r="NTF40" s="8"/>
      <c r="NTG40" s="8"/>
      <c r="NTH40" s="8"/>
      <c r="NTI40" s="8"/>
      <c r="NTJ40" s="8"/>
      <c r="NTK40" s="8"/>
      <c r="NTL40" s="8"/>
      <c r="NTM40" s="8"/>
      <c r="NTN40" s="8"/>
      <c r="NTO40" s="8"/>
      <c r="NTP40" s="8"/>
      <c r="NTQ40" s="8"/>
      <c r="NTR40" s="8"/>
      <c r="NTS40" s="8"/>
      <c r="NTT40" s="8"/>
      <c r="NTU40" s="8"/>
      <c r="NTV40" s="8"/>
      <c r="NTW40" s="8"/>
      <c r="NTX40" s="8"/>
      <c r="NTY40" s="8"/>
      <c r="NTZ40" s="8"/>
      <c r="NUA40" s="8"/>
      <c r="NUB40" s="8"/>
      <c r="NUC40" s="8"/>
      <c r="NUD40" s="8"/>
      <c r="NUE40" s="8"/>
      <c r="NUF40" s="8"/>
      <c r="NUG40" s="8"/>
      <c r="NUH40" s="8"/>
      <c r="NUI40" s="8"/>
      <c r="NUJ40" s="8"/>
      <c r="NUK40" s="8"/>
      <c r="NUL40" s="8"/>
      <c r="NUM40" s="8"/>
      <c r="NUN40" s="8"/>
      <c r="NUO40" s="8"/>
      <c r="NUP40" s="8"/>
      <c r="NUQ40" s="8"/>
      <c r="NUR40" s="8"/>
      <c r="NUS40" s="8"/>
      <c r="NUT40" s="8"/>
      <c r="NUU40" s="8"/>
      <c r="NUV40" s="8"/>
      <c r="NUW40" s="8"/>
      <c r="NUX40" s="8"/>
      <c r="NUY40" s="8"/>
      <c r="NUZ40" s="8"/>
      <c r="NVA40" s="8"/>
      <c r="NVB40" s="8"/>
      <c r="NVC40" s="8"/>
      <c r="NVD40" s="8"/>
      <c r="NVE40" s="8"/>
      <c r="NVF40" s="8"/>
      <c r="NVG40" s="8"/>
      <c r="NVH40" s="8"/>
      <c r="NVI40" s="8"/>
      <c r="NVJ40" s="8"/>
      <c r="NVK40" s="8"/>
      <c r="NVL40" s="8"/>
      <c r="NVM40" s="8"/>
      <c r="NVN40" s="8"/>
      <c r="NVO40" s="8"/>
      <c r="NVP40" s="8"/>
      <c r="NVQ40" s="8"/>
      <c r="NVR40" s="8"/>
      <c r="NVS40" s="8"/>
      <c r="NVT40" s="8"/>
      <c r="NVU40" s="8"/>
      <c r="NVV40" s="8"/>
      <c r="NVW40" s="8"/>
      <c r="NVX40" s="8"/>
      <c r="NVY40" s="8"/>
      <c r="NVZ40" s="8"/>
      <c r="NWA40" s="8"/>
      <c r="NWB40" s="8"/>
      <c r="NWC40" s="8"/>
      <c r="NWD40" s="8"/>
      <c r="NWE40" s="8"/>
      <c r="NWF40" s="8"/>
      <c r="NWG40" s="8"/>
      <c r="NWH40" s="8"/>
      <c r="NWI40" s="8"/>
      <c r="NWJ40" s="8"/>
      <c r="NWK40" s="8"/>
      <c r="NWL40" s="8"/>
      <c r="NWM40" s="8"/>
      <c r="NWN40" s="8"/>
      <c r="NWO40" s="8"/>
      <c r="NWP40" s="8"/>
      <c r="NWQ40" s="8"/>
      <c r="NWR40" s="8"/>
      <c r="NWS40" s="8"/>
      <c r="NWT40" s="8"/>
      <c r="NWU40" s="8"/>
      <c r="NWV40" s="8"/>
      <c r="NWW40" s="8"/>
      <c r="NWX40" s="8"/>
      <c r="NWY40" s="8"/>
      <c r="NWZ40" s="8"/>
      <c r="NXA40" s="8"/>
      <c r="NXB40" s="8"/>
      <c r="NXC40" s="8"/>
      <c r="NXD40" s="8"/>
      <c r="NXE40" s="8"/>
      <c r="NXF40" s="8"/>
      <c r="NXG40" s="8"/>
      <c r="NXH40" s="8"/>
      <c r="NXI40" s="8"/>
      <c r="NXJ40" s="8"/>
      <c r="NXK40" s="8"/>
      <c r="NXL40" s="8"/>
      <c r="NXM40" s="8"/>
      <c r="NXN40" s="8"/>
      <c r="NXO40" s="8"/>
      <c r="NXP40" s="8"/>
      <c r="NXQ40" s="8"/>
      <c r="NXR40" s="8"/>
      <c r="NXS40" s="8"/>
      <c r="NXT40" s="8"/>
      <c r="NXU40" s="8"/>
      <c r="NXV40" s="8"/>
      <c r="NXW40" s="8"/>
      <c r="NXX40" s="8"/>
      <c r="NXY40" s="8"/>
      <c r="NXZ40" s="8"/>
      <c r="NYA40" s="8"/>
      <c r="NYB40" s="8"/>
      <c r="NYC40" s="8"/>
      <c r="NYD40" s="8"/>
      <c r="NYE40" s="8"/>
      <c r="NYF40" s="8"/>
      <c r="NYG40" s="8"/>
      <c r="NYH40" s="8"/>
      <c r="NYI40" s="8"/>
      <c r="NYJ40" s="8"/>
      <c r="NYK40" s="8"/>
      <c r="NYL40" s="8"/>
      <c r="NYM40" s="8"/>
      <c r="NYN40" s="8"/>
      <c r="NYO40" s="8"/>
      <c r="NYP40" s="8"/>
      <c r="NYQ40" s="8"/>
      <c r="NYR40" s="8"/>
      <c r="NYS40" s="8"/>
      <c r="NYT40" s="8"/>
      <c r="NYU40" s="8"/>
      <c r="NYV40" s="8"/>
      <c r="NYW40" s="8"/>
      <c r="NYX40" s="8"/>
      <c r="NYY40" s="8"/>
      <c r="NYZ40" s="8"/>
      <c r="NZA40" s="8"/>
      <c r="NZB40" s="8"/>
      <c r="NZC40" s="8"/>
      <c r="NZD40" s="8"/>
      <c r="NZE40" s="8"/>
      <c r="NZF40" s="8"/>
      <c r="NZG40" s="8"/>
      <c r="NZH40" s="8"/>
      <c r="NZI40" s="8"/>
      <c r="NZJ40" s="8"/>
      <c r="NZK40" s="8"/>
      <c r="NZL40" s="8"/>
      <c r="NZM40" s="8"/>
      <c r="NZN40" s="8"/>
      <c r="NZO40" s="8"/>
      <c r="NZP40" s="8"/>
      <c r="NZQ40" s="8"/>
      <c r="NZR40" s="8"/>
      <c r="NZS40" s="8"/>
      <c r="NZT40" s="8"/>
      <c r="NZU40" s="8"/>
      <c r="NZV40" s="8"/>
      <c r="NZW40" s="8"/>
      <c r="NZX40" s="8"/>
      <c r="NZY40" s="8"/>
      <c r="NZZ40" s="8"/>
      <c r="OAA40" s="8"/>
      <c r="OAB40" s="8"/>
      <c r="OAC40" s="8"/>
      <c r="OAD40" s="8"/>
      <c r="OAE40" s="8"/>
      <c r="OAF40" s="8"/>
      <c r="OAG40" s="8"/>
      <c r="OAH40" s="8"/>
      <c r="OAI40" s="8"/>
      <c r="OAJ40" s="8"/>
      <c r="OAK40" s="8"/>
      <c r="OAL40" s="8"/>
      <c r="OAM40" s="8"/>
      <c r="OAN40" s="8"/>
      <c r="OAO40" s="8"/>
      <c r="OAP40" s="8"/>
      <c r="OAQ40" s="8"/>
      <c r="OAR40" s="8"/>
      <c r="OAS40" s="8"/>
      <c r="OAT40" s="8"/>
      <c r="OAU40" s="8"/>
      <c r="OAV40" s="8"/>
      <c r="OAW40" s="8"/>
      <c r="OAX40" s="8"/>
      <c r="OAY40" s="8"/>
      <c r="OAZ40" s="8"/>
      <c r="OBA40" s="8"/>
      <c r="OBB40" s="8"/>
      <c r="OBC40" s="8"/>
      <c r="OBD40" s="8"/>
      <c r="OBE40" s="8"/>
      <c r="OBF40" s="8"/>
      <c r="OBG40" s="8"/>
      <c r="OBH40" s="8"/>
      <c r="OBI40" s="8"/>
      <c r="OBJ40" s="8"/>
      <c r="OBK40" s="8"/>
      <c r="OBL40" s="8"/>
      <c r="OBM40" s="8"/>
      <c r="OBN40" s="8"/>
      <c r="OBO40" s="8"/>
      <c r="OBP40" s="8"/>
      <c r="OBQ40" s="8"/>
      <c r="OBR40" s="8"/>
      <c r="OBS40" s="8"/>
      <c r="OBT40" s="8"/>
      <c r="OBU40" s="8"/>
      <c r="OBV40" s="8"/>
      <c r="OBW40" s="8"/>
      <c r="OBX40" s="8"/>
      <c r="OBY40" s="8"/>
      <c r="OBZ40" s="8"/>
      <c r="OCA40" s="8"/>
      <c r="OCB40" s="8"/>
      <c r="OCC40" s="8"/>
      <c r="OCD40" s="8"/>
      <c r="OCE40" s="8"/>
      <c r="OCF40" s="8"/>
      <c r="OCG40" s="8"/>
      <c r="OCH40" s="8"/>
      <c r="OCI40" s="8"/>
      <c r="OCJ40" s="8"/>
      <c r="OCK40" s="8"/>
      <c r="OCL40" s="8"/>
      <c r="OCM40" s="8"/>
      <c r="OCN40" s="8"/>
      <c r="OCO40" s="8"/>
      <c r="OCP40" s="8"/>
      <c r="OCQ40" s="8"/>
      <c r="OCR40" s="8"/>
      <c r="OCS40" s="8"/>
      <c r="OCT40" s="8"/>
      <c r="OCU40" s="8"/>
      <c r="OCV40" s="8"/>
      <c r="OCW40" s="8"/>
      <c r="OCX40" s="8"/>
      <c r="OCY40" s="8"/>
      <c r="OCZ40" s="8"/>
      <c r="ODA40" s="8"/>
      <c r="ODB40" s="8"/>
      <c r="ODC40" s="8"/>
      <c r="ODD40" s="8"/>
      <c r="ODE40" s="8"/>
      <c r="ODF40" s="8"/>
      <c r="ODG40" s="8"/>
      <c r="ODH40" s="8"/>
      <c r="ODI40" s="8"/>
      <c r="ODJ40" s="8"/>
      <c r="ODK40" s="8"/>
      <c r="ODL40" s="8"/>
      <c r="ODM40" s="8"/>
      <c r="ODN40" s="8"/>
      <c r="ODO40" s="8"/>
      <c r="ODP40" s="8"/>
      <c r="ODQ40" s="8"/>
      <c r="ODR40" s="8"/>
      <c r="ODS40" s="8"/>
      <c r="ODT40" s="8"/>
      <c r="ODU40" s="8"/>
      <c r="ODV40" s="8"/>
      <c r="ODW40" s="8"/>
      <c r="ODX40" s="8"/>
      <c r="ODY40" s="8"/>
      <c r="ODZ40" s="8"/>
      <c r="OEA40" s="8"/>
      <c r="OEB40" s="8"/>
      <c r="OEC40" s="8"/>
      <c r="OED40" s="8"/>
      <c r="OEE40" s="8"/>
      <c r="OEF40" s="8"/>
      <c r="OEG40" s="8"/>
      <c r="OEH40" s="8"/>
      <c r="OEI40" s="8"/>
      <c r="OEJ40" s="8"/>
      <c r="OEK40" s="8"/>
      <c r="OEL40" s="8"/>
      <c r="OEM40" s="8"/>
      <c r="OEN40" s="8"/>
      <c r="OEO40" s="8"/>
      <c r="OEP40" s="8"/>
      <c r="OEQ40" s="8"/>
      <c r="OER40" s="8"/>
      <c r="OES40" s="8"/>
      <c r="OET40" s="8"/>
      <c r="OEU40" s="8"/>
      <c r="OEV40" s="8"/>
      <c r="OEW40" s="8"/>
      <c r="OEX40" s="8"/>
      <c r="OEY40" s="8"/>
      <c r="OEZ40" s="8"/>
      <c r="OFA40" s="8"/>
      <c r="OFB40" s="8"/>
      <c r="OFC40" s="8"/>
      <c r="OFD40" s="8"/>
      <c r="OFE40" s="8"/>
      <c r="OFF40" s="8"/>
      <c r="OFG40" s="8"/>
      <c r="OFH40" s="8"/>
      <c r="OFI40" s="8"/>
      <c r="OFJ40" s="8"/>
      <c r="OFK40" s="8"/>
      <c r="OFL40" s="8"/>
      <c r="OFM40" s="8"/>
      <c r="OFN40" s="8"/>
      <c r="OFO40" s="8"/>
      <c r="OFP40" s="8"/>
      <c r="OFQ40" s="8"/>
      <c r="OFR40" s="8"/>
      <c r="OFS40" s="8"/>
      <c r="OFT40" s="8"/>
      <c r="OFU40" s="8"/>
      <c r="OFV40" s="8"/>
      <c r="OFW40" s="8"/>
      <c r="OFX40" s="8"/>
      <c r="OFY40" s="8"/>
      <c r="OFZ40" s="8"/>
      <c r="OGA40" s="8"/>
      <c r="OGB40" s="8"/>
      <c r="OGC40" s="8"/>
      <c r="OGD40" s="8"/>
      <c r="OGE40" s="8"/>
      <c r="OGF40" s="8"/>
      <c r="OGG40" s="8"/>
      <c r="OGH40" s="8"/>
      <c r="OGI40" s="8"/>
      <c r="OGJ40" s="8"/>
      <c r="OGK40" s="8"/>
      <c r="OGL40" s="8"/>
      <c r="OGM40" s="8"/>
      <c r="OGN40" s="8"/>
      <c r="OGO40" s="8"/>
      <c r="OGP40" s="8"/>
      <c r="OGQ40" s="8"/>
      <c r="OGR40" s="8"/>
      <c r="OGS40" s="8"/>
      <c r="OGT40" s="8"/>
      <c r="OGU40" s="8"/>
      <c r="OGV40" s="8"/>
      <c r="OGW40" s="8"/>
      <c r="OGX40" s="8"/>
      <c r="OGY40" s="8"/>
      <c r="OGZ40" s="8"/>
      <c r="OHA40" s="8"/>
      <c r="OHB40" s="8"/>
      <c r="OHC40" s="8"/>
      <c r="OHD40" s="8"/>
      <c r="OHE40" s="8"/>
      <c r="OHF40" s="8"/>
      <c r="OHG40" s="8"/>
      <c r="OHH40" s="8"/>
      <c r="OHI40" s="8"/>
      <c r="OHJ40" s="8"/>
      <c r="OHK40" s="8"/>
      <c r="OHL40" s="8"/>
      <c r="OHM40" s="8"/>
      <c r="OHN40" s="8"/>
      <c r="OHO40" s="8"/>
      <c r="OHP40" s="8"/>
      <c r="OHQ40" s="8"/>
      <c r="OHR40" s="8"/>
      <c r="OHS40" s="8"/>
      <c r="OHT40" s="8"/>
      <c r="OHU40" s="8"/>
      <c r="OHV40" s="8"/>
      <c r="OHW40" s="8"/>
      <c r="OHX40" s="8"/>
      <c r="OHY40" s="8"/>
      <c r="OHZ40" s="8"/>
      <c r="OIA40" s="8"/>
      <c r="OIB40" s="8"/>
      <c r="OIC40" s="8"/>
      <c r="OID40" s="8"/>
      <c r="OIE40" s="8"/>
      <c r="OIF40" s="8"/>
      <c r="OIG40" s="8"/>
      <c r="OIH40" s="8"/>
      <c r="OII40" s="8"/>
      <c r="OIJ40" s="8"/>
      <c r="OIK40" s="8"/>
      <c r="OIL40" s="8"/>
      <c r="OIM40" s="8"/>
      <c r="OIN40" s="8"/>
      <c r="OIO40" s="8"/>
      <c r="OIP40" s="8"/>
      <c r="OIQ40" s="8"/>
      <c r="OIR40" s="8"/>
      <c r="OIS40" s="8"/>
      <c r="OIT40" s="8"/>
      <c r="OIU40" s="8"/>
      <c r="OIV40" s="8"/>
      <c r="OIW40" s="8"/>
      <c r="OIX40" s="8"/>
      <c r="OIY40" s="8"/>
      <c r="OIZ40" s="8"/>
      <c r="OJA40" s="8"/>
      <c r="OJB40" s="8"/>
      <c r="OJC40" s="8"/>
      <c r="OJD40" s="8"/>
      <c r="OJE40" s="8"/>
      <c r="OJF40" s="8"/>
      <c r="OJG40" s="8"/>
      <c r="OJH40" s="8"/>
      <c r="OJI40" s="8"/>
      <c r="OJJ40" s="8"/>
      <c r="OJK40" s="8"/>
      <c r="OJL40" s="8"/>
      <c r="OJM40" s="8"/>
      <c r="OJN40" s="8"/>
      <c r="OJO40" s="8"/>
      <c r="OJP40" s="8"/>
      <c r="OJQ40" s="8"/>
      <c r="OJR40" s="8"/>
      <c r="OJS40" s="8"/>
      <c r="OJT40" s="8"/>
      <c r="OJU40" s="8"/>
      <c r="OJV40" s="8"/>
      <c r="OJW40" s="8"/>
      <c r="OJX40" s="8"/>
      <c r="OJY40" s="8"/>
      <c r="OJZ40" s="8"/>
      <c r="OKA40" s="8"/>
      <c r="OKB40" s="8"/>
      <c r="OKC40" s="8"/>
      <c r="OKD40" s="8"/>
      <c r="OKE40" s="8"/>
      <c r="OKF40" s="8"/>
      <c r="OKG40" s="8"/>
      <c r="OKH40" s="8"/>
      <c r="OKI40" s="8"/>
      <c r="OKJ40" s="8"/>
      <c r="OKK40" s="8"/>
      <c r="OKL40" s="8"/>
      <c r="OKM40" s="8"/>
      <c r="OKN40" s="8"/>
      <c r="OKO40" s="8"/>
      <c r="OKP40" s="8"/>
      <c r="OKQ40" s="8"/>
      <c r="OKR40" s="8"/>
      <c r="OKS40" s="8"/>
      <c r="OKT40" s="8"/>
      <c r="OKU40" s="8"/>
      <c r="OKV40" s="8"/>
      <c r="OKW40" s="8"/>
      <c r="OKX40" s="8"/>
      <c r="OKY40" s="8"/>
      <c r="OKZ40" s="8"/>
      <c r="OLA40" s="8"/>
      <c r="OLB40" s="8"/>
      <c r="OLC40" s="8"/>
      <c r="OLD40" s="8"/>
      <c r="OLE40" s="8"/>
      <c r="OLF40" s="8"/>
      <c r="OLG40" s="8"/>
      <c r="OLH40" s="8"/>
      <c r="OLI40" s="8"/>
      <c r="OLJ40" s="8"/>
      <c r="OLK40" s="8"/>
      <c r="OLL40" s="8"/>
      <c r="OLM40" s="8"/>
      <c r="OLN40" s="8"/>
      <c r="OLO40" s="8"/>
      <c r="OLP40" s="8"/>
      <c r="OLQ40" s="8"/>
      <c r="OLR40" s="8"/>
      <c r="OLS40" s="8"/>
      <c r="OLT40" s="8"/>
      <c r="OLU40" s="8"/>
      <c r="OLV40" s="8"/>
      <c r="OLW40" s="8"/>
      <c r="OLX40" s="8"/>
      <c r="OLY40" s="8"/>
      <c r="OLZ40" s="8"/>
      <c r="OMA40" s="8"/>
      <c r="OMB40" s="8"/>
      <c r="OMC40" s="8"/>
      <c r="OMD40" s="8"/>
      <c r="OME40" s="8"/>
      <c r="OMF40" s="8"/>
      <c r="OMG40" s="8"/>
      <c r="OMH40" s="8"/>
      <c r="OMI40" s="8"/>
      <c r="OMJ40" s="8"/>
      <c r="OMK40" s="8"/>
      <c r="OML40" s="8"/>
      <c r="OMM40" s="8"/>
      <c r="OMN40" s="8"/>
      <c r="OMO40" s="8"/>
      <c r="OMP40" s="8"/>
      <c r="OMQ40" s="8"/>
      <c r="OMR40" s="8"/>
      <c r="OMS40" s="8"/>
      <c r="OMT40" s="8"/>
      <c r="OMU40" s="8"/>
      <c r="OMV40" s="8"/>
      <c r="OMW40" s="8"/>
      <c r="OMX40" s="8"/>
      <c r="OMY40" s="8"/>
      <c r="OMZ40" s="8"/>
      <c r="ONA40" s="8"/>
      <c r="ONB40" s="8"/>
      <c r="ONC40" s="8"/>
      <c r="OND40" s="8"/>
      <c r="ONE40" s="8"/>
      <c r="ONF40" s="8"/>
      <c r="ONG40" s="8"/>
      <c r="ONH40" s="8"/>
      <c r="ONI40" s="8"/>
      <c r="ONJ40" s="8"/>
      <c r="ONK40" s="8"/>
      <c r="ONL40" s="8"/>
      <c r="ONM40" s="8"/>
      <c r="ONN40" s="8"/>
      <c r="ONO40" s="8"/>
      <c r="ONP40" s="8"/>
      <c r="ONQ40" s="8"/>
      <c r="ONR40" s="8"/>
      <c r="ONS40" s="8"/>
      <c r="ONT40" s="8"/>
      <c r="ONU40" s="8"/>
      <c r="ONV40" s="8"/>
      <c r="ONW40" s="8"/>
      <c r="ONX40" s="8"/>
      <c r="ONY40" s="8"/>
      <c r="ONZ40" s="8"/>
      <c r="OOA40" s="8"/>
      <c r="OOB40" s="8"/>
      <c r="OOC40" s="8"/>
      <c r="OOD40" s="8"/>
      <c r="OOE40" s="8"/>
      <c r="OOF40" s="8"/>
      <c r="OOG40" s="8"/>
      <c r="OOH40" s="8"/>
      <c r="OOI40" s="8"/>
      <c r="OOJ40" s="8"/>
      <c r="OOK40" s="8"/>
      <c r="OOL40" s="8"/>
      <c r="OOM40" s="8"/>
      <c r="OON40" s="8"/>
      <c r="OOO40" s="8"/>
      <c r="OOP40" s="8"/>
      <c r="OOQ40" s="8"/>
      <c r="OOR40" s="8"/>
      <c r="OOS40" s="8"/>
      <c r="OOT40" s="8"/>
      <c r="OOU40" s="8"/>
      <c r="OOV40" s="8"/>
      <c r="OOW40" s="8"/>
      <c r="OOX40" s="8"/>
      <c r="OOY40" s="8"/>
      <c r="OOZ40" s="8"/>
      <c r="OPA40" s="8"/>
      <c r="OPB40" s="8"/>
      <c r="OPC40" s="8"/>
      <c r="OPD40" s="8"/>
      <c r="OPE40" s="8"/>
      <c r="OPF40" s="8"/>
      <c r="OPG40" s="8"/>
      <c r="OPH40" s="8"/>
      <c r="OPI40" s="8"/>
      <c r="OPJ40" s="8"/>
      <c r="OPK40" s="8"/>
      <c r="OPL40" s="8"/>
      <c r="OPM40" s="8"/>
      <c r="OPN40" s="8"/>
      <c r="OPO40" s="8"/>
      <c r="OPP40" s="8"/>
      <c r="OPQ40" s="8"/>
      <c r="OPR40" s="8"/>
      <c r="OPS40" s="8"/>
      <c r="OPT40" s="8"/>
      <c r="OPU40" s="8"/>
      <c r="OPV40" s="8"/>
      <c r="OPW40" s="8"/>
      <c r="OPX40" s="8"/>
      <c r="OPY40" s="8"/>
      <c r="OPZ40" s="8"/>
      <c r="OQA40" s="8"/>
      <c r="OQB40" s="8"/>
      <c r="OQC40" s="8"/>
      <c r="OQD40" s="8"/>
      <c r="OQE40" s="8"/>
      <c r="OQF40" s="8"/>
      <c r="OQG40" s="8"/>
      <c r="OQH40" s="8"/>
      <c r="OQI40" s="8"/>
      <c r="OQJ40" s="8"/>
      <c r="OQK40" s="8"/>
      <c r="OQL40" s="8"/>
      <c r="OQM40" s="8"/>
      <c r="OQN40" s="8"/>
      <c r="OQO40" s="8"/>
      <c r="OQP40" s="8"/>
      <c r="OQQ40" s="8"/>
      <c r="OQR40" s="8"/>
      <c r="OQS40" s="8"/>
      <c r="OQT40" s="8"/>
      <c r="OQU40" s="8"/>
      <c r="OQV40" s="8"/>
      <c r="OQW40" s="8"/>
      <c r="OQX40" s="8"/>
      <c r="OQY40" s="8"/>
      <c r="OQZ40" s="8"/>
      <c r="ORA40" s="8"/>
      <c r="ORB40" s="8"/>
      <c r="ORC40" s="8"/>
      <c r="ORD40" s="8"/>
      <c r="ORE40" s="8"/>
      <c r="ORF40" s="8"/>
      <c r="ORG40" s="8"/>
      <c r="ORH40" s="8"/>
      <c r="ORI40" s="8"/>
      <c r="ORJ40" s="8"/>
      <c r="ORK40" s="8"/>
      <c r="ORL40" s="8"/>
      <c r="ORM40" s="8"/>
      <c r="ORN40" s="8"/>
      <c r="ORO40" s="8"/>
      <c r="ORP40" s="8"/>
      <c r="ORQ40" s="8"/>
      <c r="ORR40" s="8"/>
      <c r="ORS40" s="8"/>
      <c r="ORT40" s="8"/>
      <c r="ORU40" s="8"/>
      <c r="ORV40" s="8"/>
      <c r="ORW40" s="8"/>
      <c r="ORX40" s="8"/>
      <c r="ORY40" s="8"/>
      <c r="ORZ40" s="8"/>
      <c r="OSA40" s="8"/>
      <c r="OSB40" s="8"/>
      <c r="OSC40" s="8"/>
      <c r="OSD40" s="8"/>
      <c r="OSE40" s="8"/>
      <c r="OSF40" s="8"/>
      <c r="OSG40" s="8"/>
      <c r="OSH40" s="8"/>
      <c r="OSI40" s="8"/>
      <c r="OSJ40" s="8"/>
      <c r="OSK40" s="8"/>
      <c r="OSL40" s="8"/>
      <c r="OSM40" s="8"/>
      <c r="OSN40" s="8"/>
      <c r="OSO40" s="8"/>
      <c r="OSP40" s="8"/>
      <c r="OSQ40" s="8"/>
      <c r="OSR40" s="8"/>
      <c r="OSS40" s="8"/>
      <c r="OST40" s="8"/>
      <c r="OSU40" s="8"/>
      <c r="OSV40" s="8"/>
      <c r="OSW40" s="8"/>
      <c r="OSX40" s="8"/>
      <c r="OSY40" s="8"/>
      <c r="OSZ40" s="8"/>
      <c r="OTA40" s="8"/>
      <c r="OTB40" s="8"/>
      <c r="OTC40" s="8"/>
      <c r="OTD40" s="8"/>
      <c r="OTE40" s="8"/>
      <c r="OTF40" s="8"/>
      <c r="OTG40" s="8"/>
      <c r="OTH40" s="8"/>
      <c r="OTI40" s="8"/>
      <c r="OTJ40" s="8"/>
      <c r="OTK40" s="8"/>
      <c r="OTL40" s="8"/>
      <c r="OTM40" s="8"/>
      <c r="OTN40" s="8"/>
      <c r="OTO40" s="8"/>
      <c r="OTP40" s="8"/>
      <c r="OTQ40" s="8"/>
      <c r="OTR40" s="8"/>
      <c r="OTS40" s="8"/>
      <c r="OTT40" s="8"/>
      <c r="OTU40" s="8"/>
      <c r="OTV40" s="8"/>
      <c r="OTW40" s="8"/>
      <c r="OTX40" s="8"/>
      <c r="OTY40" s="8"/>
      <c r="OTZ40" s="8"/>
      <c r="OUA40" s="8"/>
      <c r="OUB40" s="8"/>
      <c r="OUC40" s="8"/>
      <c r="OUD40" s="8"/>
      <c r="OUE40" s="8"/>
      <c r="OUF40" s="8"/>
      <c r="OUG40" s="8"/>
      <c r="OUH40" s="8"/>
      <c r="OUI40" s="8"/>
      <c r="OUJ40" s="8"/>
      <c r="OUK40" s="8"/>
      <c r="OUL40" s="8"/>
      <c r="OUM40" s="8"/>
      <c r="OUN40" s="8"/>
      <c r="OUO40" s="8"/>
      <c r="OUP40" s="8"/>
      <c r="OUQ40" s="8"/>
      <c r="OUR40" s="8"/>
      <c r="OUS40" s="8"/>
      <c r="OUT40" s="8"/>
      <c r="OUU40" s="8"/>
      <c r="OUV40" s="8"/>
      <c r="OUW40" s="8"/>
      <c r="OUX40" s="8"/>
      <c r="OUY40" s="8"/>
      <c r="OUZ40" s="8"/>
      <c r="OVA40" s="8"/>
      <c r="OVB40" s="8"/>
      <c r="OVC40" s="8"/>
      <c r="OVD40" s="8"/>
      <c r="OVE40" s="8"/>
      <c r="OVF40" s="8"/>
      <c r="OVG40" s="8"/>
      <c r="OVH40" s="8"/>
      <c r="OVI40" s="8"/>
      <c r="OVJ40" s="8"/>
      <c r="OVK40" s="8"/>
      <c r="OVL40" s="8"/>
      <c r="OVM40" s="8"/>
      <c r="OVN40" s="8"/>
      <c r="OVO40" s="8"/>
      <c r="OVP40" s="8"/>
      <c r="OVQ40" s="8"/>
      <c r="OVR40" s="8"/>
      <c r="OVS40" s="8"/>
      <c r="OVT40" s="8"/>
      <c r="OVU40" s="8"/>
      <c r="OVV40" s="8"/>
      <c r="OVW40" s="8"/>
      <c r="OVX40" s="8"/>
      <c r="OVY40" s="8"/>
      <c r="OVZ40" s="8"/>
      <c r="OWA40" s="8"/>
      <c r="OWB40" s="8"/>
      <c r="OWC40" s="8"/>
      <c r="OWD40" s="8"/>
      <c r="OWE40" s="8"/>
      <c r="OWF40" s="8"/>
      <c r="OWG40" s="8"/>
      <c r="OWH40" s="8"/>
      <c r="OWI40" s="8"/>
      <c r="OWJ40" s="8"/>
      <c r="OWK40" s="8"/>
      <c r="OWL40" s="8"/>
      <c r="OWM40" s="8"/>
      <c r="OWN40" s="8"/>
      <c r="OWO40" s="8"/>
      <c r="OWP40" s="8"/>
      <c r="OWQ40" s="8"/>
      <c r="OWR40" s="8"/>
      <c r="OWS40" s="8"/>
      <c r="OWT40" s="8"/>
      <c r="OWU40" s="8"/>
      <c r="OWV40" s="8"/>
      <c r="OWW40" s="8"/>
      <c r="OWX40" s="8"/>
      <c r="OWY40" s="8"/>
      <c r="OWZ40" s="8"/>
      <c r="OXA40" s="8"/>
      <c r="OXB40" s="8"/>
      <c r="OXC40" s="8"/>
      <c r="OXD40" s="8"/>
      <c r="OXE40" s="8"/>
      <c r="OXF40" s="8"/>
      <c r="OXG40" s="8"/>
      <c r="OXH40" s="8"/>
      <c r="OXI40" s="8"/>
      <c r="OXJ40" s="8"/>
      <c r="OXK40" s="8"/>
      <c r="OXL40" s="8"/>
      <c r="OXM40" s="8"/>
      <c r="OXN40" s="8"/>
      <c r="OXO40" s="8"/>
      <c r="OXP40" s="8"/>
      <c r="OXQ40" s="8"/>
      <c r="OXR40" s="8"/>
      <c r="OXS40" s="8"/>
      <c r="OXT40" s="8"/>
      <c r="OXU40" s="8"/>
      <c r="OXV40" s="8"/>
      <c r="OXW40" s="8"/>
      <c r="OXX40" s="8"/>
      <c r="OXY40" s="8"/>
      <c r="OXZ40" s="8"/>
      <c r="OYA40" s="8"/>
      <c r="OYB40" s="8"/>
      <c r="OYC40" s="8"/>
      <c r="OYD40" s="8"/>
      <c r="OYE40" s="8"/>
      <c r="OYF40" s="8"/>
      <c r="OYG40" s="8"/>
      <c r="OYH40" s="8"/>
      <c r="OYI40" s="8"/>
      <c r="OYJ40" s="8"/>
      <c r="OYK40" s="8"/>
      <c r="OYL40" s="8"/>
      <c r="OYM40" s="8"/>
      <c r="OYN40" s="8"/>
      <c r="OYO40" s="8"/>
      <c r="OYP40" s="8"/>
      <c r="OYQ40" s="8"/>
      <c r="OYR40" s="8"/>
      <c r="OYS40" s="8"/>
      <c r="OYT40" s="8"/>
      <c r="OYU40" s="8"/>
      <c r="OYV40" s="8"/>
      <c r="OYW40" s="8"/>
      <c r="OYX40" s="8"/>
      <c r="OYY40" s="8"/>
      <c r="OYZ40" s="8"/>
      <c r="OZA40" s="8"/>
      <c r="OZB40" s="8"/>
      <c r="OZC40" s="8"/>
      <c r="OZD40" s="8"/>
      <c r="OZE40" s="8"/>
      <c r="OZF40" s="8"/>
      <c r="OZG40" s="8"/>
      <c r="OZH40" s="8"/>
      <c r="OZI40" s="8"/>
      <c r="OZJ40" s="8"/>
      <c r="OZK40" s="8"/>
      <c r="OZL40" s="8"/>
      <c r="OZM40" s="8"/>
      <c r="OZN40" s="8"/>
      <c r="OZO40" s="8"/>
      <c r="OZP40" s="8"/>
      <c r="OZQ40" s="8"/>
      <c r="OZR40" s="8"/>
      <c r="OZS40" s="8"/>
      <c r="OZT40" s="8"/>
      <c r="OZU40" s="8"/>
      <c r="OZV40" s="8"/>
      <c r="OZW40" s="8"/>
      <c r="OZX40" s="8"/>
      <c r="OZY40" s="8"/>
      <c r="OZZ40" s="8"/>
      <c r="PAA40" s="8"/>
      <c r="PAB40" s="8"/>
      <c r="PAC40" s="8"/>
      <c r="PAD40" s="8"/>
      <c r="PAE40" s="8"/>
      <c r="PAF40" s="8"/>
      <c r="PAG40" s="8"/>
      <c r="PAH40" s="8"/>
      <c r="PAI40" s="8"/>
      <c r="PAJ40" s="8"/>
      <c r="PAK40" s="8"/>
      <c r="PAL40" s="8"/>
      <c r="PAM40" s="8"/>
      <c r="PAN40" s="8"/>
      <c r="PAO40" s="8"/>
      <c r="PAP40" s="8"/>
      <c r="PAQ40" s="8"/>
      <c r="PAR40" s="8"/>
      <c r="PAS40" s="8"/>
      <c r="PAT40" s="8"/>
      <c r="PAU40" s="8"/>
      <c r="PAV40" s="8"/>
      <c r="PAW40" s="8"/>
      <c r="PAX40" s="8"/>
      <c r="PAY40" s="8"/>
      <c r="PAZ40" s="8"/>
      <c r="PBA40" s="8"/>
      <c r="PBB40" s="8"/>
      <c r="PBC40" s="8"/>
      <c r="PBD40" s="8"/>
      <c r="PBE40" s="8"/>
      <c r="PBF40" s="8"/>
      <c r="PBG40" s="8"/>
      <c r="PBH40" s="8"/>
      <c r="PBI40" s="8"/>
      <c r="PBJ40" s="8"/>
      <c r="PBK40" s="8"/>
      <c r="PBL40" s="8"/>
      <c r="PBM40" s="8"/>
      <c r="PBN40" s="8"/>
      <c r="PBO40" s="8"/>
      <c r="PBP40" s="8"/>
      <c r="PBQ40" s="8"/>
      <c r="PBR40" s="8"/>
      <c r="PBS40" s="8"/>
      <c r="PBT40" s="8"/>
      <c r="PBU40" s="8"/>
      <c r="PBV40" s="8"/>
      <c r="PBW40" s="8"/>
      <c r="PBX40" s="8"/>
      <c r="PBY40" s="8"/>
      <c r="PBZ40" s="8"/>
      <c r="PCA40" s="8"/>
      <c r="PCB40" s="8"/>
      <c r="PCC40" s="8"/>
      <c r="PCD40" s="8"/>
      <c r="PCE40" s="8"/>
      <c r="PCF40" s="8"/>
      <c r="PCG40" s="8"/>
      <c r="PCH40" s="8"/>
      <c r="PCI40" s="8"/>
      <c r="PCJ40" s="8"/>
      <c r="PCK40" s="8"/>
      <c r="PCL40" s="8"/>
      <c r="PCM40" s="8"/>
      <c r="PCN40" s="8"/>
      <c r="PCO40" s="8"/>
      <c r="PCP40" s="8"/>
      <c r="PCQ40" s="8"/>
      <c r="PCR40" s="8"/>
      <c r="PCS40" s="8"/>
      <c r="PCT40" s="8"/>
      <c r="PCU40" s="8"/>
      <c r="PCV40" s="8"/>
      <c r="PCW40" s="8"/>
      <c r="PCX40" s="8"/>
      <c r="PCY40" s="8"/>
      <c r="PCZ40" s="8"/>
      <c r="PDA40" s="8"/>
      <c r="PDB40" s="8"/>
      <c r="PDC40" s="8"/>
      <c r="PDD40" s="8"/>
      <c r="PDE40" s="8"/>
      <c r="PDF40" s="8"/>
      <c r="PDG40" s="8"/>
      <c r="PDH40" s="8"/>
      <c r="PDI40" s="8"/>
      <c r="PDJ40" s="8"/>
      <c r="PDK40" s="8"/>
      <c r="PDL40" s="8"/>
      <c r="PDM40" s="8"/>
      <c r="PDN40" s="8"/>
      <c r="PDO40" s="8"/>
      <c r="PDP40" s="8"/>
      <c r="PDQ40" s="8"/>
      <c r="PDR40" s="8"/>
      <c r="PDS40" s="8"/>
      <c r="PDT40" s="8"/>
      <c r="PDU40" s="8"/>
      <c r="PDV40" s="8"/>
      <c r="PDW40" s="8"/>
      <c r="PDX40" s="8"/>
      <c r="PDY40" s="8"/>
      <c r="PDZ40" s="8"/>
      <c r="PEA40" s="8"/>
      <c r="PEB40" s="8"/>
      <c r="PEC40" s="8"/>
      <c r="PED40" s="8"/>
      <c r="PEE40" s="8"/>
      <c r="PEF40" s="8"/>
      <c r="PEG40" s="8"/>
      <c r="PEH40" s="8"/>
      <c r="PEI40" s="8"/>
      <c r="PEJ40" s="8"/>
      <c r="PEK40" s="8"/>
      <c r="PEL40" s="8"/>
      <c r="PEM40" s="8"/>
      <c r="PEN40" s="8"/>
      <c r="PEO40" s="8"/>
      <c r="PEP40" s="8"/>
      <c r="PEQ40" s="8"/>
      <c r="PER40" s="8"/>
      <c r="PES40" s="8"/>
      <c r="PET40" s="8"/>
      <c r="PEU40" s="8"/>
      <c r="PEV40" s="8"/>
      <c r="PEW40" s="8"/>
      <c r="PEX40" s="8"/>
      <c r="PEY40" s="8"/>
      <c r="PEZ40" s="8"/>
      <c r="PFA40" s="8"/>
      <c r="PFB40" s="8"/>
      <c r="PFC40" s="8"/>
      <c r="PFD40" s="8"/>
      <c r="PFE40" s="8"/>
      <c r="PFF40" s="8"/>
      <c r="PFG40" s="8"/>
      <c r="PFH40" s="8"/>
      <c r="PFI40" s="8"/>
      <c r="PFJ40" s="8"/>
      <c r="PFK40" s="8"/>
      <c r="PFL40" s="8"/>
      <c r="PFM40" s="8"/>
      <c r="PFN40" s="8"/>
      <c r="PFO40" s="8"/>
      <c r="PFP40" s="8"/>
      <c r="PFQ40" s="8"/>
      <c r="PFR40" s="8"/>
      <c r="PFS40" s="8"/>
      <c r="PFT40" s="8"/>
      <c r="PFU40" s="8"/>
      <c r="PFV40" s="8"/>
      <c r="PFW40" s="8"/>
      <c r="PFX40" s="8"/>
      <c r="PFY40" s="8"/>
      <c r="PFZ40" s="8"/>
      <c r="PGA40" s="8"/>
      <c r="PGB40" s="8"/>
      <c r="PGC40" s="8"/>
      <c r="PGD40" s="8"/>
      <c r="PGE40" s="8"/>
      <c r="PGF40" s="8"/>
      <c r="PGG40" s="8"/>
      <c r="PGH40" s="8"/>
      <c r="PGI40" s="8"/>
      <c r="PGJ40" s="8"/>
      <c r="PGK40" s="8"/>
      <c r="PGL40" s="8"/>
      <c r="PGM40" s="8"/>
      <c r="PGN40" s="8"/>
      <c r="PGO40" s="8"/>
      <c r="PGP40" s="8"/>
      <c r="PGQ40" s="8"/>
      <c r="PGR40" s="8"/>
      <c r="PGS40" s="8"/>
      <c r="PGT40" s="8"/>
      <c r="PGU40" s="8"/>
      <c r="PGV40" s="8"/>
      <c r="PGW40" s="8"/>
      <c r="PGX40" s="8"/>
      <c r="PGY40" s="8"/>
      <c r="PGZ40" s="8"/>
      <c r="PHA40" s="8"/>
      <c r="PHB40" s="8"/>
      <c r="PHC40" s="8"/>
      <c r="PHD40" s="8"/>
      <c r="PHE40" s="8"/>
      <c r="PHF40" s="8"/>
      <c r="PHG40" s="8"/>
      <c r="PHH40" s="8"/>
      <c r="PHI40" s="8"/>
      <c r="PHJ40" s="8"/>
      <c r="PHK40" s="8"/>
      <c r="PHL40" s="8"/>
      <c r="PHM40" s="8"/>
      <c r="PHN40" s="8"/>
      <c r="PHO40" s="8"/>
      <c r="PHP40" s="8"/>
      <c r="PHQ40" s="8"/>
      <c r="PHR40" s="8"/>
      <c r="PHS40" s="8"/>
      <c r="PHT40" s="8"/>
      <c r="PHU40" s="8"/>
      <c r="PHV40" s="8"/>
      <c r="PHW40" s="8"/>
      <c r="PHX40" s="8"/>
      <c r="PHY40" s="8"/>
      <c r="PHZ40" s="8"/>
      <c r="PIA40" s="8"/>
      <c r="PIB40" s="8"/>
      <c r="PIC40" s="8"/>
      <c r="PID40" s="8"/>
      <c r="PIE40" s="8"/>
      <c r="PIF40" s="8"/>
      <c r="PIG40" s="8"/>
      <c r="PIH40" s="8"/>
      <c r="PII40" s="8"/>
      <c r="PIJ40" s="8"/>
      <c r="PIK40" s="8"/>
      <c r="PIL40" s="8"/>
      <c r="PIM40" s="8"/>
      <c r="PIN40" s="8"/>
      <c r="PIO40" s="8"/>
      <c r="PIP40" s="8"/>
      <c r="PIQ40" s="8"/>
      <c r="PIR40" s="8"/>
      <c r="PIS40" s="8"/>
      <c r="PIT40" s="8"/>
      <c r="PIU40" s="8"/>
      <c r="PIV40" s="8"/>
      <c r="PIW40" s="8"/>
      <c r="PIX40" s="8"/>
      <c r="PIY40" s="8"/>
      <c r="PIZ40" s="8"/>
      <c r="PJA40" s="8"/>
      <c r="PJB40" s="8"/>
      <c r="PJC40" s="8"/>
      <c r="PJD40" s="8"/>
      <c r="PJE40" s="8"/>
      <c r="PJF40" s="8"/>
      <c r="PJG40" s="8"/>
      <c r="PJH40" s="8"/>
      <c r="PJI40" s="8"/>
      <c r="PJJ40" s="8"/>
      <c r="PJK40" s="8"/>
      <c r="PJL40" s="8"/>
      <c r="PJM40" s="8"/>
      <c r="PJN40" s="8"/>
      <c r="PJO40" s="8"/>
      <c r="PJP40" s="8"/>
      <c r="PJQ40" s="8"/>
      <c r="PJR40" s="8"/>
      <c r="PJS40" s="8"/>
      <c r="PJT40" s="8"/>
      <c r="PJU40" s="8"/>
      <c r="PJV40" s="8"/>
      <c r="PJW40" s="8"/>
      <c r="PJX40" s="8"/>
      <c r="PJY40" s="8"/>
      <c r="PJZ40" s="8"/>
      <c r="PKA40" s="8"/>
      <c r="PKB40" s="8"/>
      <c r="PKC40" s="8"/>
      <c r="PKD40" s="8"/>
      <c r="PKE40" s="8"/>
      <c r="PKF40" s="8"/>
      <c r="PKG40" s="8"/>
      <c r="PKH40" s="8"/>
      <c r="PKI40" s="8"/>
      <c r="PKJ40" s="8"/>
      <c r="PKK40" s="8"/>
      <c r="PKL40" s="8"/>
      <c r="PKM40" s="8"/>
      <c r="PKN40" s="8"/>
      <c r="PKO40" s="8"/>
      <c r="PKP40" s="8"/>
      <c r="PKQ40" s="8"/>
      <c r="PKR40" s="8"/>
      <c r="PKS40" s="8"/>
      <c r="PKT40" s="8"/>
      <c r="PKU40" s="8"/>
      <c r="PKV40" s="8"/>
      <c r="PKW40" s="8"/>
      <c r="PKX40" s="8"/>
      <c r="PKY40" s="8"/>
      <c r="PKZ40" s="8"/>
      <c r="PLA40" s="8"/>
      <c r="PLB40" s="8"/>
      <c r="PLC40" s="8"/>
      <c r="PLD40" s="8"/>
      <c r="PLE40" s="8"/>
      <c r="PLF40" s="8"/>
      <c r="PLG40" s="8"/>
      <c r="PLH40" s="8"/>
      <c r="PLI40" s="8"/>
      <c r="PLJ40" s="8"/>
      <c r="PLK40" s="8"/>
      <c r="PLL40" s="8"/>
      <c r="PLM40" s="8"/>
      <c r="PLN40" s="8"/>
      <c r="PLO40" s="8"/>
      <c r="PLP40" s="8"/>
      <c r="PLQ40" s="8"/>
      <c r="PLR40" s="8"/>
      <c r="PLS40" s="8"/>
      <c r="PLT40" s="8"/>
      <c r="PLU40" s="8"/>
      <c r="PLV40" s="8"/>
      <c r="PLW40" s="8"/>
      <c r="PLX40" s="8"/>
      <c r="PLY40" s="8"/>
      <c r="PLZ40" s="8"/>
      <c r="PMA40" s="8"/>
      <c r="PMB40" s="8"/>
      <c r="PMC40" s="8"/>
      <c r="PMD40" s="8"/>
      <c r="PME40" s="8"/>
      <c r="PMF40" s="8"/>
      <c r="PMG40" s="8"/>
      <c r="PMH40" s="8"/>
      <c r="PMI40" s="8"/>
      <c r="PMJ40" s="8"/>
      <c r="PMK40" s="8"/>
      <c r="PML40" s="8"/>
      <c r="PMM40" s="8"/>
      <c r="PMN40" s="8"/>
      <c r="PMO40" s="8"/>
      <c r="PMP40" s="8"/>
      <c r="PMQ40" s="8"/>
      <c r="PMR40" s="8"/>
      <c r="PMS40" s="8"/>
      <c r="PMT40" s="8"/>
      <c r="PMU40" s="8"/>
      <c r="PMV40" s="8"/>
      <c r="PMW40" s="8"/>
      <c r="PMX40" s="8"/>
      <c r="PMY40" s="8"/>
      <c r="PMZ40" s="8"/>
      <c r="PNA40" s="8"/>
      <c r="PNB40" s="8"/>
      <c r="PNC40" s="8"/>
      <c r="PND40" s="8"/>
      <c r="PNE40" s="8"/>
      <c r="PNF40" s="8"/>
      <c r="PNG40" s="8"/>
      <c r="PNH40" s="8"/>
      <c r="PNI40" s="8"/>
      <c r="PNJ40" s="8"/>
      <c r="PNK40" s="8"/>
      <c r="PNL40" s="8"/>
      <c r="PNM40" s="8"/>
      <c r="PNN40" s="8"/>
      <c r="PNO40" s="8"/>
      <c r="PNP40" s="8"/>
      <c r="PNQ40" s="8"/>
      <c r="PNR40" s="8"/>
      <c r="PNS40" s="8"/>
      <c r="PNT40" s="8"/>
      <c r="PNU40" s="8"/>
      <c r="PNV40" s="8"/>
      <c r="PNW40" s="8"/>
      <c r="PNX40" s="8"/>
      <c r="PNY40" s="8"/>
      <c r="PNZ40" s="8"/>
      <c r="POA40" s="8"/>
      <c r="POB40" s="8"/>
      <c r="POC40" s="8"/>
      <c r="POD40" s="8"/>
      <c r="POE40" s="8"/>
      <c r="POF40" s="8"/>
      <c r="POG40" s="8"/>
      <c r="POH40" s="8"/>
      <c r="POI40" s="8"/>
      <c r="POJ40" s="8"/>
      <c r="POK40" s="8"/>
      <c r="POL40" s="8"/>
      <c r="POM40" s="8"/>
      <c r="PON40" s="8"/>
      <c r="POO40" s="8"/>
      <c r="POP40" s="8"/>
      <c r="POQ40" s="8"/>
      <c r="POR40" s="8"/>
      <c r="POS40" s="8"/>
      <c r="POT40" s="8"/>
      <c r="POU40" s="8"/>
      <c r="POV40" s="8"/>
      <c r="POW40" s="8"/>
      <c r="POX40" s="8"/>
      <c r="POY40" s="8"/>
      <c r="POZ40" s="8"/>
      <c r="PPA40" s="8"/>
      <c r="PPB40" s="8"/>
      <c r="PPC40" s="8"/>
      <c r="PPD40" s="8"/>
      <c r="PPE40" s="8"/>
      <c r="PPF40" s="8"/>
      <c r="PPG40" s="8"/>
      <c r="PPH40" s="8"/>
      <c r="PPI40" s="8"/>
      <c r="PPJ40" s="8"/>
      <c r="PPK40" s="8"/>
      <c r="PPL40" s="8"/>
      <c r="PPM40" s="8"/>
      <c r="PPN40" s="8"/>
      <c r="PPO40" s="8"/>
      <c r="PPP40" s="8"/>
      <c r="PPQ40" s="8"/>
      <c r="PPR40" s="8"/>
      <c r="PPS40" s="8"/>
      <c r="PPT40" s="8"/>
      <c r="PPU40" s="8"/>
      <c r="PPV40" s="8"/>
      <c r="PPW40" s="8"/>
      <c r="PPX40" s="8"/>
      <c r="PPY40" s="8"/>
      <c r="PPZ40" s="8"/>
      <c r="PQA40" s="8"/>
      <c r="PQB40" s="8"/>
      <c r="PQC40" s="8"/>
      <c r="PQD40" s="8"/>
      <c r="PQE40" s="8"/>
      <c r="PQF40" s="8"/>
      <c r="PQG40" s="8"/>
      <c r="PQH40" s="8"/>
      <c r="PQI40" s="8"/>
      <c r="PQJ40" s="8"/>
      <c r="PQK40" s="8"/>
      <c r="PQL40" s="8"/>
      <c r="PQM40" s="8"/>
      <c r="PQN40" s="8"/>
      <c r="PQO40" s="8"/>
      <c r="PQP40" s="8"/>
      <c r="PQQ40" s="8"/>
      <c r="PQR40" s="8"/>
      <c r="PQS40" s="8"/>
      <c r="PQT40" s="8"/>
      <c r="PQU40" s="8"/>
      <c r="PQV40" s="8"/>
      <c r="PQW40" s="8"/>
      <c r="PQX40" s="8"/>
      <c r="PQY40" s="8"/>
      <c r="PQZ40" s="8"/>
      <c r="PRA40" s="8"/>
      <c r="PRB40" s="8"/>
      <c r="PRC40" s="8"/>
      <c r="PRD40" s="8"/>
      <c r="PRE40" s="8"/>
      <c r="PRF40" s="8"/>
      <c r="PRG40" s="8"/>
      <c r="PRH40" s="8"/>
      <c r="PRI40" s="8"/>
      <c r="PRJ40" s="8"/>
      <c r="PRK40" s="8"/>
      <c r="PRL40" s="8"/>
      <c r="PRM40" s="8"/>
      <c r="PRN40" s="8"/>
      <c r="PRO40" s="8"/>
      <c r="PRP40" s="8"/>
      <c r="PRQ40" s="8"/>
      <c r="PRR40" s="8"/>
      <c r="PRS40" s="8"/>
      <c r="PRT40" s="8"/>
      <c r="PRU40" s="8"/>
      <c r="PRV40" s="8"/>
      <c r="PRW40" s="8"/>
      <c r="PRX40" s="8"/>
      <c r="PRY40" s="8"/>
      <c r="PRZ40" s="8"/>
      <c r="PSA40" s="8"/>
      <c r="PSB40" s="8"/>
      <c r="PSC40" s="8"/>
      <c r="PSD40" s="8"/>
      <c r="PSE40" s="8"/>
      <c r="PSF40" s="8"/>
      <c r="PSG40" s="8"/>
      <c r="PSH40" s="8"/>
      <c r="PSI40" s="8"/>
      <c r="PSJ40" s="8"/>
      <c r="PSK40" s="8"/>
      <c r="PSL40" s="8"/>
      <c r="PSM40" s="8"/>
      <c r="PSN40" s="8"/>
      <c r="PSO40" s="8"/>
      <c r="PSP40" s="8"/>
      <c r="PSQ40" s="8"/>
      <c r="PSR40" s="8"/>
      <c r="PSS40" s="8"/>
      <c r="PST40" s="8"/>
      <c r="PSU40" s="8"/>
      <c r="PSV40" s="8"/>
      <c r="PSW40" s="8"/>
      <c r="PSX40" s="8"/>
      <c r="PSY40" s="8"/>
      <c r="PSZ40" s="8"/>
      <c r="PTA40" s="8"/>
      <c r="PTB40" s="8"/>
      <c r="PTC40" s="8"/>
      <c r="PTD40" s="8"/>
      <c r="PTE40" s="8"/>
      <c r="PTF40" s="8"/>
      <c r="PTG40" s="8"/>
      <c r="PTH40" s="8"/>
      <c r="PTI40" s="8"/>
      <c r="PTJ40" s="8"/>
      <c r="PTK40" s="8"/>
      <c r="PTL40" s="8"/>
      <c r="PTM40" s="8"/>
      <c r="PTN40" s="8"/>
      <c r="PTO40" s="8"/>
      <c r="PTP40" s="8"/>
      <c r="PTQ40" s="8"/>
      <c r="PTR40" s="8"/>
      <c r="PTS40" s="8"/>
      <c r="PTT40" s="8"/>
      <c r="PTU40" s="8"/>
      <c r="PTV40" s="8"/>
      <c r="PTW40" s="8"/>
      <c r="PTX40" s="8"/>
      <c r="PTY40" s="8"/>
      <c r="PTZ40" s="8"/>
      <c r="PUA40" s="8"/>
      <c r="PUB40" s="8"/>
      <c r="PUC40" s="8"/>
      <c r="PUD40" s="8"/>
      <c r="PUE40" s="8"/>
      <c r="PUF40" s="8"/>
      <c r="PUG40" s="8"/>
      <c r="PUH40" s="8"/>
      <c r="PUI40" s="8"/>
      <c r="PUJ40" s="8"/>
      <c r="PUK40" s="8"/>
      <c r="PUL40" s="8"/>
      <c r="PUM40" s="8"/>
      <c r="PUN40" s="8"/>
      <c r="PUO40" s="8"/>
      <c r="PUP40" s="8"/>
      <c r="PUQ40" s="8"/>
      <c r="PUR40" s="8"/>
      <c r="PUS40" s="8"/>
      <c r="PUT40" s="8"/>
      <c r="PUU40" s="8"/>
      <c r="PUV40" s="8"/>
      <c r="PUW40" s="8"/>
      <c r="PUX40" s="8"/>
      <c r="PUY40" s="8"/>
      <c r="PUZ40" s="8"/>
      <c r="PVA40" s="8"/>
      <c r="PVB40" s="8"/>
      <c r="PVC40" s="8"/>
      <c r="PVD40" s="8"/>
      <c r="PVE40" s="8"/>
      <c r="PVF40" s="8"/>
      <c r="PVG40" s="8"/>
      <c r="PVH40" s="8"/>
      <c r="PVI40" s="8"/>
      <c r="PVJ40" s="8"/>
      <c r="PVK40" s="8"/>
      <c r="PVL40" s="8"/>
      <c r="PVM40" s="8"/>
      <c r="PVN40" s="8"/>
      <c r="PVO40" s="8"/>
      <c r="PVP40" s="8"/>
      <c r="PVQ40" s="8"/>
      <c r="PVR40" s="8"/>
      <c r="PVS40" s="8"/>
      <c r="PVT40" s="8"/>
      <c r="PVU40" s="8"/>
      <c r="PVV40" s="8"/>
      <c r="PVW40" s="8"/>
      <c r="PVX40" s="8"/>
      <c r="PVY40" s="8"/>
      <c r="PVZ40" s="8"/>
      <c r="PWA40" s="8"/>
      <c r="PWB40" s="8"/>
      <c r="PWC40" s="8"/>
      <c r="PWD40" s="8"/>
      <c r="PWE40" s="8"/>
      <c r="PWF40" s="8"/>
      <c r="PWG40" s="8"/>
      <c r="PWH40" s="8"/>
      <c r="PWI40" s="8"/>
      <c r="PWJ40" s="8"/>
      <c r="PWK40" s="8"/>
      <c r="PWL40" s="8"/>
      <c r="PWM40" s="8"/>
      <c r="PWN40" s="8"/>
      <c r="PWO40" s="8"/>
      <c r="PWP40" s="8"/>
      <c r="PWQ40" s="8"/>
      <c r="PWR40" s="8"/>
      <c r="PWS40" s="8"/>
      <c r="PWT40" s="8"/>
      <c r="PWU40" s="8"/>
      <c r="PWV40" s="8"/>
      <c r="PWW40" s="8"/>
      <c r="PWX40" s="8"/>
      <c r="PWY40" s="8"/>
      <c r="PWZ40" s="8"/>
      <c r="PXA40" s="8"/>
      <c r="PXB40" s="8"/>
      <c r="PXC40" s="8"/>
      <c r="PXD40" s="8"/>
      <c r="PXE40" s="8"/>
      <c r="PXF40" s="8"/>
      <c r="PXG40" s="8"/>
      <c r="PXH40" s="8"/>
      <c r="PXI40" s="8"/>
      <c r="PXJ40" s="8"/>
      <c r="PXK40" s="8"/>
      <c r="PXL40" s="8"/>
      <c r="PXM40" s="8"/>
      <c r="PXN40" s="8"/>
      <c r="PXO40" s="8"/>
      <c r="PXP40" s="8"/>
      <c r="PXQ40" s="8"/>
      <c r="PXR40" s="8"/>
      <c r="PXS40" s="8"/>
      <c r="PXT40" s="8"/>
      <c r="PXU40" s="8"/>
      <c r="PXV40" s="8"/>
      <c r="PXW40" s="8"/>
      <c r="PXX40" s="8"/>
      <c r="PXY40" s="8"/>
      <c r="PXZ40" s="8"/>
      <c r="PYA40" s="8"/>
      <c r="PYB40" s="8"/>
      <c r="PYC40" s="8"/>
      <c r="PYD40" s="8"/>
      <c r="PYE40" s="8"/>
      <c r="PYF40" s="8"/>
      <c r="PYG40" s="8"/>
      <c r="PYH40" s="8"/>
      <c r="PYI40" s="8"/>
      <c r="PYJ40" s="8"/>
      <c r="PYK40" s="8"/>
      <c r="PYL40" s="8"/>
      <c r="PYM40" s="8"/>
      <c r="PYN40" s="8"/>
      <c r="PYO40" s="8"/>
      <c r="PYP40" s="8"/>
      <c r="PYQ40" s="8"/>
      <c r="PYR40" s="8"/>
      <c r="PYS40" s="8"/>
      <c r="PYT40" s="8"/>
      <c r="PYU40" s="8"/>
      <c r="PYV40" s="8"/>
      <c r="PYW40" s="8"/>
      <c r="PYX40" s="8"/>
      <c r="PYY40" s="8"/>
      <c r="PYZ40" s="8"/>
      <c r="PZA40" s="8"/>
      <c r="PZB40" s="8"/>
      <c r="PZC40" s="8"/>
      <c r="PZD40" s="8"/>
      <c r="PZE40" s="8"/>
      <c r="PZF40" s="8"/>
      <c r="PZG40" s="8"/>
      <c r="PZH40" s="8"/>
      <c r="PZI40" s="8"/>
      <c r="PZJ40" s="8"/>
      <c r="PZK40" s="8"/>
      <c r="PZL40" s="8"/>
      <c r="PZM40" s="8"/>
      <c r="PZN40" s="8"/>
      <c r="PZO40" s="8"/>
      <c r="PZP40" s="8"/>
      <c r="PZQ40" s="8"/>
      <c r="PZR40" s="8"/>
      <c r="PZS40" s="8"/>
      <c r="PZT40" s="8"/>
      <c r="PZU40" s="8"/>
      <c r="PZV40" s="8"/>
      <c r="PZW40" s="8"/>
      <c r="PZX40" s="8"/>
      <c r="PZY40" s="8"/>
      <c r="PZZ40" s="8"/>
      <c r="QAA40" s="8"/>
      <c r="QAB40" s="8"/>
      <c r="QAC40" s="8"/>
      <c r="QAD40" s="8"/>
      <c r="QAE40" s="8"/>
      <c r="QAF40" s="8"/>
      <c r="QAG40" s="8"/>
      <c r="QAH40" s="8"/>
      <c r="QAI40" s="8"/>
      <c r="QAJ40" s="8"/>
      <c r="QAK40" s="8"/>
      <c r="QAL40" s="8"/>
      <c r="QAM40" s="8"/>
      <c r="QAN40" s="8"/>
      <c r="QAO40" s="8"/>
      <c r="QAP40" s="8"/>
      <c r="QAQ40" s="8"/>
      <c r="QAR40" s="8"/>
      <c r="QAS40" s="8"/>
      <c r="QAT40" s="8"/>
      <c r="QAU40" s="8"/>
      <c r="QAV40" s="8"/>
      <c r="QAW40" s="8"/>
      <c r="QAX40" s="8"/>
      <c r="QAY40" s="8"/>
      <c r="QAZ40" s="8"/>
      <c r="QBA40" s="8"/>
      <c r="QBB40" s="8"/>
      <c r="QBC40" s="8"/>
      <c r="QBD40" s="8"/>
      <c r="QBE40" s="8"/>
      <c r="QBF40" s="8"/>
      <c r="QBG40" s="8"/>
      <c r="QBH40" s="8"/>
      <c r="QBI40" s="8"/>
      <c r="QBJ40" s="8"/>
      <c r="QBK40" s="8"/>
      <c r="QBL40" s="8"/>
      <c r="QBM40" s="8"/>
      <c r="QBN40" s="8"/>
      <c r="QBO40" s="8"/>
      <c r="QBP40" s="8"/>
      <c r="QBQ40" s="8"/>
      <c r="QBR40" s="8"/>
      <c r="QBS40" s="8"/>
      <c r="QBT40" s="8"/>
      <c r="QBU40" s="8"/>
      <c r="QBV40" s="8"/>
      <c r="QBW40" s="8"/>
      <c r="QBX40" s="8"/>
      <c r="QBY40" s="8"/>
      <c r="QBZ40" s="8"/>
      <c r="QCA40" s="8"/>
      <c r="QCB40" s="8"/>
      <c r="QCC40" s="8"/>
      <c r="QCD40" s="8"/>
      <c r="QCE40" s="8"/>
      <c r="QCF40" s="8"/>
      <c r="QCG40" s="8"/>
      <c r="QCH40" s="8"/>
      <c r="QCI40" s="8"/>
      <c r="QCJ40" s="8"/>
      <c r="QCK40" s="8"/>
      <c r="QCL40" s="8"/>
      <c r="QCM40" s="8"/>
      <c r="QCN40" s="8"/>
      <c r="QCO40" s="8"/>
      <c r="QCP40" s="8"/>
      <c r="QCQ40" s="8"/>
      <c r="QCR40" s="8"/>
      <c r="QCS40" s="8"/>
      <c r="QCT40" s="8"/>
      <c r="QCU40" s="8"/>
      <c r="QCV40" s="8"/>
      <c r="QCW40" s="8"/>
      <c r="QCX40" s="8"/>
      <c r="QCY40" s="8"/>
      <c r="QCZ40" s="8"/>
      <c r="QDA40" s="8"/>
      <c r="QDB40" s="8"/>
      <c r="QDC40" s="8"/>
      <c r="QDD40" s="8"/>
      <c r="QDE40" s="8"/>
      <c r="QDF40" s="8"/>
      <c r="QDG40" s="8"/>
      <c r="QDH40" s="8"/>
      <c r="QDI40" s="8"/>
      <c r="QDJ40" s="8"/>
      <c r="QDK40" s="8"/>
      <c r="QDL40" s="8"/>
      <c r="QDM40" s="8"/>
      <c r="QDN40" s="8"/>
      <c r="QDO40" s="8"/>
      <c r="QDP40" s="8"/>
      <c r="QDQ40" s="8"/>
      <c r="QDR40" s="8"/>
      <c r="QDS40" s="8"/>
      <c r="QDT40" s="8"/>
      <c r="QDU40" s="8"/>
      <c r="QDV40" s="8"/>
      <c r="QDW40" s="8"/>
      <c r="QDX40" s="8"/>
      <c r="QDY40" s="8"/>
      <c r="QDZ40" s="8"/>
      <c r="QEA40" s="8"/>
      <c r="QEB40" s="8"/>
      <c r="QEC40" s="8"/>
      <c r="QED40" s="8"/>
      <c r="QEE40" s="8"/>
      <c r="QEF40" s="8"/>
      <c r="QEG40" s="8"/>
      <c r="QEH40" s="8"/>
      <c r="QEI40" s="8"/>
      <c r="QEJ40" s="8"/>
      <c r="QEK40" s="8"/>
      <c r="QEL40" s="8"/>
      <c r="QEM40" s="8"/>
      <c r="QEN40" s="8"/>
      <c r="QEO40" s="8"/>
      <c r="QEP40" s="8"/>
      <c r="QEQ40" s="8"/>
      <c r="QER40" s="8"/>
      <c r="QES40" s="8"/>
      <c r="QET40" s="8"/>
      <c r="QEU40" s="8"/>
      <c r="QEV40" s="8"/>
      <c r="QEW40" s="8"/>
      <c r="QEX40" s="8"/>
      <c r="QEY40" s="8"/>
      <c r="QEZ40" s="8"/>
      <c r="QFA40" s="8"/>
      <c r="QFB40" s="8"/>
      <c r="QFC40" s="8"/>
      <c r="QFD40" s="8"/>
      <c r="QFE40" s="8"/>
      <c r="QFF40" s="8"/>
      <c r="QFG40" s="8"/>
      <c r="QFH40" s="8"/>
      <c r="QFI40" s="8"/>
      <c r="QFJ40" s="8"/>
      <c r="QFK40" s="8"/>
      <c r="QFL40" s="8"/>
      <c r="QFM40" s="8"/>
      <c r="QFN40" s="8"/>
      <c r="QFO40" s="8"/>
      <c r="QFP40" s="8"/>
      <c r="QFQ40" s="8"/>
      <c r="QFR40" s="8"/>
      <c r="QFS40" s="8"/>
      <c r="QFT40" s="8"/>
      <c r="QFU40" s="8"/>
      <c r="QFV40" s="8"/>
      <c r="QFW40" s="8"/>
      <c r="QFX40" s="8"/>
      <c r="QFY40" s="8"/>
      <c r="QFZ40" s="8"/>
      <c r="QGA40" s="8"/>
      <c r="QGB40" s="8"/>
      <c r="QGC40" s="8"/>
      <c r="QGD40" s="8"/>
      <c r="QGE40" s="8"/>
      <c r="QGF40" s="8"/>
      <c r="QGG40" s="8"/>
      <c r="QGH40" s="8"/>
      <c r="QGI40" s="8"/>
      <c r="QGJ40" s="8"/>
      <c r="QGK40" s="8"/>
      <c r="QGL40" s="8"/>
      <c r="QGM40" s="8"/>
      <c r="QGN40" s="8"/>
      <c r="QGO40" s="8"/>
      <c r="QGP40" s="8"/>
      <c r="QGQ40" s="8"/>
      <c r="QGR40" s="8"/>
      <c r="QGS40" s="8"/>
      <c r="QGT40" s="8"/>
      <c r="QGU40" s="8"/>
      <c r="QGV40" s="8"/>
      <c r="QGW40" s="8"/>
      <c r="QGX40" s="8"/>
      <c r="QGY40" s="8"/>
      <c r="QGZ40" s="8"/>
      <c r="QHA40" s="8"/>
      <c r="QHB40" s="8"/>
      <c r="QHC40" s="8"/>
      <c r="QHD40" s="8"/>
      <c r="QHE40" s="8"/>
      <c r="QHF40" s="8"/>
      <c r="QHG40" s="8"/>
      <c r="QHH40" s="8"/>
      <c r="QHI40" s="8"/>
      <c r="QHJ40" s="8"/>
      <c r="QHK40" s="8"/>
      <c r="QHL40" s="8"/>
      <c r="QHM40" s="8"/>
      <c r="QHN40" s="8"/>
      <c r="QHO40" s="8"/>
      <c r="QHP40" s="8"/>
      <c r="QHQ40" s="8"/>
      <c r="QHR40" s="8"/>
      <c r="QHS40" s="8"/>
      <c r="QHT40" s="8"/>
      <c r="QHU40" s="8"/>
      <c r="QHV40" s="8"/>
      <c r="QHW40" s="8"/>
      <c r="QHX40" s="8"/>
      <c r="QHY40" s="8"/>
      <c r="QHZ40" s="8"/>
      <c r="QIA40" s="8"/>
      <c r="QIB40" s="8"/>
      <c r="QIC40" s="8"/>
      <c r="QID40" s="8"/>
      <c r="QIE40" s="8"/>
      <c r="QIF40" s="8"/>
      <c r="QIG40" s="8"/>
      <c r="QIH40" s="8"/>
      <c r="QII40" s="8"/>
      <c r="QIJ40" s="8"/>
      <c r="QIK40" s="8"/>
      <c r="QIL40" s="8"/>
      <c r="QIM40" s="8"/>
      <c r="QIN40" s="8"/>
      <c r="QIO40" s="8"/>
      <c r="QIP40" s="8"/>
      <c r="QIQ40" s="8"/>
      <c r="QIR40" s="8"/>
      <c r="QIS40" s="8"/>
      <c r="QIT40" s="8"/>
      <c r="QIU40" s="8"/>
      <c r="QIV40" s="8"/>
      <c r="QIW40" s="8"/>
      <c r="QIX40" s="8"/>
      <c r="QIY40" s="8"/>
      <c r="QIZ40" s="8"/>
      <c r="QJA40" s="8"/>
      <c r="QJB40" s="8"/>
      <c r="QJC40" s="8"/>
      <c r="QJD40" s="8"/>
      <c r="QJE40" s="8"/>
      <c r="QJF40" s="8"/>
      <c r="QJG40" s="8"/>
      <c r="QJH40" s="8"/>
      <c r="QJI40" s="8"/>
      <c r="QJJ40" s="8"/>
      <c r="QJK40" s="8"/>
      <c r="QJL40" s="8"/>
      <c r="QJM40" s="8"/>
      <c r="QJN40" s="8"/>
      <c r="QJO40" s="8"/>
      <c r="QJP40" s="8"/>
      <c r="QJQ40" s="8"/>
      <c r="QJR40" s="8"/>
      <c r="QJS40" s="8"/>
      <c r="QJT40" s="8"/>
      <c r="QJU40" s="8"/>
      <c r="QJV40" s="8"/>
      <c r="QJW40" s="8"/>
      <c r="QJX40" s="8"/>
      <c r="QJY40" s="8"/>
      <c r="QJZ40" s="8"/>
      <c r="QKA40" s="8"/>
      <c r="QKB40" s="8"/>
      <c r="QKC40" s="8"/>
      <c r="QKD40" s="8"/>
      <c r="QKE40" s="8"/>
      <c r="QKF40" s="8"/>
      <c r="QKG40" s="8"/>
      <c r="QKH40" s="8"/>
      <c r="QKI40" s="8"/>
      <c r="QKJ40" s="8"/>
      <c r="QKK40" s="8"/>
      <c r="QKL40" s="8"/>
      <c r="QKM40" s="8"/>
      <c r="QKN40" s="8"/>
      <c r="QKO40" s="8"/>
      <c r="QKP40" s="8"/>
      <c r="QKQ40" s="8"/>
      <c r="QKR40" s="8"/>
      <c r="QKS40" s="8"/>
      <c r="QKT40" s="8"/>
      <c r="QKU40" s="8"/>
      <c r="QKV40" s="8"/>
      <c r="QKW40" s="8"/>
      <c r="QKX40" s="8"/>
      <c r="QKY40" s="8"/>
      <c r="QKZ40" s="8"/>
      <c r="QLA40" s="8"/>
      <c r="QLB40" s="8"/>
      <c r="QLC40" s="8"/>
      <c r="QLD40" s="8"/>
      <c r="QLE40" s="8"/>
      <c r="QLF40" s="8"/>
      <c r="QLG40" s="8"/>
      <c r="QLH40" s="8"/>
      <c r="QLI40" s="8"/>
      <c r="QLJ40" s="8"/>
      <c r="QLK40" s="8"/>
      <c r="QLL40" s="8"/>
      <c r="QLM40" s="8"/>
      <c r="QLN40" s="8"/>
      <c r="QLO40" s="8"/>
      <c r="QLP40" s="8"/>
      <c r="QLQ40" s="8"/>
      <c r="QLR40" s="8"/>
      <c r="QLS40" s="8"/>
      <c r="QLT40" s="8"/>
      <c r="QLU40" s="8"/>
      <c r="QLV40" s="8"/>
      <c r="QLW40" s="8"/>
      <c r="QLX40" s="8"/>
      <c r="QLY40" s="8"/>
      <c r="QLZ40" s="8"/>
      <c r="QMA40" s="8"/>
      <c r="QMB40" s="8"/>
      <c r="QMC40" s="8"/>
      <c r="QMD40" s="8"/>
      <c r="QME40" s="8"/>
      <c r="QMF40" s="8"/>
      <c r="QMG40" s="8"/>
      <c r="QMH40" s="8"/>
      <c r="QMI40" s="8"/>
      <c r="QMJ40" s="8"/>
      <c r="QMK40" s="8"/>
      <c r="QML40" s="8"/>
      <c r="QMM40" s="8"/>
      <c r="QMN40" s="8"/>
      <c r="QMO40" s="8"/>
      <c r="QMP40" s="8"/>
      <c r="QMQ40" s="8"/>
      <c r="QMR40" s="8"/>
      <c r="QMS40" s="8"/>
      <c r="QMT40" s="8"/>
      <c r="QMU40" s="8"/>
      <c r="QMV40" s="8"/>
      <c r="QMW40" s="8"/>
      <c r="QMX40" s="8"/>
      <c r="QMY40" s="8"/>
      <c r="QMZ40" s="8"/>
      <c r="QNA40" s="8"/>
      <c r="QNB40" s="8"/>
      <c r="QNC40" s="8"/>
      <c r="QND40" s="8"/>
      <c r="QNE40" s="8"/>
      <c r="QNF40" s="8"/>
      <c r="QNG40" s="8"/>
      <c r="QNH40" s="8"/>
      <c r="QNI40" s="8"/>
      <c r="QNJ40" s="8"/>
      <c r="QNK40" s="8"/>
      <c r="QNL40" s="8"/>
      <c r="QNM40" s="8"/>
      <c r="QNN40" s="8"/>
      <c r="QNO40" s="8"/>
      <c r="QNP40" s="8"/>
      <c r="QNQ40" s="8"/>
      <c r="QNR40" s="8"/>
      <c r="QNS40" s="8"/>
      <c r="QNT40" s="8"/>
      <c r="QNU40" s="8"/>
      <c r="QNV40" s="8"/>
      <c r="QNW40" s="8"/>
      <c r="QNX40" s="8"/>
      <c r="QNY40" s="8"/>
      <c r="QNZ40" s="8"/>
      <c r="QOA40" s="8"/>
      <c r="QOB40" s="8"/>
      <c r="QOC40" s="8"/>
      <c r="QOD40" s="8"/>
      <c r="QOE40" s="8"/>
      <c r="QOF40" s="8"/>
      <c r="QOG40" s="8"/>
      <c r="QOH40" s="8"/>
      <c r="QOI40" s="8"/>
      <c r="QOJ40" s="8"/>
      <c r="QOK40" s="8"/>
      <c r="QOL40" s="8"/>
      <c r="QOM40" s="8"/>
      <c r="QON40" s="8"/>
      <c r="QOO40" s="8"/>
      <c r="QOP40" s="8"/>
      <c r="QOQ40" s="8"/>
      <c r="QOR40" s="8"/>
      <c r="QOS40" s="8"/>
      <c r="QOT40" s="8"/>
      <c r="QOU40" s="8"/>
      <c r="QOV40" s="8"/>
      <c r="QOW40" s="8"/>
      <c r="QOX40" s="8"/>
      <c r="QOY40" s="8"/>
      <c r="QOZ40" s="8"/>
      <c r="QPA40" s="8"/>
      <c r="QPB40" s="8"/>
      <c r="QPC40" s="8"/>
      <c r="QPD40" s="8"/>
      <c r="QPE40" s="8"/>
      <c r="QPF40" s="8"/>
      <c r="QPG40" s="8"/>
      <c r="QPH40" s="8"/>
      <c r="QPI40" s="8"/>
      <c r="QPJ40" s="8"/>
      <c r="QPK40" s="8"/>
      <c r="QPL40" s="8"/>
      <c r="QPM40" s="8"/>
      <c r="QPN40" s="8"/>
      <c r="QPO40" s="8"/>
      <c r="QPP40" s="8"/>
      <c r="QPQ40" s="8"/>
      <c r="QPR40" s="8"/>
      <c r="QPS40" s="8"/>
      <c r="QPT40" s="8"/>
      <c r="QPU40" s="8"/>
      <c r="QPV40" s="8"/>
      <c r="QPW40" s="8"/>
      <c r="QPX40" s="8"/>
      <c r="QPY40" s="8"/>
      <c r="QPZ40" s="8"/>
      <c r="QQA40" s="8"/>
      <c r="QQB40" s="8"/>
      <c r="QQC40" s="8"/>
      <c r="QQD40" s="8"/>
      <c r="QQE40" s="8"/>
      <c r="QQF40" s="8"/>
      <c r="QQG40" s="8"/>
      <c r="QQH40" s="8"/>
      <c r="QQI40" s="8"/>
      <c r="QQJ40" s="8"/>
      <c r="QQK40" s="8"/>
      <c r="QQL40" s="8"/>
      <c r="QQM40" s="8"/>
      <c r="QQN40" s="8"/>
      <c r="QQO40" s="8"/>
      <c r="QQP40" s="8"/>
      <c r="QQQ40" s="8"/>
      <c r="QQR40" s="8"/>
      <c r="QQS40" s="8"/>
      <c r="QQT40" s="8"/>
      <c r="QQU40" s="8"/>
      <c r="QQV40" s="8"/>
      <c r="QQW40" s="8"/>
      <c r="QQX40" s="8"/>
      <c r="QQY40" s="8"/>
      <c r="QQZ40" s="8"/>
      <c r="QRA40" s="8"/>
      <c r="QRB40" s="8"/>
      <c r="QRC40" s="8"/>
      <c r="QRD40" s="8"/>
      <c r="QRE40" s="8"/>
      <c r="QRF40" s="8"/>
      <c r="QRG40" s="8"/>
      <c r="QRH40" s="8"/>
      <c r="QRI40" s="8"/>
      <c r="QRJ40" s="8"/>
      <c r="QRK40" s="8"/>
      <c r="QRL40" s="8"/>
      <c r="QRM40" s="8"/>
      <c r="QRN40" s="8"/>
      <c r="QRO40" s="8"/>
      <c r="QRP40" s="8"/>
      <c r="QRQ40" s="8"/>
      <c r="QRR40" s="8"/>
      <c r="QRS40" s="8"/>
      <c r="QRT40" s="8"/>
      <c r="QRU40" s="8"/>
      <c r="QRV40" s="8"/>
      <c r="QRW40" s="8"/>
      <c r="QRX40" s="8"/>
      <c r="QRY40" s="8"/>
      <c r="QRZ40" s="8"/>
      <c r="QSA40" s="8"/>
      <c r="QSB40" s="8"/>
      <c r="QSC40" s="8"/>
      <c r="QSD40" s="8"/>
      <c r="QSE40" s="8"/>
      <c r="QSF40" s="8"/>
      <c r="QSG40" s="8"/>
      <c r="QSH40" s="8"/>
      <c r="QSI40" s="8"/>
      <c r="QSJ40" s="8"/>
      <c r="QSK40" s="8"/>
      <c r="QSL40" s="8"/>
      <c r="QSM40" s="8"/>
      <c r="QSN40" s="8"/>
      <c r="QSO40" s="8"/>
      <c r="QSP40" s="8"/>
      <c r="QSQ40" s="8"/>
      <c r="QSR40" s="8"/>
      <c r="QSS40" s="8"/>
      <c r="QST40" s="8"/>
      <c r="QSU40" s="8"/>
      <c r="QSV40" s="8"/>
      <c r="QSW40" s="8"/>
      <c r="QSX40" s="8"/>
      <c r="QSY40" s="8"/>
      <c r="QSZ40" s="8"/>
      <c r="QTA40" s="8"/>
      <c r="QTB40" s="8"/>
      <c r="QTC40" s="8"/>
      <c r="QTD40" s="8"/>
      <c r="QTE40" s="8"/>
      <c r="QTF40" s="8"/>
      <c r="QTG40" s="8"/>
      <c r="QTH40" s="8"/>
      <c r="QTI40" s="8"/>
      <c r="QTJ40" s="8"/>
      <c r="QTK40" s="8"/>
      <c r="QTL40" s="8"/>
      <c r="QTM40" s="8"/>
      <c r="QTN40" s="8"/>
      <c r="QTO40" s="8"/>
      <c r="QTP40" s="8"/>
      <c r="QTQ40" s="8"/>
      <c r="QTR40" s="8"/>
      <c r="QTS40" s="8"/>
      <c r="QTT40" s="8"/>
      <c r="QTU40" s="8"/>
      <c r="QTV40" s="8"/>
      <c r="QTW40" s="8"/>
      <c r="QTX40" s="8"/>
      <c r="QTY40" s="8"/>
      <c r="QTZ40" s="8"/>
      <c r="QUA40" s="8"/>
      <c r="QUB40" s="8"/>
      <c r="QUC40" s="8"/>
      <c r="QUD40" s="8"/>
      <c r="QUE40" s="8"/>
      <c r="QUF40" s="8"/>
      <c r="QUG40" s="8"/>
      <c r="QUH40" s="8"/>
      <c r="QUI40" s="8"/>
      <c r="QUJ40" s="8"/>
      <c r="QUK40" s="8"/>
      <c r="QUL40" s="8"/>
      <c r="QUM40" s="8"/>
      <c r="QUN40" s="8"/>
      <c r="QUO40" s="8"/>
      <c r="QUP40" s="8"/>
      <c r="QUQ40" s="8"/>
      <c r="QUR40" s="8"/>
      <c r="QUS40" s="8"/>
      <c r="QUT40" s="8"/>
      <c r="QUU40" s="8"/>
      <c r="QUV40" s="8"/>
      <c r="QUW40" s="8"/>
      <c r="QUX40" s="8"/>
      <c r="QUY40" s="8"/>
      <c r="QUZ40" s="8"/>
      <c r="QVA40" s="8"/>
      <c r="QVB40" s="8"/>
      <c r="QVC40" s="8"/>
      <c r="QVD40" s="8"/>
      <c r="QVE40" s="8"/>
      <c r="QVF40" s="8"/>
      <c r="QVG40" s="8"/>
      <c r="QVH40" s="8"/>
      <c r="QVI40" s="8"/>
      <c r="QVJ40" s="8"/>
      <c r="QVK40" s="8"/>
      <c r="QVL40" s="8"/>
      <c r="QVM40" s="8"/>
      <c r="QVN40" s="8"/>
      <c r="QVO40" s="8"/>
      <c r="QVP40" s="8"/>
      <c r="QVQ40" s="8"/>
      <c r="QVR40" s="8"/>
      <c r="QVS40" s="8"/>
      <c r="QVT40" s="8"/>
      <c r="QVU40" s="8"/>
      <c r="QVV40" s="8"/>
      <c r="QVW40" s="8"/>
      <c r="QVX40" s="8"/>
      <c r="QVY40" s="8"/>
      <c r="QVZ40" s="8"/>
      <c r="QWA40" s="8"/>
      <c r="QWB40" s="8"/>
      <c r="QWC40" s="8"/>
      <c r="QWD40" s="8"/>
      <c r="QWE40" s="8"/>
      <c r="QWF40" s="8"/>
      <c r="QWG40" s="8"/>
      <c r="QWH40" s="8"/>
      <c r="QWI40" s="8"/>
      <c r="QWJ40" s="8"/>
      <c r="QWK40" s="8"/>
      <c r="QWL40" s="8"/>
      <c r="QWM40" s="8"/>
      <c r="QWN40" s="8"/>
      <c r="QWO40" s="8"/>
      <c r="QWP40" s="8"/>
      <c r="QWQ40" s="8"/>
      <c r="QWR40" s="8"/>
      <c r="QWS40" s="8"/>
      <c r="QWT40" s="8"/>
      <c r="QWU40" s="8"/>
      <c r="QWV40" s="8"/>
      <c r="QWW40" s="8"/>
      <c r="QWX40" s="8"/>
      <c r="QWY40" s="8"/>
      <c r="QWZ40" s="8"/>
      <c r="QXA40" s="8"/>
      <c r="QXB40" s="8"/>
      <c r="QXC40" s="8"/>
      <c r="QXD40" s="8"/>
      <c r="QXE40" s="8"/>
      <c r="QXF40" s="8"/>
      <c r="QXG40" s="8"/>
      <c r="QXH40" s="8"/>
      <c r="QXI40" s="8"/>
      <c r="QXJ40" s="8"/>
      <c r="QXK40" s="8"/>
      <c r="QXL40" s="8"/>
      <c r="QXM40" s="8"/>
      <c r="QXN40" s="8"/>
      <c r="QXO40" s="8"/>
      <c r="QXP40" s="8"/>
      <c r="QXQ40" s="8"/>
      <c r="QXR40" s="8"/>
      <c r="QXS40" s="8"/>
      <c r="QXT40" s="8"/>
      <c r="QXU40" s="8"/>
      <c r="QXV40" s="8"/>
      <c r="QXW40" s="8"/>
      <c r="QXX40" s="8"/>
      <c r="QXY40" s="8"/>
      <c r="QXZ40" s="8"/>
      <c r="QYA40" s="8"/>
      <c r="QYB40" s="8"/>
      <c r="QYC40" s="8"/>
      <c r="QYD40" s="8"/>
      <c r="QYE40" s="8"/>
      <c r="QYF40" s="8"/>
      <c r="QYG40" s="8"/>
      <c r="QYH40" s="8"/>
      <c r="QYI40" s="8"/>
      <c r="QYJ40" s="8"/>
      <c r="QYK40" s="8"/>
      <c r="QYL40" s="8"/>
      <c r="QYM40" s="8"/>
      <c r="QYN40" s="8"/>
      <c r="QYO40" s="8"/>
      <c r="QYP40" s="8"/>
      <c r="QYQ40" s="8"/>
      <c r="QYR40" s="8"/>
      <c r="QYS40" s="8"/>
      <c r="QYT40" s="8"/>
      <c r="QYU40" s="8"/>
      <c r="QYV40" s="8"/>
      <c r="QYW40" s="8"/>
      <c r="QYX40" s="8"/>
      <c r="QYY40" s="8"/>
      <c r="QYZ40" s="8"/>
      <c r="QZA40" s="8"/>
      <c r="QZB40" s="8"/>
      <c r="QZC40" s="8"/>
      <c r="QZD40" s="8"/>
      <c r="QZE40" s="8"/>
      <c r="QZF40" s="8"/>
      <c r="QZG40" s="8"/>
      <c r="QZH40" s="8"/>
      <c r="QZI40" s="8"/>
      <c r="QZJ40" s="8"/>
      <c r="QZK40" s="8"/>
      <c r="QZL40" s="8"/>
      <c r="QZM40" s="8"/>
      <c r="QZN40" s="8"/>
      <c r="QZO40" s="8"/>
      <c r="QZP40" s="8"/>
      <c r="QZQ40" s="8"/>
      <c r="QZR40" s="8"/>
      <c r="QZS40" s="8"/>
      <c r="QZT40" s="8"/>
      <c r="QZU40" s="8"/>
      <c r="QZV40" s="8"/>
      <c r="QZW40" s="8"/>
      <c r="QZX40" s="8"/>
      <c r="QZY40" s="8"/>
      <c r="QZZ40" s="8"/>
      <c r="RAA40" s="8"/>
      <c r="RAB40" s="8"/>
      <c r="RAC40" s="8"/>
      <c r="RAD40" s="8"/>
      <c r="RAE40" s="8"/>
      <c r="RAF40" s="8"/>
      <c r="RAG40" s="8"/>
      <c r="RAH40" s="8"/>
      <c r="RAI40" s="8"/>
      <c r="RAJ40" s="8"/>
      <c r="RAK40" s="8"/>
      <c r="RAL40" s="8"/>
      <c r="RAM40" s="8"/>
      <c r="RAN40" s="8"/>
      <c r="RAO40" s="8"/>
      <c r="RAP40" s="8"/>
      <c r="RAQ40" s="8"/>
      <c r="RAR40" s="8"/>
      <c r="RAS40" s="8"/>
      <c r="RAT40" s="8"/>
      <c r="RAU40" s="8"/>
      <c r="RAV40" s="8"/>
      <c r="RAW40" s="8"/>
      <c r="RAX40" s="8"/>
      <c r="RAY40" s="8"/>
      <c r="RAZ40" s="8"/>
      <c r="RBA40" s="8"/>
      <c r="RBB40" s="8"/>
      <c r="RBC40" s="8"/>
      <c r="RBD40" s="8"/>
      <c r="RBE40" s="8"/>
      <c r="RBF40" s="8"/>
      <c r="RBG40" s="8"/>
      <c r="RBH40" s="8"/>
      <c r="RBI40" s="8"/>
      <c r="RBJ40" s="8"/>
      <c r="RBK40" s="8"/>
      <c r="RBL40" s="8"/>
      <c r="RBM40" s="8"/>
      <c r="RBN40" s="8"/>
      <c r="RBO40" s="8"/>
      <c r="RBP40" s="8"/>
      <c r="RBQ40" s="8"/>
      <c r="RBR40" s="8"/>
      <c r="RBS40" s="8"/>
      <c r="RBT40" s="8"/>
      <c r="RBU40" s="8"/>
      <c r="RBV40" s="8"/>
      <c r="RBW40" s="8"/>
      <c r="RBX40" s="8"/>
      <c r="RBY40" s="8"/>
      <c r="RBZ40" s="8"/>
      <c r="RCA40" s="8"/>
      <c r="RCB40" s="8"/>
      <c r="RCC40" s="8"/>
      <c r="RCD40" s="8"/>
      <c r="RCE40" s="8"/>
      <c r="RCF40" s="8"/>
      <c r="RCG40" s="8"/>
      <c r="RCH40" s="8"/>
      <c r="RCI40" s="8"/>
      <c r="RCJ40" s="8"/>
      <c r="RCK40" s="8"/>
      <c r="RCL40" s="8"/>
      <c r="RCM40" s="8"/>
      <c r="RCN40" s="8"/>
      <c r="RCO40" s="8"/>
      <c r="RCP40" s="8"/>
      <c r="RCQ40" s="8"/>
      <c r="RCR40" s="8"/>
      <c r="RCS40" s="8"/>
      <c r="RCT40" s="8"/>
      <c r="RCU40" s="8"/>
      <c r="RCV40" s="8"/>
      <c r="RCW40" s="8"/>
      <c r="RCX40" s="8"/>
      <c r="RCY40" s="8"/>
      <c r="RCZ40" s="8"/>
      <c r="RDA40" s="8"/>
      <c r="RDB40" s="8"/>
      <c r="RDC40" s="8"/>
      <c r="RDD40" s="8"/>
      <c r="RDE40" s="8"/>
      <c r="RDF40" s="8"/>
      <c r="RDG40" s="8"/>
      <c r="RDH40" s="8"/>
      <c r="RDI40" s="8"/>
      <c r="RDJ40" s="8"/>
      <c r="RDK40" s="8"/>
      <c r="RDL40" s="8"/>
      <c r="RDM40" s="8"/>
      <c r="RDN40" s="8"/>
      <c r="RDO40" s="8"/>
      <c r="RDP40" s="8"/>
      <c r="RDQ40" s="8"/>
      <c r="RDR40" s="8"/>
      <c r="RDS40" s="8"/>
      <c r="RDT40" s="8"/>
      <c r="RDU40" s="8"/>
      <c r="RDV40" s="8"/>
      <c r="RDW40" s="8"/>
      <c r="RDX40" s="8"/>
      <c r="RDY40" s="8"/>
      <c r="RDZ40" s="8"/>
      <c r="REA40" s="8"/>
      <c r="REB40" s="8"/>
      <c r="REC40" s="8"/>
      <c r="RED40" s="8"/>
      <c r="REE40" s="8"/>
      <c r="REF40" s="8"/>
      <c r="REG40" s="8"/>
      <c r="REH40" s="8"/>
      <c r="REI40" s="8"/>
      <c r="REJ40" s="8"/>
      <c r="REK40" s="8"/>
      <c r="REL40" s="8"/>
      <c r="REM40" s="8"/>
      <c r="REN40" s="8"/>
      <c r="REO40" s="8"/>
      <c r="REP40" s="8"/>
      <c r="REQ40" s="8"/>
      <c r="RER40" s="8"/>
      <c r="RES40" s="8"/>
      <c r="RET40" s="8"/>
      <c r="REU40" s="8"/>
      <c r="REV40" s="8"/>
      <c r="REW40" s="8"/>
      <c r="REX40" s="8"/>
      <c r="REY40" s="8"/>
      <c r="REZ40" s="8"/>
      <c r="RFA40" s="8"/>
      <c r="RFB40" s="8"/>
      <c r="RFC40" s="8"/>
      <c r="RFD40" s="8"/>
      <c r="RFE40" s="8"/>
      <c r="RFF40" s="8"/>
      <c r="RFG40" s="8"/>
      <c r="RFH40" s="8"/>
      <c r="RFI40" s="8"/>
      <c r="RFJ40" s="8"/>
      <c r="RFK40" s="8"/>
      <c r="RFL40" s="8"/>
      <c r="RFM40" s="8"/>
      <c r="RFN40" s="8"/>
      <c r="RFO40" s="8"/>
      <c r="RFP40" s="8"/>
      <c r="RFQ40" s="8"/>
      <c r="RFR40" s="8"/>
      <c r="RFS40" s="8"/>
      <c r="RFT40" s="8"/>
      <c r="RFU40" s="8"/>
      <c r="RFV40" s="8"/>
      <c r="RFW40" s="8"/>
      <c r="RFX40" s="8"/>
      <c r="RFY40" s="8"/>
      <c r="RFZ40" s="8"/>
      <c r="RGA40" s="8"/>
      <c r="RGB40" s="8"/>
      <c r="RGC40" s="8"/>
      <c r="RGD40" s="8"/>
      <c r="RGE40" s="8"/>
      <c r="RGF40" s="8"/>
      <c r="RGG40" s="8"/>
      <c r="RGH40" s="8"/>
      <c r="RGI40" s="8"/>
      <c r="RGJ40" s="8"/>
      <c r="RGK40" s="8"/>
      <c r="RGL40" s="8"/>
      <c r="RGM40" s="8"/>
      <c r="RGN40" s="8"/>
      <c r="RGO40" s="8"/>
      <c r="RGP40" s="8"/>
      <c r="RGQ40" s="8"/>
      <c r="RGR40" s="8"/>
      <c r="RGS40" s="8"/>
      <c r="RGT40" s="8"/>
      <c r="RGU40" s="8"/>
      <c r="RGV40" s="8"/>
      <c r="RGW40" s="8"/>
      <c r="RGX40" s="8"/>
      <c r="RGY40" s="8"/>
      <c r="RGZ40" s="8"/>
      <c r="RHA40" s="8"/>
      <c r="RHB40" s="8"/>
      <c r="RHC40" s="8"/>
      <c r="RHD40" s="8"/>
      <c r="RHE40" s="8"/>
      <c r="RHF40" s="8"/>
      <c r="RHG40" s="8"/>
      <c r="RHH40" s="8"/>
      <c r="RHI40" s="8"/>
      <c r="RHJ40" s="8"/>
      <c r="RHK40" s="8"/>
      <c r="RHL40" s="8"/>
      <c r="RHM40" s="8"/>
      <c r="RHN40" s="8"/>
      <c r="RHO40" s="8"/>
      <c r="RHP40" s="8"/>
      <c r="RHQ40" s="8"/>
      <c r="RHR40" s="8"/>
      <c r="RHS40" s="8"/>
      <c r="RHT40" s="8"/>
      <c r="RHU40" s="8"/>
      <c r="RHV40" s="8"/>
      <c r="RHW40" s="8"/>
      <c r="RHX40" s="8"/>
      <c r="RHY40" s="8"/>
      <c r="RHZ40" s="8"/>
      <c r="RIA40" s="8"/>
      <c r="RIB40" s="8"/>
      <c r="RIC40" s="8"/>
      <c r="RID40" s="8"/>
      <c r="RIE40" s="8"/>
      <c r="RIF40" s="8"/>
      <c r="RIG40" s="8"/>
      <c r="RIH40" s="8"/>
      <c r="RII40" s="8"/>
      <c r="RIJ40" s="8"/>
      <c r="RIK40" s="8"/>
      <c r="RIL40" s="8"/>
      <c r="RIM40" s="8"/>
      <c r="RIN40" s="8"/>
      <c r="RIO40" s="8"/>
      <c r="RIP40" s="8"/>
      <c r="RIQ40" s="8"/>
      <c r="RIR40" s="8"/>
      <c r="RIS40" s="8"/>
      <c r="RIT40" s="8"/>
      <c r="RIU40" s="8"/>
      <c r="RIV40" s="8"/>
      <c r="RIW40" s="8"/>
      <c r="RIX40" s="8"/>
      <c r="RIY40" s="8"/>
      <c r="RIZ40" s="8"/>
      <c r="RJA40" s="8"/>
      <c r="RJB40" s="8"/>
      <c r="RJC40" s="8"/>
      <c r="RJD40" s="8"/>
      <c r="RJE40" s="8"/>
      <c r="RJF40" s="8"/>
      <c r="RJG40" s="8"/>
      <c r="RJH40" s="8"/>
      <c r="RJI40" s="8"/>
      <c r="RJJ40" s="8"/>
      <c r="RJK40" s="8"/>
      <c r="RJL40" s="8"/>
      <c r="RJM40" s="8"/>
      <c r="RJN40" s="8"/>
      <c r="RJO40" s="8"/>
      <c r="RJP40" s="8"/>
      <c r="RJQ40" s="8"/>
      <c r="RJR40" s="8"/>
      <c r="RJS40" s="8"/>
      <c r="RJT40" s="8"/>
      <c r="RJU40" s="8"/>
      <c r="RJV40" s="8"/>
      <c r="RJW40" s="8"/>
      <c r="RJX40" s="8"/>
      <c r="RJY40" s="8"/>
      <c r="RJZ40" s="8"/>
      <c r="RKA40" s="8"/>
      <c r="RKB40" s="8"/>
      <c r="RKC40" s="8"/>
      <c r="RKD40" s="8"/>
      <c r="RKE40" s="8"/>
      <c r="RKF40" s="8"/>
      <c r="RKG40" s="8"/>
      <c r="RKH40" s="8"/>
      <c r="RKI40" s="8"/>
      <c r="RKJ40" s="8"/>
      <c r="RKK40" s="8"/>
      <c r="RKL40" s="8"/>
      <c r="RKM40" s="8"/>
      <c r="RKN40" s="8"/>
      <c r="RKO40" s="8"/>
      <c r="RKP40" s="8"/>
      <c r="RKQ40" s="8"/>
      <c r="RKR40" s="8"/>
      <c r="RKS40" s="8"/>
      <c r="RKT40" s="8"/>
      <c r="RKU40" s="8"/>
      <c r="RKV40" s="8"/>
      <c r="RKW40" s="8"/>
      <c r="RKX40" s="8"/>
      <c r="RKY40" s="8"/>
      <c r="RKZ40" s="8"/>
      <c r="RLA40" s="8"/>
      <c r="RLB40" s="8"/>
      <c r="RLC40" s="8"/>
      <c r="RLD40" s="8"/>
      <c r="RLE40" s="8"/>
      <c r="RLF40" s="8"/>
      <c r="RLG40" s="8"/>
      <c r="RLH40" s="8"/>
      <c r="RLI40" s="8"/>
      <c r="RLJ40" s="8"/>
      <c r="RLK40" s="8"/>
      <c r="RLL40" s="8"/>
      <c r="RLM40" s="8"/>
      <c r="RLN40" s="8"/>
      <c r="RLO40" s="8"/>
      <c r="RLP40" s="8"/>
      <c r="RLQ40" s="8"/>
      <c r="RLR40" s="8"/>
      <c r="RLS40" s="8"/>
      <c r="RLT40" s="8"/>
      <c r="RLU40" s="8"/>
      <c r="RLV40" s="8"/>
      <c r="RLW40" s="8"/>
      <c r="RLX40" s="8"/>
      <c r="RLY40" s="8"/>
      <c r="RLZ40" s="8"/>
      <c r="RMA40" s="8"/>
      <c r="RMB40" s="8"/>
      <c r="RMC40" s="8"/>
      <c r="RMD40" s="8"/>
      <c r="RME40" s="8"/>
      <c r="RMF40" s="8"/>
      <c r="RMG40" s="8"/>
      <c r="RMH40" s="8"/>
      <c r="RMI40" s="8"/>
      <c r="RMJ40" s="8"/>
      <c r="RMK40" s="8"/>
      <c r="RML40" s="8"/>
      <c r="RMM40" s="8"/>
      <c r="RMN40" s="8"/>
      <c r="RMO40" s="8"/>
      <c r="RMP40" s="8"/>
      <c r="RMQ40" s="8"/>
      <c r="RMR40" s="8"/>
      <c r="RMS40" s="8"/>
      <c r="RMT40" s="8"/>
      <c r="RMU40" s="8"/>
      <c r="RMV40" s="8"/>
      <c r="RMW40" s="8"/>
      <c r="RMX40" s="8"/>
      <c r="RMY40" s="8"/>
      <c r="RMZ40" s="8"/>
      <c r="RNA40" s="8"/>
      <c r="RNB40" s="8"/>
      <c r="RNC40" s="8"/>
      <c r="RND40" s="8"/>
      <c r="RNE40" s="8"/>
      <c r="RNF40" s="8"/>
      <c r="RNG40" s="8"/>
      <c r="RNH40" s="8"/>
      <c r="RNI40" s="8"/>
      <c r="RNJ40" s="8"/>
      <c r="RNK40" s="8"/>
      <c r="RNL40" s="8"/>
      <c r="RNM40" s="8"/>
      <c r="RNN40" s="8"/>
      <c r="RNO40" s="8"/>
      <c r="RNP40" s="8"/>
      <c r="RNQ40" s="8"/>
      <c r="RNR40" s="8"/>
      <c r="RNS40" s="8"/>
      <c r="RNT40" s="8"/>
      <c r="RNU40" s="8"/>
      <c r="RNV40" s="8"/>
      <c r="RNW40" s="8"/>
      <c r="RNX40" s="8"/>
      <c r="RNY40" s="8"/>
      <c r="RNZ40" s="8"/>
      <c r="ROA40" s="8"/>
      <c r="ROB40" s="8"/>
      <c r="ROC40" s="8"/>
      <c r="ROD40" s="8"/>
      <c r="ROE40" s="8"/>
      <c r="ROF40" s="8"/>
      <c r="ROG40" s="8"/>
      <c r="ROH40" s="8"/>
      <c r="ROI40" s="8"/>
      <c r="ROJ40" s="8"/>
      <c r="ROK40" s="8"/>
      <c r="ROL40" s="8"/>
      <c r="ROM40" s="8"/>
      <c r="RON40" s="8"/>
      <c r="ROO40" s="8"/>
      <c r="ROP40" s="8"/>
      <c r="ROQ40" s="8"/>
      <c r="ROR40" s="8"/>
      <c r="ROS40" s="8"/>
      <c r="ROT40" s="8"/>
      <c r="ROU40" s="8"/>
      <c r="ROV40" s="8"/>
      <c r="ROW40" s="8"/>
      <c r="ROX40" s="8"/>
      <c r="ROY40" s="8"/>
      <c r="ROZ40" s="8"/>
      <c r="RPA40" s="8"/>
      <c r="RPB40" s="8"/>
      <c r="RPC40" s="8"/>
      <c r="RPD40" s="8"/>
      <c r="RPE40" s="8"/>
      <c r="RPF40" s="8"/>
      <c r="RPG40" s="8"/>
      <c r="RPH40" s="8"/>
      <c r="RPI40" s="8"/>
      <c r="RPJ40" s="8"/>
      <c r="RPK40" s="8"/>
      <c r="RPL40" s="8"/>
      <c r="RPM40" s="8"/>
      <c r="RPN40" s="8"/>
      <c r="RPO40" s="8"/>
      <c r="RPP40" s="8"/>
      <c r="RPQ40" s="8"/>
      <c r="RPR40" s="8"/>
      <c r="RPS40" s="8"/>
      <c r="RPT40" s="8"/>
      <c r="RPU40" s="8"/>
      <c r="RPV40" s="8"/>
      <c r="RPW40" s="8"/>
      <c r="RPX40" s="8"/>
      <c r="RPY40" s="8"/>
      <c r="RPZ40" s="8"/>
      <c r="RQA40" s="8"/>
      <c r="RQB40" s="8"/>
      <c r="RQC40" s="8"/>
      <c r="RQD40" s="8"/>
      <c r="RQE40" s="8"/>
      <c r="RQF40" s="8"/>
      <c r="RQG40" s="8"/>
      <c r="RQH40" s="8"/>
      <c r="RQI40" s="8"/>
      <c r="RQJ40" s="8"/>
      <c r="RQK40" s="8"/>
      <c r="RQL40" s="8"/>
      <c r="RQM40" s="8"/>
      <c r="RQN40" s="8"/>
      <c r="RQO40" s="8"/>
      <c r="RQP40" s="8"/>
      <c r="RQQ40" s="8"/>
      <c r="RQR40" s="8"/>
      <c r="RQS40" s="8"/>
      <c r="RQT40" s="8"/>
      <c r="RQU40" s="8"/>
      <c r="RQV40" s="8"/>
      <c r="RQW40" s="8"/>
      <c r="RQX40" s="8"/>
      <c r="RQY40" s="8"/>
      <c r="RQZ40" s="8"/>
      <c r="RRA40" s="8"/>
      <c r="RRB40" s="8"/>
      <c r="RRC40" s="8"/>
      <c r="RRD40" s="8"/>
      <c r="RRE40" s="8"/>
      <c r="RRF40" s="8"/>
      <c r="RRG40" s="8"/>
      <c r="RRH40" s="8"/>
      <c r="RRI40" s="8"/>
      <c r="RRJ40" s="8"/>
      <c r="RRK40" s="8"/>
      <c r="RRL40" s="8"/>
      <c r="RRM40" s="8"/>
      <c r="RRN40" s="8"/>
      <c r="RRO40" s="8"/>
      <c r="RRP40" s="8"/>
      <c r="RRQ40" s="8"/>
      <c r="RRR40" s="8"/>
      <c r="RRS40" s="8"/>
      <c r="RRT40" s="8"/>
      <c r="RRU40" s="8"/>
      <c r="RRV40" s="8"/>
      <c r="RRW40" s="8"/>
      <c r="RRX40" s="8"/>
      <c r="RRY40" s="8"/>
      <c r="RRZ40" s="8"/>
      <c r="RSA40" s="8"/>
      <c r="RSB40" s="8"/>
      <c r="RSC40" s="8"/>
      <c r="RSD40" s="8"/>
      <c r="RSE40" s="8"/>
      <c r="RSF40" s="8"/>
      <c r="RSG40" s="8"/>
      <c r="RSH40" s="8"/>
      <c r="RSI40" s="8"/>
      <c r="RSJ40" s="8"/>
      <c r="RSK40" s="8"/>
      <c r="RSL40" s="8"/>
      <c r="RSM40" s="8"/>
      <c r="RSN40" s="8"/>
      <c r="RSO40" s="8"/>
      <c r="RSP40" s="8"/>
      <c r="RSQ40" s="8"/>
      <c r="RSR40" s="8"/>
      <c r="RSS40" s="8"/>
      <c r="RST40" s="8"/>
      <c r="RSU40" s="8"/>
      <c r="RSV40" s="8"/>
      <c r="RSW40" s="8"/>
      <c r="RSX40" s="8"/>
      <c r="RSY40" s="8"/>
      <c r="RSZ40" s="8"/>
      <c r="RTA40" s="8"/>
      <c r="RTB40" s="8"/>
      <c r="RTC40" s="8"/>
      <c r="RTD40" s="8"/>
      <c r="RTE40" s="8"/>
      <c r="RTF40" s="8"/>
      <c r="RTG40" s="8"/>
      <c r="RTH40" s="8"/>
      <c r="RTI40" s="8"/>
      <c r="RTJ40" s="8"/>
      <c r="RTK40" s="8"/>
      <c r="RTL40" s="8"/>
      <c r="RTM40" s="8"/>
      <c r="RTN40" s="8"/>
      <c r="RTO40" s="8"/>
      <c r="RTP40" s="8"/>
      <c r="RTQ40" s="8"/>
      <c r="RTR40" s="8"/>
      <c r="RTS40" s="8"/>
      <c r="RTT40" s="8"/>
      <c r="RTU40" s="8"/>
      <c r="RTV40" s="8"/>
      <c r="RTW40" s="8"/>
      <c r="RTX40" s="8"/>
      <c r="RTY40" s="8"/>
      <c r="RTZ40" s="8"/>
      <c r="RUA40" s="8"/>
      <c r="RUB40" s="8"/>
      <c r="RUC40" s="8"/>
      <c r="RUD40" s="8"/>
      <c r="RUE40" s="8"/>
      <c r="RUF40" s="8"/>
      <c r="RUG40" s="8"/>
      <c r="RUH40" s="8"/>
      <c r="RUI40" s="8"/>
      <c r="RUJ40" s="8"/>
      <c r="RUK40" s="8"/>
      <c r="RUL40" s="8"/>
      <c r="RUM40" s="8"/>
      <c r="RUN40" s="8"/>
      <c r="RUO40" s="8"/>
      <c r="RUP40" s="8"/>
      <c r="RUQ40" s="8"/>
      <c r="RUR40" s="8"/>
      <c r="RUS40" s="8"/>
      <c r="RUT40" s="8"/>
      <c r="RUU40" s="8"/>
      <c r="RUV40" s="8"/>
      <c r="RUW40" s="8"/>
      <c r="RUX40" s="8"/>
      <c r="RUY40" s="8"/>
      <c r="RUZ40" s="8"/>
      <c r="RVA40" s="8"/>
      <c r="RVB40" s="8"/>
      <c r="RVC40" s="8"/>
      <c r="RVD40" s="8"/>
      <c r="RVE40" s="8"/>
      <c r="RVF40" s="8"/>
      <c r="RVG40" s="8"/>
      <c r="RVH40" s="8"/>
      <c r="RVI40" s="8"/>
      <c r="RVJ40" s="8"/>
      <c r="RVK40" s="8"/>
      <c r="RVL40" s="8"/>
      <c r="RVM40" s="8"/>
      <c r="RVN40" s="8"/>
      <c r="RVO40" s="8"/>
      <c r="RVP40" s="8"/>
      <c r="RVQ40" s="8"/>
      <c r="RVR40" s="8"/>
      <c r="RVS40" s="8"/>
      <c r="RVT40" s="8"/>
      <c r="RVU40" s="8"/>
      <c r="RVV40" s="8"/>
      <c r="RVW40" s="8"/>
      <c r="RVX40" s="8"/>
      <c r="RVY40" s="8"/>
      <c r="RVZ40" s="8"/>
      <c r="RWA40" s="8"/>
      <c r="RWB40" s="8"/>
      <c r="RWC40" s="8"/>
      <c r="RWD40" s="8"/>
      <c r="RWE40" s="8"/>
      <c r="RWF40" s="8"/>
      <c r="RWG40" s="8"/>
      <c r="RWH40" s="8"/>
      <c r="RWI40" s="8"/>
      <c r="RWJ40" s="8"/>
      <c r="RWK40" s="8"/>
      <c r="RWL40" s="8"/>
      <c r="RWM40" s="8"/>
      <c r="RWN40" s="8"/>
      <c r="RWO40" s="8"/>
      <c r="RWP40" s="8"/>
      <c r="RWQ40" s="8"/>
      <c r="RWR40" s="8"/>
      <c r="RWS40" s="8"/>
      <c r="RWT40" s="8"/>
      <c r="RWU40" s="8"/>
      <c r="RWV40" s="8"/>
      <c r="RWW40" s="8"/>
      <c r="RWX40" s="8"/>
      <c r="RWY40" s="8"/>
      <c r="RWZ40" s="8"/>
      <c r="RXA40" s="8"/>
      <c r="RXB40" s="8"/>
      <c r="RXC40" s="8"/>
      <c r="RXD40" s="8"/>
      <c r="RXE40" s="8"/>
      <c r="RXF40" s="8"/>
      <c r="RXG40" s="8"/>
      <c r="RXH40" s="8"/>
      <c r="RXI40" s="8"/>
      <c r="RXJ40" s="8"/>
      <c r="RXK40" s="8"/>
      <c r="RXL40" s="8"/>
      <c r="RXM40" s="8"/>
      <c r="RXN40" s="8"/>
      <c r="RXO40" s="8"/>
      <c r="RXP40" s="8"/>
      <c r="RXQ40" s="8"/>
      <c r="RXR40" s="8"/>
      <c r="RXS40" s="8"/>
      <c r="RXT40" s="8"/>
      <c r="RXU40" s="8"/>
      <c r="RXV40" s="8"/>
      <c r="RXW40" s="8"/>
      <c r="RXX40" s="8"/>
      <c r="RXY40" s="8"/>
      <c r="RXZ40" s="8"/>
      <c r="RYA40" s="8"/>
      <c r="RYB40" s="8"/>
      <c r="RYC40" s="8"/>
      <c r="RYD40" s="8"/>
      <c r="RYE40" s="8"/>
      <c r="RYF40" s="8"/>
      <c r="RYG40" s="8"/>
      <c r="RYH40" s="8"/>
      <c r="RYI40" s="8"/>
      <c r="RYJ40" s="8"/>
      <c r="RYK40" s="8"/>
      <c r="RYL40" s="8"/>
      <c r="RYM40" s="8"/>
      <c r="RYN40" s="8"/>
      <c r="RYO40" s="8"/>
      <c r="RYP40" s="8"/>
      <c r="RYQ40" s="8"/>
      <c r="RYR40" s="8"/>
      <c r="RYS40" s="8"/>
      <c r="RYT40" s="8"/>
      <c r="RYU40" s="8"/>
      <c r="RYV40" s="8"/>
      <c r="RYW40" s="8"/>
      <c r="RYX40" s="8"/>
      <c r="RYY40" s="8"/>
      <c r="RYZ40" s="8"/>
      <c r="RZA40" s="8"/>
      <c r="RZB40" s="8"/>
      <c r="RZC40" s="8"/>
      <c r="RZD40" s="8"/>
      <c r="RZE40" s="8"/>
      <c r="RZF40" s="8"/>
      <c r="RZG40" s="8"/>
      <c r="RZH40" s="8"/>
      <c r="RZI40" s="8"/>
      <c r="RZJ40" s="8"/>
      <c r="RZK40" s="8"/>
      <c r="RZL40" s="8"/>
      <c r="RZM40" s="8"/>
      <c r="RZN40" s="8"/>
      <c r="RZO40" s="8"/>
      <c r="RZP40" s="8"/>
      <c r="RZQ40" s="8"/>
      <c r="RZR40" s="8"/>
      <c r="RZS40" s="8"/>
      <c r="RZT40" s="8"/>
      <c r="RZU40" s="8"/>
      <c r="RZV40" s="8"/>
      <c r="RZW40" s="8"/>
      <c r="RZX40" s="8"/>
      <c r="RZY40" s="8"/>
      <c r="RZZ40" s="8"/>
      <c r="SAA40" s="8"/>
      <c r="SAB40" s="8"/>
      <c r="SAC40" s="8"/>
      <c r="SAD40" s="8"/>
      <c r="SAE40" s="8"/>
      <c r="SAF40" s="8"/>
      <c r="SAG40" s="8"/>
      <c r="SAH40" s="8"/>
      <c r="SAI40" s="8"/>
      <c r="SAJ40" s="8"/>
      <c r="SAK40" s="8"/>
      <c r="SAL40" s="8"/>
      <c r="SAM40" s="8"/>
      <c r="SAN40" s="8"/>
      <c r="SAO40" s="8"/>
      <c r="SAP40" s="8"/>
      <c r="SAQ40" s="8"/>
      <c r="SAR40" s="8"/>
      <c r="SAS40" s="8"/>
      <c r="SAT40" s="8"/>
      <c r="SAU40" s="8"/>
      <c r="SAV40" s="8"/>
      <c r="SAW40" s="8"/>
      <c r="SAX40" s="8"/>
      <c r="SAY40" s="8"/>
      <c r="SAZ40" s="8"/>
      <c r="SBA40" s="8"/>
      <c r="SBB40" s="8"/>
      <c r="SBC40" s="8"/>
      <c r="SBD40" s="8"/>
      <c r="SBE40" s="8"/>
      <c r="SBF40" s="8"/>
      <c r="SBG40" s="8"/>
      <c r="SBH40" s="8"/>
      <c r="SBI40" s="8"/>
      <c r="SBJ40" s="8"/>
      <c r="SBK40" s="8"/>
      <c r="SBL40" s="8"/>
      <c r="SBM40" s="8"/>
      <c r="SBN40" s="8"/>
      <c r="SBO40" s="8"/>
      <c r="SBP40" s="8"/>
      <c r="SBQ40" s="8"/>
      <c r="SBR40" s="8"/>
      <c r="SBS40" s="8"/>
      <c r="SBT40" s="8"/>
      <c r="SBU40" s="8"/>
      <c r="SBV40" s="8"/>
      <c r="SBW40" s="8"/>
      <c r="SBX40" s="8"/>
      <c r="SBY40" s="8"/>
      <c r="SBZ40" s="8"/>
      <c r="SCA40" s="8"/>
      <c r="SCB40" s="8"/>
      <c r="SCC40" s="8"/>
      <c r="SCD40" s="8"/>
      <c r="SCE40" s="8"/>
      <c r="SCF40" s="8"/>
      <c r="SCG40" s="8"/>
      <c r="SCH40" s="8"/>
      <c r="SCI40" s="8"/>
      <c r="SCJ40" s="8"/>
      <c r="SCK40" s="8"/>
      <c r="SCL40" s="8"/>
      <c r="SCM40" s="8"/>
      <c r="SCN40" s="8"/>
      <c r="SCO40" s="8"/>
      <c r="SCP40" s="8"/>
      <c r="SCQ40" s="8"/>
      <c r="SCR40" s="8"/>
      <c r="SCS40" s="8"/>
      <c r="SCT40" s="8"/>
      <c r="SCU40" s="8"/>
      <c r="SCV40" s="8"/>
      <c r="SCW40" s="8"/>
      <c r="SCX40" s="8"/>
      <c r="SCY40" s="8"/>
      <c r="SCZ40" s="8"/>
      <c r="SDA40" s="8"/>
      <c r="SDB40" s="8"/>
      <c r="SDC40" s="8"/>
      <c r="SDD40" s="8"/>
      <c r="SDE40" s="8"/>
      <c r="SDF40" s="8"/>
      <c r="SDG40" s="8"/>
      <c r="SDH40" s="8"/>
      <c r="SDI40" s="8"/>
      <c r="SDJ40" s="8"/>
      <c r="SDK40" s="8"/>
      <c r="SDL40" s="8"/>
      <c r="SDM40" s="8"/>
      <c r="SDN40" s="8"/>
      <c r="SDO40" s="8"/>
      <c r="SDP40" s="8"/>
      <c r="SDQ40" s="8"/>
      <c r="SDR40" s="8"/>
      <c r="SDS40" s="8"/>
      <c r="SDT40" s="8"/>
      <c r="SDU40" s="8"/>
      <c r="SDV40" s="8"/>
      <c r="SDW40" s="8"/>
      <c r="SDX40" s="8"/>
      <c r="SDY40" s="8"/>
      <c r="SDZ40" s="8"/>
      <c r="SEA40" s="8"/>
      <c r="SEB40" s="8"/>
      <c r="SEC40" s="8"/>
      <c r="SED40" s="8"/>
      <c r="SEE40" s="8"/>
      <c r="SEF40" s="8"/>
      <c r="SEG40" s="8"/>
      <c r="SEH40" s="8"/>
      <c r="SEI40" s="8"/>
      <c r="SEJ40" s="8"/>
      <c r="SEK40" s="8"/>
      <c r="SEL40" s="8"/>
      <c r="SEM40" s="8"/>
      <c r="SEN40" s="8"/>
      <c r="SEO40" s="8"/>
      <c r="SEP40" s="8"/>
      <c r="SEQ40" s="8"/>
      <c r="SER40" s="8"/>
      <c r="SES40" s="8"/>
      <c r="SET40" s="8"/>
      <c r="SEU40" s="8"/>
      <c r="SEV40" s="8"/>
      <c r="SEW40" s="8"/>
      <c r="SEX40" s="8"/>
      <c r="SEY40" s="8"/>
      <c r="SEZ40" s="8"/>
      <c r="SFA40" s="8"/>
      <c r="SFB40" s="8"/>
      <c r="SFC40" s="8"/>
      <c r="SFD40" s="8"/>
      <c r="SFE40" s="8"/>
      <c r="SFF40" s="8"/>
      <c r="SFG40" s="8"/>
      <c r="SFH40" s="8"/>
      <c r="SFI40" s="8"/>
      <c r="SFJ40" s="8"/>
      <c r="SFK40" s="8"/>
      <c r="SFL40" s="8"/>
      <c r="SFM40" s="8"/>
      <c r="SFN40" s="8"/>
      <c r="SFO40" s="8"/>
      <c r="SFP40" s="8"/>
      <c r="SFQ40" s="8"/>
      <c r="SFR40" s="8"/>
      <c r="SFS40" s="8"/>
      <c r="SFT40" s="8"/>
      <c r="SFU40" s="8"/>
      <c r="SFV40" s="8"/>
      <c r="SFW40" s="8"/>
      <c r="SFX40" s="8"/>
      <c r="SFY40" s="8"/>
      <c r="SFZ40" s="8"/>
      <c r="SGA40" s="8"/>
      <c r="SGB40" s="8"/>
      <c r="SGC40" s="8"/>
      <c r="SGD40" s="8"/>
      <c r="SGE40" s="8"/>
      <c r="SGF40" s="8"/>
      <c r="SGG40" s="8"/>
      <c r="SGH40" s="8"/>
      <c r="SGI40" s="8"/>
      <c r="SGJ40" s="8"/>
      <c r="SGK40" s="8"/>
      <c r="SGL40" s="8"/>
      <c r="SGM40" s="8"/>
      <c r="SGN40" s="8"/>
      <c r="SGO40" s="8"/>
      <c r="SGP40" s="8"/>
      <c r="SGQ40" s="8"/>
      <c r="SGR40" s="8"/>
      <c r="SGS40" s="8"/>
      <c r="SGT40" s="8"/>
      <c r="SGU40" s="8"/>
      <c r="SGV40" s="8"/>
      <c r="SGW40" s="8"/>
      <c r="SGX40" s="8"/>
      <c r="SGY40" s="8"/>
      <c r="SGZ40" s="8"/>
      <c r="SHA40" s="8"/>
      <c r="SHB40" s="8"/>
      <c r="SHC40" s="8"/>
      <c r="SHD40" s="8"/>
      <c r="SHE40" s="8"/>
      <c r="SHF40" s="8"/>
      <c r="SHG40" s="8"/>
      <c r="SHH40" s="8"/>
      <c r="SHI40" s="8"/>
      <c r="SHJ40" s="8"/>
      <c r="SHK40" s="8"/>
      <c r="SHL40" s="8"/>
      <c r="SHM40" s="8"/>
      <c r="SHN40" s="8"/>
      <c r="SHO40" s="8"/>
      <c r="SHP40" s="8"/>
      <c r="SHQ40" s="8"/>
      <c r="SHR40" s="8"/>
      <c r="SHS40" s="8"/>
      <c r="SHT40" s="8"/>
      <c r="SHU40" s="8"/>
      <c r="SHV40" s="8"/>
      <c r="SHW40" s="8"/>
      <c r="SHX40" s="8"/>
      <c r="SHY40" s="8"/>
      <c r="SHZ40" s="8"/>
      <c r="SIA40" s="8"/>
      <c r="SIB40" s="8"/>
      <c r="SIC40" s="8"/>
      <c r="SID40" s="8"/>
      <c r="SIE40" s="8"/>
      <c r="SIF40" s="8"/>
      <c r="SIG40" s="8"/>
      <c r="SIH40" s="8"/>
      <c r="SII40" s="8"/>
      <c r="SIJ40" s="8"/>
      <c r="SIK40" s="8"/>
      <c r="SIL40" s="8"/>
      <c r="SIM40" s="8"/>
      <c r="SIN40" s="8"/>
      <c r="SIO40" s="8"/>
      <c r="SIP40" s="8"/>
      <c r="SIQ40" s="8"/>
      <c r="SIR40" s="8"/>
      <c r="SIS40" s="8"/>
      <c r="SIT40" s="8"/>
      <c r="SIU40" s="8"/>
      <c r="SIV40" s="8"/>
      <c r="SIW40" s="8"/>
      <c r="SIX40" s="8"/>
      <c r="SIY40" s="8"/>
      <c r="SIZ40" s="8"/>
      <c r="SJA40" s="8"/>
      <c r="SJB40" s="8"/>
      <c r="SJC40" s="8"/>
      <c r="SJD40" s="8"/>
      <c r="SJE40" s="8"/>
      <c r="SJF40" s="8"/>
      <c r="SJG40" s="8"/>
      <c r="SJH40" s="8"/>
      <c r="SJI40" s="8"/>
      <c r="SJJ40" s="8"/>
      <c r="SJK40" s="8"/>
      <c r="SJL40" s="8"/>
      <c r="SJM40" s="8"/>
      <c r="SJN40" s="8"/>
      <c r="SJO40" s="8"/>
      <c r="SJP40" s="8"/>
      <c r="SJQ40" s="8"/>
      <c r="SJR40" s="8"/>
      <c r="SJS40" s="8"/>
      <c r="SJT40" s="8"/>
      <c r="SJU40" s="8"/>
      <c r="SJV40" s="8"/>
      <c r="SJW40" s="8"/>
      <c r="SJX40" s="8"/>
      <c r="SJY40" s="8"/>
      <c r="SJZ40" s="8"/>
      <c r="SKA40" s="8"/>
      <c r="SKB40" s="8"/>
      <c r="SKC40" s="8"/>
      <c r="SKD40" s="8"/>
      <c r="SKE40" s="8"/>
      <c r="SKF40" s="8"/>
      <c r="SKG40" s="8"/>
      <c r="SKH40" s="8"/>
      <c r="SKI40" s="8"/>
      <c r="SKJ40" s="8"/>
      <c r="SKK40" s="8"/>
      <c r="SKL40" s="8"/>
      <c r="SKM40" s="8"/>
      <c r="SKN40" s="8"/>
      <c r="SKO40" s="8"/>
      <c r="SKP40" s="8"/>
      <c r="SKQ40" s="8"/>
      <c r="SKR40" s="8"/>
      <c r="SKS40" s="8"/>
      <c r="SKT40" s="8"/>
      <c r="SKU40" s="8"/>
      <c r="SKV40" s="8"/>
      <c r="SKW40" s="8"/>
      <c r="SKX40" s="8"/>
      <c r="SKY40" s="8"/>
      <c r="SKZ40" s="8"/>
      <c r="SLA40" s="8"/>
      <c r="SLB40" s="8"/>
      <c r="SLC40" s="8"/>
      <c r="SLD40" s="8"/>
      <c r="SLE40" s="8"/>
      <c r="SLF40" s="8"/>
      <c r="SLG40" s="8"/>
      <c r="SLH40" s="8"/>
      <c r="SLI40" s="8"/>
      <c r="SLJ40" s="8"/>
      <c r="SLK40" s="8"/>
      <c r="SLL40" s="8"/>
      <c r="SLM40" s="8"/>
      <c r="SLN40" s="8"/>
      <c r="SLO40" s="8"/>
      <c r="SLP40" s="8"/>
      <c r="SLQ40" s="8"/>
      <c r="SLR40" s="8"/>
      <c r="SLS40" s="8"/>
      <c r="SLT40" s="8"/>
      <c r="SLU40" s="8"/>
      <c r="SLV40" s="8"/>
      <c r="SLW40" s="8"/>
      <c r="SLX40" s="8"/>
      <c r="SLY40" s="8"/>
      <c r="SLZ40" s="8"/>
      <c r="SMA40" s="8"/>
      <c r="SMB40" s="8"/>
      <c r="SMC40" s="8"/>
      <c r="SMD40" s="8"/>
      <c r="SME40" s="8"/>
      <c r="SMF40" s="8"/>
      <c r="SMG40" s="8"/>
      <c r="SMH40" s="8"/>
      <c r="SMI40" s="8"/>
      <c r="SMJ40" s="8"/>
      <c r="SMK40" s="8"/>
      <c r="SML40" s="8"/>
      <c r="SMM40" s="8"/>
      <c r="SMN40" s="8"/>
      <c r="SMO40" s="8"/>
      <c r="SMP40" s="8"/>
      <c r="SMQ40" s="8"/>
      <c r="SMR40" s="8"/>
      <c r="SMS40" s="8"/>
      <c r="SMT40" s="8"/>
      <c r="SMU40" s="8"/>
      <c r="SMV40" s="8"/>
      <c r="SMW40" s="8"/>
      <c r="SMX40" s="8"/>
      <c r="SMY40" s="8"/>
      <c r="SMZ40" s="8"/>
      <c r="SNA40" s="8"/>
      <c r="SNB40" s="8"/>
      <c r="SNC40" s="8"/>
      <c r="SND40" s="8"/>
      <c r="SNE40" s="8"/>
      <c r="SNF40" s="8"/>
      <c r="SNG40" s="8"/>
      <c r="SNH40" s="8"/>
      <c r="SNI40" s="8"/>
      <c r="SNJ40" s="8"/>
      <c r="SNK40" s="8"/>
      <c r="SNL40" s="8"/>
      <c r="SNM40" s="8"/>
      <c r="SNN40" s="8"/>
      <c r="SNO40" s="8"/>
      <c r="SNP40" s="8"/>
      <c r="SNQ40" s="8"/>
      <c r="SNR40" s="8"/>
      <c r="SNS40" s="8"/>
      <c r="SNT40" s="8"/>
      <c r="SNU40" s="8"/>
      <c r="SNV40" s="8"/>
      <c r="SNW40" s="8"/>
      <c r="SNX40" s="8"/>
      <c r="SNY40" s="8"/>
      <c r="SNZ40" s="8"/>
      <c r="SOA40" s="8"/>
      <c r="SOB40" s="8"/>
      <c r="SOC40" s="8"/>
      <c r="SOD40" s="8"/>
      <c r="SOE40" s="8"/>
      <c r="SOF40" s="8"/>
      <c r="SOG40" s="8"/>
      <c r="SOH40" s="8"/>
      <c r="SOI40" s="8"/>
      <c r="SOJ40" s="8"/>
      <c r="SOK40" s="8"/>
      <c r="SOL40" s="8"/>
      <c r="SOM40" s="8"/>
      <c r="SON40" s="8"/>
      <c r="SOO40" s="8"/>
      <c r="SOP40" s="8"/>
      <c r="SOQ40" s="8"/>
      <c r="SOR40" s="8"/>
      <c r="SOS40" s="8"/>
      <c r="SOT40" s="8"/>
      <c r="SOU40" s="8"/>
      <c r="SOV40" s="8"/>
      <c r="SOW40" s="8"/>
      <c r="SOX40" s="8"/>
      <c r="SOY40" s="8"/>
      <c r="SOZ40" s="8"/>
      <c r="SPA40" s="8"/>
      <c r="SPB40" s="8"/>
      <c r="SPC40" s="8"/>
      <c r="SPD40" s="8"/>
      <c r="SPE40" s="8"/>
      <c r="SPF40" s="8"/>
      <c r="SPG40" s="8"/>
      <c r="SPH40" s="8"/>
      <c r="SPI40" s="8"/>
      <c r="SPJ40" s="8"/>
      <c r="SPK40" s="8"/>
      <c r="SPL40" s="8"/>
      <c r="SPM40" s="8"/>
      <c r="SPN40" s="8"/>
      <c r="SPO40" s="8"/>
      <c r="SPP40" s="8"/>
      <c r="SPQ40" s="8"/>
      <c r="SPR40" s="8"/>
      <c r="SPS40" s="8"/>
      <c r="SPT40" s="8"/>
      <c r="SPU40" s="8"/>
      <c r="SPV40" s="8"/>
      <c r="SPW40" s="8"/>
      <c r="SPX40" s="8"/>
      <c r="SPY40" s="8"/>
      <c r="SPZ40" s="8"/>
      <c r="SQA40" s="8"/>
      <c r="SQB40" s="8"/>
      <c r="SQC40" s="8"/>
      <c r="SQD40" s="8"/>
      <c r="SQE40" s="8"/>
      <c r="SQF40" s="8"/>
      <c r="SQG40" s="8"/>
      <c r="SQH40" s="8"/>
      <c r="SQI40" s="8"/>
      <c r="SQJ40" s="8"/>
      <c r="SQK40" s="8"/>
      <c r="SQL40" s="8"/>
      <c r="SQM40" s="8"/>
      <c r="SQN40" s="8"/>
      <c r="SQO40" s="8"/>
      <c r="SQP40" s="8"/>
      <c r="SQQ40" s="8"/>
      <c r="SQR40" s="8"/>
      <c r="SQS40" s="8"/>
      <c r="SQT40" s="8"/>
      <c r="SQU40" s="8"/>
      <c r="SQV40" s="8"/>
      <c r="SQW40" s="8"/>
      <c r="SQX40" s="8"/>
      <c r="SQY40" s="8"/>
      <c r="SQZ40" s="8"/>
      <c r="SRA40" s="8"/>
      <c r="SRB40" s="8"/>
      <c r="SRC40" s="8"/>
      <c r="SRD40" s="8"/>
      <c r="SRE40" s="8"/>
      <c r="SRF40" s="8"/>
      <c r="SRG40" s="8"/>
      <c r="SRH40" s="8"/>
      <c r="SRI40" s="8"/>
      <c r="SRJ40" s="8"/>
      <c r="SRK40" s="8"/>
      <c r="SRL40" s="8"/>
      <c r="SRM40" s="8"/>
      <c r="SRN40" s="8"/>
      <c r="SRO40" s="8"/>
      <c r="SRP40" s="8"/>
      <c r="SRQ40" s="8"/>
      <c r="SRR40" s="8"/>
      <c r="SRS40" s="8"/>
      <c r="SRT40" s="8"/>
      <c r="SRU40" s="8"/>
      <c r="SRV40" s="8"/>
      <c r="SRW40" s="8"/>
      <c r="SRX40" s="8"/>
      <c r="SRY40" s="8"/>
      <c r="SRZ40" s="8"/>
      <c r="SSA40" s="8"/>
      <c r="SSB40" s="8"/>
      <c r="SSC40" s="8"/>
      <c r="SSD40" s="8"/>
      <c r="SSE40" s="8"/>
      <c r="SSF40" s="8"/>
      <c r="SSG40" s="8"/>
      <c r="SSH40" s="8"/>
      <c r="SSI40" s="8"/>
      <c r="SSJ40" s="8"/>
      <c r="SSK40" s="8"/>
      <c r="SSL40" s="8"/>
      <c r="SSM40" s="8"/>
      <c r="SSN40" s="8"/>
      <c r="SSO40" s="8"/>
      <c r="SSP40" s="8"/>
      <c r="SSQ40" s="8"/>
      <c r="SSR40" s="8"/>
      <c r="SSS40" s="8"/>
      <c r="SST40" s="8"/>
      <c r="SSU40" s="8"/>
      <c r="SSV40" s="8"/>
      <c r="SSW40" s="8"/>
      <c r="SSX40" s="8"/>
      <c r="SSY40" s="8"/>
      <c r="SSZ40" s="8"/>
      <c r="STA40" s="8"/>
      <c r="STB40" s="8"/>
      <c r="STC40" s="8"/>
      <c r="STD40" s="8"/>
      <c r="STE40" s="8"/>
      <c r="STF40" s="8"/>
      <c r="STG40" s="8"/>
      <c r="STH40" s="8"/>
      <c r="STI40" s="8"/>
      <c r="STJ40" s="8"/>
      <c r="STK40" s="8"/>
      <c r="STL40" s="8"/>
      <c r="STM40" s="8"/>
      <c r="STN40" s="8"/>
      <c r="STO40" s="8"/>
      <c r="STP40" s="8"/>
      <c r="STQ40" s="8"/>
      <c r="STR40" s="8"/>
      <c r="STS40" s="8"/>
      <c r="STT40" s="8"/>
      <c r="STU40" s="8"/>
      <c r="STV40" s="8"/>
      <c r="STW40" s="8"/>
      <c r="STX40" s="8"/>
      <c r="STY40" s="8"/>
      <c r="STZ40" s="8"/>
      <c r="SUA40" s="8"/>
      <c r="SUB40" s="8"/>
      <c r="SUC40" s="8"/>
      <c r="SUD40" s="8"/>
      <c r="SUE40" s="8"/>
      <c r="SUF40" s="8"/>
      <c r="SUG40" s="8"/>
      <c r="SUH40" s="8"/>
      <c r="SUI40" s="8"/>
      <c r="SUJ40" s="8"/>
      <c r="SUK40" s="8"/>
      <c r="SUL40" s="8"/>
      <c r="SUM40" s="8"/>
      <c r="SUN40" s="8"/>
      <c r="SUO40" s="8"/>
      <c r="SUP40" s="8"/>
      <c r="SUQ40" s="8"/>
      <c r="SUR40" s="8"/>
      <c r="SUS40" s="8"/>
      <c r="SUT40" s="8"/>
      <c r="SUU40" s="8"/>
      <c r="SUV40" s="8"/>
      <c r="SUW40" s="8"/>
      <c r="SUX40" s="8"/>
      <c r="SUY40" s="8"/>
      <c r="SUZ40" s="8"/>
      <c r="SVA40" s="8"/>
      <c r="SVB40" s="8"/>
      <c r="SVC40" s="8"/>
      <c r="SVD40" s="8"/>
      <c r="SVE40" s="8"/>
      <c r="SVF40" s="8"/>
      <c r="SVG40" s="8"/>
      <c r="SVH40" s="8"/>
      <c r="SVI40" s="8"/>
      <c r="SVJ40" s="8"/>
      <c r="SVK40" s="8"/>
      <c r="SVL40" s="8"/>
      <c r="SVM40" s="8"/>
      <c r="SVN40" s="8"/>
      <c r="SVO40" s="8"/>
      <c r="SVP40" s="8"/>
      <c r="SVQ40" s="8"/>
      <c r="SVR40" s="8"/>
      <c r="SVS40" s="8"/>
      <c r="SVT40" s="8"/>
      <c r="SVU40" s="8"/>
      <c r="SVV40" s="8"/>
      <c r="SVW40" s="8"/>
      <c r="SVX40" s="8"/>
      <c r="SVY40" s="8"/>
      <c r="SVZ40" s="8"/>
      <c r="SWA40" s="8"/>
      <c r="SWB40" s="8"/>
      <c r="SWC40" s="8"/>
      <c r="SWD40" s="8"/>
      <c r="SWE40" s="8"/>
      <c r="SWF40" s="8"/>
      <c r="SWG40" s="8"/>
      <c r="SWH40" s="8"/>
      <c r="SWI40" s="8"/>
      <c r="SWJ40" s="8"/>
      <c r="SWK40" s="8"/>
      <c r="SWL40" s="8"/>
      <c r="SWM40" s="8"/>
      <c r="SWN40" s="8"/>
      <c r="SWO40" s="8"/>
      <c r="SWP40" s="8"/>
      <c r="SWQ40" s="8"/>
      <c r="SWR40" s="8"/>
      <c r="SWS40" s="8"/>
      <c r="SWT40" s="8"/>
      <c r="SWU40" s="8"/>
      <c r="SWV40" s="8"/>
      <c r="SWW40" s="8"/>
      <c r="SWX40" s="8"/>
      <c r="SWY40" s="8"/>
      <c r="SWZ40" s="8"/>
      <c r="SXA40" s="8"/>
      <c r="SXB40" s="8"/>
      <c r="SXC40" s="8"/>
      <c r="SXD40" s="8"/>
      <c r="SXE40" s="8"/>
      <c r="SXF40" s="8"/>
      <c r="SXG40" s="8"/>
      <c r="SXH40" s="8"/>
      <c r="SXI40" s="8"/>
      <c r="SXJ40" s="8"/>
      <c r="SXK40" s="8"/>
      <c r="SXL40" s="8"/>
      <c r="SXM40" s="8"/>
      <c r="SXN40" s="8"/>
      <c r="SXO40" s="8"/>
      <c r="SXP40" s="8"/>
      <c r="SXQ40" s="8"/>
      <c r="SXR40" s="8"/>
      <c r="SXS40" s="8"/>
      <c r="SXT40" s="8"/>
      <c r="SXU40" s="8"/>
      <c r="SXV40" s="8"/>
      <c r="SXW40" s="8"/>
      <c r="SXX40" s="8"/>
      <c r="SXY40" s="8"/>
      <c r="SXZ40" s="8"/>
      <c r="SYA40" s="8"/>
      <c r="SYB40" s="8"/>
      <c r="SYC40" s="8"/>
      <c r="SYD40" s="8"/>
      <c r="SYE40" s="8"/>
      <c r="SYF40" s="8"/>
      <c r="SYG40" s="8"/>
      <c r="SYH40" s="8"/>
      <c r="SYI40" s="8"/>
      <c r="SYJ40" s="8"/>
      <c r="SYK40" s="8"/>
      <c r="SYL40" s="8"/>
      <c r="SYM40" s="8"/>
      <c r="SYN40" s="8"/>
      <c r="SYO40" s="8"/>
      <c r="SYP40" s="8"/>
      <c r="SYQ40" s="8"/>
      <c r="SYR40" s="8"/>
      <c r="SYS40" s="8"/>
      <c r="SYT40" s="8"/>
      <c r="SYU40" s="8"/>
      <c r="SYV40" s="8"/>
      <c r="SYW40" s="8"/>
      <c r="SYX40" s="8"/>
      <c r="SYY40" s="8"/>
      <c r="SYZ40" s="8"/>
      <c r="SZA40" s="8"/>
      <c r="SZB40" s="8"/>
      <c r="SZC40" s="8"/>
      <c r="SZD40" s="8"/>
      <c r="SZE40" s="8"/>
      <c r="SZF40" s="8"/>
      <c r="SZG40" s="8"/>
      <c r="SZH40" s="8"/>
      <c r="SZI40" s="8"/>
      <c r="SZJ40" s="8"/>
      <c r="SZK40" s="8"/>
      <c r="SZL40" s="8"/>
      <c r="SZM40" s="8"/>
      <c r="SZN40" s="8"/>
      <c r="SZO40" s="8"/>
      <c r="SZP40" s="8"/>
      <c r="SZQ40" s="8"/>
      <c r="SZR40" s="8"/>
      <c r="SZS40" s="8"/>
      <c r="SZT40" s="8"/>
      <c r="SZU40" s="8"/>
      <c r="SZV40" s="8"/>
      <c r="SZW40" s="8"/>
      <c r="SZX40" s="8"/>
      <c r="SZY40" s="8"/>
      <c r="SZZ40" s="8"/>
      <c r="TAA40" s="8"/>
      <c r="TAB40" s="8"/>
      <c r="TAC40" s="8"/>
      <c r="TAD40" s="8"/>
      <c r="TAE40" s="8"/>
      <c r="TAF40" s="8"/>
      <c r="TAG40" s="8"/>
      <c r="TAH40" s="8"/>
      <c r="TAI40" s="8"/>
      <c r="TAJ40" s="8"/>
      <c r="TAK40" s="8"/>
      <c r="TAL40" s="8"/>
      <c r="TAM40" s="8"/>
      <c r="TAN40" s="8"/>
      <c r="TAO40" s="8"/>
      <c r="TAP40" s="8"/>
      <c r="TAQ40" s="8"/>
      <c r="TAR40" s="8"/>
      <c r="TAS40" s="8"/>
      <c r="TAT40" s="8"/>
      <c r="TAU40" s="8"/>
      <c r="TAV40" s="8"/>
      <c r="TAW40" s="8"/>
      <c r="TAX40" s="8"/>
      <c r="TAY40" s="8"/>
      <c r="TAZ40" s="8"/>
      <c r="TBA40" s="8"/>
      <c r="TBB40" s="8"/>
      <c r="TBC40" s="8"/>
      <c r="TBD40" s="8"/>
      <c r="TBE40" s="8"/>
      <c r="TBF40" s="8"/>
      <c r="TBG40" s="8"/>
      <c r="TBH40" s="8"/>
      <c r="TBI40" s="8"/>
      <c r="TBJ40" s="8"/>
      <c r="TBK40" s="8"/>
      <c r="TBL40" s="8"/>
      <c r="TBM40" s="8"/>
      <c r="TBN40" s="8"/>
      <c r="TBO40" s="8"/>
      <c r="TBP40" s="8"/>
      <c r="TBQ40" s="8"/>
      <c r="TBR40" s="8"/>
      <c r="TBS40" s="8"/>
      <c r="TBT40" s="8"/>
      <c r="TBU40" s="8"/>
      <c r="TBV40" s="8"/>
      <c r="TBW40" s="8"/>
      <c r="TBX40" s="8"/>
      <c r="TBY40" s="8"/>
      <c r="TBZ40" s="8"/>
      <c r="TCA40" s="8"/>
      <c r="TCB40" s="8"/>
      <c r="TCC40" s="8"/>
      <c r="TCD40" s="8"/>
      <c r="TCE40" s="8"/>
      <c r="TCF40" s="8"/>
      <c r="TCG40" s="8"/>
      <c r="TCH40" s="8"/>
      <c r="TCI40" s="8"/>
      <c r="TCJ40" s="8"/>
      <c r="TCK40" s="8"/>
      <c r="TCL40" s="8"/>
      <c r="TCM40" s="8"/>
      <c r="TCN40" s="8"/>
      <c r="TCO40" s="8"/>
      <c r="TCP40" s="8"/>
      <c r="TCQ40" s="8"/>
      <c r="TCR40" s="8"/>
      <c r="TCS40" s="8"/>
      <c r="TCT40" s="8"/>
      <c r="TCU40" s="8"/>
      <c r="TCV40" s="8"/>
      <c r="TCW40" s="8"/>
      <c r="TCX40" s="8"/>
      <c r="TCY40" s="8"/>
      <c r="TCZ40" s="8"/>
      <c r="TDA40" s="8"/>
      <c r="TDB40" s="8"/>
      <c r="TDC40" s="8"/>
      <c r="TDD40" s="8"/>
      <c r="TDE40" s="8"/>
      <c r="TDF40" s="8"/>
      <c r="TDG40" s="8"/>
      <c r="TDH40" s="8"/>
      <c r="TDI40" s="8"/>
      <c r="TDJ40" s="8"/>
      <c r="TDK40" s="8"/>
      <c r="TDL40" s="8"/>
      <c r="TDM40" s="8"/>
      <c r="TDN40" s="8"/>
      <c r="TDO40" s="8"/>
      <c r="TDP40" s="8"/>
      <c r="TDQ40" s="8"/>
      <c r="TDR40" s="8"/>
      <c r="TDS40" s="8"/>
      <c r="TDT40" s="8"/>
      <c r="TDU40" s="8"/>
      <c r="TDV40" s="8"/>
      <c r="TDW40" s="8"/>
      <c r="TDX40" s="8"/>
      <c r="TDY40" s="8"/>
      <c r="TDZ40" s="8"/>
      <c r="TEA40" s="8"/>
      <c r="TEB40" s="8"/>
      <c r="TEC40" s="8"/>
      <c r="TED40" s="8"/>
      <c r="TEE40" s="8"/>
      <c r="TEF40" s="8"/>
      <c r="TEG40" s="8"/>
      <c r="TEH40" s="8"/>
      <c r="TEI40" s="8"/>
      <c r="TEJ40" s="8"/>
      <c r="TEK40" s="8"/>
      <c r="TEL40" s="8"/>
      <c r="TEM40" s="8"/>
      <c r="TEN40" s="8"/>
      <c r="TEO40" s="8"/>
      <c r="TEP40" s="8"/>
      <c r="TEQ40" s="8"/>
      <c r="TER40" s="8"/>
      <c r="TES40" s="8"/>
      <c r="TET40" s="8"/>
      <c r="TEU40" s="8"/>
      <c r="TEV40" s="8"/>
      <c r="TEW40" s="8"/>
      <c r="TEX40" s="8"/>
      <c r="TEY40" s="8"/>
      <c r="TEZ40" s="8"/>
      <c r="TFA40" s="8"/>
      <c r="TFB40" s="8"/>
      <c r="TFC40" s="8"/>
      <c r="TFD40" s="8"/>
      <c r="TFE40" s="8"/>
      <c r="TFF40" s="8"/>
      <c r="TFG40" s="8"/>
      <c r="TFH40" s="8"/>
      <c r="TFI40" s="8"/>
      <c r="TFJ40" s="8"/>
      <c r="TFK40" s="8"/>
      <c r="TFL40" s="8"/>
      <c r="TFM40" s="8"/>
      <c r="TFN40" s="8"/>
      <c r="TFO40" s="8"/>
      <c r="TFP40" s="8"/>
      <c r="TFQ40" s="8"/>
      <c r="TFR40" s="8"/>
      <c r="TFS40" s="8"/>
      <c r="TFT40" s="8"/>
      <c r="TFU40" s="8"/>
      <c r="TFV40" s="8"/>
      <c r="TFW40" s="8"/>
      <c r="TFX40" s="8"/>
      <c r="TFY40" s="8"/>
      <c r="TFZ40" s="8"/>
      <c r="TGA40" s="8"/>
      <c r="TGB40" s="8"/>
      <c r="TGC40" s="8"/>
      <c r="TGD40" s="8"/>
      <c r="TGE40" s="8"/>
      <c r="TGF40" s="8"/>
      <c r="TGG40" s="8"/>
      <c r="TGH40" s="8"/>
      <c r="TGI40" s="8"/>
      <c r="TGJ40" s="8"/>
      <c r="TGK40" s="8"/>
      <c r="TGL40" s="8"/>
      <c r="TGM40" s="8"/>
      <c r="TGN40" s="8"/>
      <c r="TGO40" s="8"/>
      <c r="TGP40" s="8"/>
      <c r="TGQ40" s="8"/>
      <c r="TGR40" s="8"/>
      <c r="TGS40" s="8"/>
      <c r="TGT40" s="8"/>
      <c r="TGU40" s="8"/>
      <c r="TGV40" s="8"/>
      <c r="TGW40" s="8"/>
      <c r="TGX40" s="8"/>
      <c r="TGY40" s="8"/>
      <c r="TGZ40" s="8"/>
      <c r="THA40" s="8"/>
      <c r="THB40" s="8"/>
      <c r="THC40" s="8"/>
      <c r="THD40" s="8"/>
      <c r="THE40" s="8"/>
      <c r="THF40" s="8"/>
      <c r="THG40" s="8"/>
      <c r="THH40" s="8"/>
      <c r="THI40" s="8"/>
      <c r="THJ40" s="8"/>
      <c r="THK40" s="8"/>
      <c r="THL40" s="8"/>
      <c r="THM40" s="8"/>
      <c r="THN40" s="8"/>
      <c r="THO40" s="8"/>
      <c r="THP40" s="8"/>
      <c r="THQ40" s="8"/>
      <c r="THR40" s="8"/>
      <c r="THS40" s="8"/>
      <c r="THT40" s="8"/>
      <c r="THU40" s="8"/>
      <c r="THV40" s="8"/>
      <c r="THW40" s="8"/>
      <c r="THX40" s="8"/>
      <c r="THY40" s="8"/>
      <c r="THZ40" s="8"/>
      <c r="TIA40" s="8"/>
      <c r="TIB40" s="8"/>
      <c r="TIC40" s="8"/>
      <c r="TID40" s="8"/>
      <c r="TIE40" s="8"/>
      <c r="TIF40" s="8"/>
      <c r="TIG40" s="8"/>
      <c r="TIH40" s="8"/>
      <c r="TII40" s="8"/>
      <c r="TIJ40" s="8"/>
      <c r="TIK40" s="8"/>
      <c r="TIL40" s="8"/>
      <c r="TIM40" s="8"/>
      <c r="TIN40" s="8"/>
      <c r="TIO40" s="8"/>
      <c r="TIP40" s="8"/>
      <c r="TIQ40" s="8"/>
      <c r="TIR40" s="8"/>
      <c r="TIS40" s="8"/>
      <c r="TIT40" s="8"/>
      <c r="TIU40" s="8"/>
      <c r="TIV40" s="8"/>
      <c r="TIW40" s="8"/>
      <c r="TIX40" s="8"/>
      <c r="TIY40" s="8"/>
      <c r="TIZ40" s="8"/>
      <c r="TJA40" s="8"/>
      <c r="TJB40" s="8"/>
      <c r="TJC40" s="8"/>
      <c r="TJD40" s="8"/>
      <c r="TJE40" s="8"/>
      <c r="TJF40" s="8"/>
      <c r="TJG40" s="8"/>
      <c r="TJH40" s="8"/>
      <c r="TJI40" s="8"/>
      <c r="TJJ40" s="8"/>
      <c r="TJK40" s="8"/>
      <c r="TJL40" s="8"/>
      <c r="TJM40" s="8"/>
      <c r="TJN40" s="8"/>
      <c r="TJO40" s="8"/>
      <c r="TJP40" s="8"/>
      <c r="TJQ40" s="8"/>
      <c r="TJR40" s="8"/>
      <c r="TJS40" s="8"/>
      <c r="TJT40" s="8"/>
      <c r="TJU40" s="8"/>
      <c r="TJV40" s="8"/>
      <c r="TJW40" s="8"/>
      <c r="TJX40" s="8"/>
      <c r="TJY40" s="8"/>
      <c r="TJZ40" s="8"/>
      <c r="TKA40" s="8"/>
      <c r="TKB40" s="8"/>
      <c r="TKC40" s="8"/>
      <c r="TKD40" s="8"/>
      <c r="TKE40" s="8"/>
      <c r="TKF40" s="8"/>
      <c r="TKG40" s="8"/>
      <c r="TKH40" s="8"/>
      <c r="TKI40" s="8"/>
      <c r="TKJ40" s="8"/>
      <c r="TKK40" s="8"/>
      <c r="TKL40" s="8"/>
      <c r="TKM40" s="8"/>
      <c r="TKN40" s="8"/>
      <c r="TKO40" s="8"/>
      <c r="TKP40" s="8"/>
      <c r="TKQ40" s="8"/>
      <c r="TKR40" s="8"/>
      <c r="TKS40" s="8"/>
      <c r="TKT40" s="8"/>
      <c r="TKU40" s="8"/>
      <c r="TKV40" s="8"/>
      <c r="TKW40" s="8"/>
      <c r="TKX40" s="8"/>
      <c r="TKY40" s="8"/>
      <c r="TKZ40" s="8"/>
      <c r="TLA40" s="8"/>
      <c r="TLB40" s="8"/>
      <c r="TLC40" s="8"/>
      <c r="TLD40" s="8"/>
      <c r="TLE40" s="8"/>
      <c r="TLF40" s="8"/>
      <c r="TLG40" s="8"/>
      <c r="TLH40" s="8"/>
      <c r="TLI40" s="8"/>
      <c r="TLJ40" s="8"/>
      <c r="TLK40" s="8"/>
      <c r="TLL40" s="8"/>
      <c r="TLM40" s="8"/>
      <c r="TLN40" s="8"/>
      <c r="TLO40" s="8"/>
      <c r="TLP40" s="8"/>
      <c r="TLQ40" s="8"/>
      <c r="TLR40" s="8"/>
      <c r="TLS40" s="8"/>
      <c r="TLT40" s="8"/>
      <c r="TLU40" s="8"/>
      <c r="TLV40" s="8"/>
      <c r="TLW40" s="8"/>
      <c r="TLX40" s="8"/>
      <c r="TLY40" s="8"/>
      <c r="TLZ40" s="8"/>
      <c r="TMA40" s="8"/>
      <c r="TMB40" s="8"/>
      <c r="TMC40" s="8"/>
      <c r="TMD40" s="8"/>
      <c r="TME40" s="8"/>
      <c r="TMF40" s="8"/>
      <c r="TMG40" s="8"/>
      <c r="TMH40" s="8"/>
      <c r="TMI40" s="8"/>
      <c r="TMJ40" s="8"/>
      <c r="TMK40" s="8"/>
      <c r="TML40" s="8"/>
      <c r="TMM40" s="8"/>
      <c r="TMN40" s="8"/>
      <c r="TMO40" s="8"/>
      <c r="TMP40" s="8"/>
      <c r="TMQ40" s="8"/>
      <c r="TMR40" s="8"/>
      <c r="TMS40" s="8"/>
      <c r="TMT40" s="8"/>
      <c r="TMU40" s="8"/>
      <c r="TMV40" s="8"/>
      <c r="TMW40" s="8"/>
      <c r="TMX40" s="8"/>
      <c r="TMY40" s="8"/>
      <c r="TMZ40" s="8"/>
      <c r="TNA40" s="8"/>
      <c r="TNB40" s="8"/>
      <c r="TNC40" s="8"/>
      <c r="TND40" s="8"/>
      <c r="TNE40" s="8"/>
      <c r="TNF40" s="8"/>
      <c r="TNG40" s="8"/>
      <c r="TNH40" s="8"/>
      <c r="TNI40" s="8"/>
      <c r="TNJ40" s="8"/>
      <c r="TNK40" s="8"/>
      <c r="TNL40" s="8"/>
      <c r="TNM40" s="8"/>
      <c r="TNN40" s="8"/>
      <c r="TNO40" s="8"/>
      <c r="TNP40" s="8"/>
      <c r="TNQ40" s="8"/>
      <c r="TNR40" s="8"/>
      <c r="TNS40" s="8"/>
      <c r="TNT40" s="8"/>
      <c r="TNU40" s="8"/>
      <c r="TNV40" s="8"/>
      <c r="TNW40" s="8"/>
      <c r="TNX40" s="8"/>
      <c r="TNY40" s="8"/>
      <c r="TNZ40" s="8"/>
      <c r="TOA40" s="8"/>
      <c r="TOB40" s="8"/>
      <c r="TOC40" s="8"/>
      <c r="TOD40" s="8"/>
      <c r="TOE40" s="8"/>
      <c r="TOF40" s="8"/>
      <c r="TOG40" s="8"/>
      <c r="TOH40" s="8"/>
      <c r="TOI40" s="8"/>
      <c r="TOJ40" s="8"/>
      <c r="TOK40" s="8"/>
      <c r="TOL40" s="8"/>
      <c r="TOM40" s="8"/>
      <c r="TON40" s="8"/>
      <c r="TOO40" s="8"/>
      <c r="TOP40" s="8"/>
      <c r="TOQ40" s="8"/>
      <c r="TOR40" s="8"/>
      <c r="TOS40" s="8"/>
      <c r="TOT40" s="8"/>
      <c r="TOU40" s="8"/>
      <c r="TOV40" s="8"/>
      <c r="TOW40" s="8"/>
      <c r="TOX40" s="8"/>
      <c r="TOY40" s="8"/>
      <c r="TOZ40" s="8"/>
      <c r="TPA40" s="8"/>
      <c r="TPB40" s="8"/>
      <c r="TPC40" s="8"/>
      <c r="TPD40" s="8"/>
      <c r="TPE40" s="8"/>
      <c r="TPF40" s="8"/>
      <c r="TPG40" s="8"/>
      <c r="TPH40" s="8"/>
      <c r="TPI40" s="8"/>
      <c r="TPJ40" s="8"/>
      <c r="TPK40" s="8"/>
      <c r="TPL40" s="8"/>
      <c r="TPM40" s="8"/>
      <c r="TPN40" s="8"/>
      <c r="TPO40" s="8"/>
      <c r="TPP40" s="8"/>
      <c r="TPQ40" s="8"/>
      <c r="TPR40" s="8"/>
      <c r="TPS40" s="8"/>
      <c r="TPT40" s="8"/>
      <c r="TPU40" s="8"/>
      <c r="TPV40" s="8"/>
      <c r="TPW40" s="8"/>
      <c r="TPX40" s="8"/>
      <c r="TPY40" s="8"/>
      <c r="TPZ40" s="8"/>
      <c r="TQA40" s="8"/>
      <c r="TQB40" s="8"/>
      <c r="TQC40" s="8"/>
      <c r="TQD40" s="8"/>
      <c r="TQE40" s="8"/>
      <c r="TQF40" s="8"/>
      <c r="TQG40" s="8"/>
      <c r="TQH40" s="8"/>
      <c r="TQI40" s="8"/>
      <c r="TQJ40" s="8"/>
      <c r="TQK40" s="8"/>
      <c r="TQL40" s="8"/>
      <c r="TQM40" s="8"/>
      <c r="TQN40" s="8"/>
      <c r="TQO40" s="8"/>
      <c r="TQP40" s="8"/>
      <c r="TQQ40" s="8"/>
      <c r="TQR40" s="8"/>
      <c r="TQS40" s="8"/>
      <c r="TQT40" s="8"/>
      <c r="TQU40" s="8"/>
      <c r="TQV40" s="8"/>
      <c r="TQW40" s="8"/>
      <c r="TQX40" s="8"/>
      <c r="TQY40" s="8"/>
      <c r="TQZ40" s="8"/>
      <c r="TRA40" s="8"/>
      <c r="TRB40" s="8"/>
      <c r="TRC40" s="8"/>
      <c r="TRD40" s="8"/>
      <c r="TRE40" s="8"/>
      <c r="TRF40" s="8"/>
      <c r="TRG40" s="8"/>
      <c r="TRH40" s="8"/>
      <c r="TRI40" s="8"/>
      <c r="TRJ40" s="8"/>
      <c r="TRK40" s="8"/>
      <c r="TRL40" s="8"/>
      <c r="TRM40" s="8"/>
      <c r="TRN40" s="8"/>
      <c r="TRO40" s="8"/>
      <c r="TRP40" s="8"/>
      <c r="TRQ40" s="8"/>
      <c r="TRR40" s="8"/>
      <c r="TRS40" s="8"/>
      <c r="TRT40" s="8"/>
      <c r="TRU40" s="8"/>
      <c r="TRV40" s="8"/>
      <c r="TRW40" s="8"/>
      <c r="TRX40" s="8"/>
      <c r="TRY40" s="8"/>
      <c r="TRZ40" s="8"/>
      <c r="TSA40" s="8"/>
      <c r="TSB40" s="8"/>
      <c r="TSC40" s="8"/>
      <c r="TSD40" s="8"/>
      <c r="TSE40" s="8"/>
      <c r="TSF40" s="8"/>
      <c r="TSG40" s="8"/>
      <c r="TSH40" s="8"/>
      <c r="TSI40" s="8"/>
      <c r="TSJ40" s="8"/>
      <c r="TSK40" s="8"/>
      <c r="TSL40" s="8"/>
      <c r="TSM40" s="8"/>
      <c r="TSN40" s="8"/>
      <c r="TSO40" s="8"/>
      <c r="TSP40" s="8"/>
      <c r="TSQ40" s="8"/>
      <c r="TSR40" s="8"/>
      <c r="TSS40" s="8"/>
      <c r="TST40" s="8"/>
      <c r="TSU40" s="8"/>
      <c r="TSV40" s="8"/>
      <c r="TSW40" s="8"/>
      <c r="TSX40" s="8"/>
      <c r="TSY40" s="8"/>
      <c r="TSZ40" s="8"/>
      <c r="TTA40" s="8"/>
      <c r="TTB40" s="8"/>
      <c r="TTC40" s="8"/>
      <c r="TTD40" s="8"/>
      <c r="TTE40" s="8"/>
      <c r="TTF40" s="8"/>
      <c r="TTG40" s="8"/>
      <c r="TTH40" s="8"/>
      <c r="TTI40" s="8"/>
      <c r="TTJ40" s="8"/>
      <c r="TTK40" s="8"/>
      <c r="TTL40" s="8"/>
      <c r="TTM40" s="8"/>
      <c r="TTN40" s="8"/>
      <c r="TTO40" s="8"/>
      <c r="TTP40" s="8"/>
      <c r="TTQ40" s="8"/>
      <c r="TTR40" s="8"/>
      <c r="TTS40" s="8"/>
      <c r="TTT40" s="8"/>
      <c r="TTU40" s="8"/>
      <c r="TTV40" s="8"/>
      <c r="TTW40" s="8"/>
      <c r="TTX40" s="8"/>
      <c r="TTY40" s="8"/>
      <c r="TTZ40" s="8"/>
      <c r="TUA40" s="8"/>
      <c r="TUB40" s="8"/>
      <c r="TUC40" s="8"/>
      <c r="TUD40" s="8"/>
      <c r="TUE40" s="8"/>
      <c r="TUF40" s="8"/>
      <c r="TUG40" s="8"/>
      <c r="TUH40" s="8"/>
      <c r="TUI40" s="8"/>
      <c r="TUJ40" s="8"/>
      <c r="TUK40" s="8"/>
      <c r="TUL40" s="8"/>
      <c r="TUM40" s="8"/>
      <c r="TUN40" s="8"/>
      <c r="TUO40" s="8"/>
      <c r="TUP40" s="8"/>
      <c r="TUQ40" s="8"/>
      <c r="TUR40" s="8"/>
      <c r="TUS40" s="8"/>
      <c r="TUT40" s="8"/>
      <c r="TUU40" s="8"/>
      <c r="TUV40" s="8"/>
      <c r="TUW40" s="8"/>
      <c r="TUX40" s="8"/>
      <c r="TUY40" s="8"/>
      <c r="TUZ40" s="8"/>
      <c r="TVA40" s="8"/>
      <c r="TVB40" s="8"/>
      <c r="TVC40" s="8"/>
      <c r="TVD40" s="8"/>
      <c r="TVE40" s="8"/>
      <c r="TVF40" s="8"/>
      <c r="TVG40" s="8"/>
      <c r="TVH40" s="8"/>
      <c r="TVI40" s="8"/>
      <c r="TVJ40" s="8"/>
      <c r="TVK40" s="8"/>
      <c r="TVL40" s="8"/>
      <c r="TVM40" s="8"/>
      <c r="TVN40" s="8"/>
      <c r="TVO40" s="8"/>
      <c r="TVP40" s="8"/>
      <c r="TVQ40" s="8"/>
      <c r="TVR40" s="8"/>
      <c r="TVS40" s="8"/>
      <c r="TVT40" s="8"/>
      <c r="TVU40" s="8"/>
      <c r="TVV40" s="8"/>
      <c r="TVW40" s="8"/>
      <c r="TVX40" s="8"/>
      <c r="TVY40" s="8"/>
      <c r="TVZ40" s="8"/>
      <c r="TWA40" s="8"/>
      <c r="TWB40" s="8"/>
      <c r="TWC40" s="8"/>
      <c r="TWD40" s="8"/>
      <c r="TWE40" s="8"/>
      <c r="TWF40" s="8"/>
      <c r="TWG40" s="8"/>
      <c r="TWH40" s="8"/>
      <c r="TWI40" s="8"/>
      <c r="TWJ40" s="8"/>
      <c r="TWK40" s="8"/>
      <c r="TWL40" s="8"/>
      <c r="TWM40" s="8"/>
      <c r="TWN40" s="8"/>
      <c r="TWO40" s="8"/>
      <c r="TWP40" s="8"/>
      <c r="TWQ40" s="8"/>
      <c r="TWR40" s="8"/>
      <c r="TWS40" s="8"/>
      <c r="TWT40" s="8"/>
      <c r="TWU40" s="8"/>
      <c r="TWV40" s="8"/>
      <c r="TWW40" s="8"/>
      <c r="TWX40" s="8"/>
      <c r="TWY40" s="8"/>
      <c r="TWZ40" s="8"/>
      <c r="TXA40" s="8"/>
      <c r="TXB40" s="8"/>
      <c r="TXC40" s="8"/>
      <c r="TXD40" s="8"/>
      <c r="TXE40" s="8"/>
      <c r="TXF40" s="8"/>
      <c r="TXG40" s="8"/>
      <c r="TXH40" s="8"/>
      <c r="TXI40" s="8"/>
      <c r="TXJ40" s="8"/>
      <c r="TXK40" s="8"/>
      <c r="TXL40" s="8"/>
      <c r="TXM40" s="8"/>
      <c r="TXN40" s="8"/>
      <c r="TXO40" s="8"/>
      <c r="TXP40" s="8"/>
      <c r="TXQ40" s="8"/>
      <c r="TXR40" s="8"/>
      <c r="TXS40" s="8"/>
      <c r="TXT40" s="8"/>
      <c r="TXU40" s="8"/>
      <c r="TXV40" s="8"/>
      <c r="TXW40" s="8"/>
      <c r="TXX40" s="8"/>
      <c r="TXY40" s="8"/>
      <c r="TXZ40" s="8"/>
      <c r="TYA40" s="8"/>
      <c r="TYB40" s="8"/>
      <c r="TYC40" s="8"/>
      <c r="TYD40" s="8"/>
      <c r="TYE40" s="8"/>
      <c r="TYF40" s="8"/>
      <c r="TYG40" s="8"/>
      <c r="TYH40" s="8"/>
      <c r="TYI40" s="8"/>
      <c r="TYJ40" s="8"/>
      <c r="TYK40" s="8"/>
      <c r="TYL40" s="8"/>
      <c r="TYM40" s="8"/>
      <c r="TYN40" s="8"/>
      <c r="TYO40" s="8"/>
      <c r="TYP40" s="8"/>
      <c r="TYQ40" s="8"/>
      <c r="TYR40" s="8"/>
      <c r="TYS40" s="8"/>
      <c r="TYT40" s="8"/>
      <c r="TYU40" s="8"/>
      <c r="TYV40" s="8"/>
      <c r="TYW40" s="8"/>
      <c r="TYX40" s="8"/>
      <c r="TYY40" s="8"/>
      <c r="TYZ40" s="8"/>
      <c r="TZA40" s="8"/>
      <c r="TZB40" s="8"/>
      <c r="TZC40" s="8"/>
      <c r="TZD40" s="8"/>
      <c r="TZE40" s="8"/>
      <c r="TZF40" s="8"/>
      <c r="TZG40" s="8"/>
      <c r="TZH40" s="8"/>
      <c r="TZI40" s="8"/>
      <c r="TZJ40" s="8"/>
      <c r="TZK40" s="8"/>
      <c r="TZL40" s="8"/>
      <c r="TZM40" s="8"/>
      <c r="TZN40" s="8"/>
      <c r="TZO40" s="8"/>
      <c r="TZP40" s="8"/>
      <c r="TZQ40" s="8"/>
      <c r="TZR40" s="8"/>
      <c r="TZS40" s="8"/>
      <c r="TZT40" s="8"/>
      <c r="TZU40" s="8"/>
      <c r="TZV40" s="8"/>
      <c r="TZW40" s="8"/>
      <c r="TZX40" s="8"/>
      <c r="TZY40" s="8"/>
      <c r="TZZ40" s="8"/>
      <c r="UAA40" s="8"/>
      <c r="UAB40" s="8"/>
      <c r="UAC40" s="8"/>
      <c r="UAD40" s="8"/>
      <c r="UAE40" s="8"/>
      <c r="UAF40" s="8"/>
      <c r="UAG40" s="8"/>
      <c r="UAH40" s="8"/>
      <c r="UAI40" s="8"/>
      <c r="UAJ40" s="8"/>
      <c r="UAK40" s="8"/>
      <c r="UAL40" s="8"/>
      <c r="UAM40" s="8"/>
      <c r="UAN40" s="8"/>
      <c r="UAO40" s="8"/>
      <c r="UAP40" s="8"/>
      <c r="UAQ40" s="8"/>
      <c r="UAR40" s="8"/>
      <c r="UAS40" s="8"/>
      <c r="UAT40" s="8"/>
      <c r="UAU40" s="8"/>
      <c r="UAV40" s="8"/>
      <c r="UAW40" s="8"/>
      <c r="UAX40" s="8"/>
      <c r="UAY40" s="8"/>
      <c r="UAZ40" s="8"/>
      <c r="UBA40" s="8"/>
      <c r="UBB40" s="8"/>
      <c r="UBC40" s="8"/>
      <c r="UBD40" s="8"/>
      <c r="UBE40" s="8"/>
      <c r="UBF40" s="8"/>
      <c r="UBG40" s="8"/>
      <c r="UBH40" s="8"/>
      <c r="UBI40" s="8"/>
      <c r="UBJ40" s="8"/>
      <c r="UBK40" s="8"/>
      <c r="UBL40" s="8"/>
      <c r="UBM40" s="8"/>
      <c r="UBN40" s="8"/>
      <c r="UBO40" s="8"/>
      <c r="UBP40" s="8"/>
      <c r="UBQ40" s="8"/>
      <c r="UBR40" s="8"/>
      <c r="UBS40" s="8"/>
      <c r="UBT40" s="8"/>
      <c r="UBU40" s="8"/>
      <c r="UBV40" s="8"/>
      <c r="UBW40" s="8"/>
      <c r="UBX40" s="8"/>
      <c r="UBY40" s="8"/>
      <c r="UBZ40" s="8"/>
      <c r="UCA40" s="8"/>
      <c r="UCB40" s="8"/>
      <c r="UCC40" s="8"/>
      <c r="UCD40" s="8"/>
      <c r="UCE40" s="8"/>
      <c r="UCF40" s="8"/>
      <c r="UCG40" s="8"/>
      <c r="UCH40" s="8"/>
      <c r="UCI40" s="8"/>
      <c r="UCJ40" s="8"/>
      <c r="UCK40" s="8"/>
      <c r="UCL40" s="8"/>
      <c r="UCM40" s="8"/>
      <c r="UCN40" s="8"/>
      <c r="UCO40" s="8"/>
      <c r="UCP40" s="8"/>
      <c r="UCQ40" s="8"/>
      <c r="UCR40" s="8"/>
      <c r="UCS40" s="8"/>
      <c r="UCT40" s="8"/>
      <c r="UCU40" s="8"/>
      <c r="UCV40" s="8"/>
      <c r="UCW40" s="8"/>
      <c r="UCX40" s="8"/>
      <c r="UCY40" s="8"/>
      <c r="UCZ40" s="8"/>
      <c r="UDA40" s="8"/>
      <c r="UDB40" s="8"/>
      <c r="UDC40" s="8"/>
      <c r="UDD40" s="8"/>
      <c r="UDE40" s="8"/>
      <c r="UDF40" s="8"/>
      <c r="UDG40" s="8"/>
      <c r="UDH40" s="8"/>
      <c r="UDI40" s="8"/>
      <c r="UDJ40" s="8"/>
      <c r="UDK40" s="8"/>
      <c r="UDL40" s="8"/>
      <c r="UDM40" s="8"/>
      <c r="UDN40" s="8"/>
      <c r="UDO40" s="8"/>
      <c r="UDP40" s="8"/>
      <c r="UDQ40" s="8"/>
      <c r="UDR40" s="8"/>
      <c r="UDS40" s="8"/>
      <c r="UDT40" s="8"/>
      <c r="UDU40" s="8"/>
      <c r="UDV40" s="8"/>
      <c r="UDW40" s="8"/>
      <c r="UDX40" s="8"/>
      <c r="UDY40" s="8"/>
      <c r="UDZ40" s="8"/>
      <c r="UEA40" s="8"/>
      <c r="UEB40" s="8"/>
      <c r="UEC40" s="8"/>
      <c r="UED40" s="8"/>
      <c r="UEE40" s="8"/>
      <c r="UEF40" s="8"/>
      <c r="UEG40" s="8"/>
      <c r="UEH40" s="8"/>
      <c r="UEI40" s="8"/>
      <c r="UEJ40" s="8"/>
      <c r="UEK40" s="8"/>
      <c r="UEL40" s="8"/>
      <c r="UEM40" s="8"/>
      <c r="UEN40" s="8"/>
      <c r="UEO40" s="8"/>
      <c r="UEP40" s="8"/>
      <c r="UEQ40" s="8"/>
      <c r="UER40" s="8"/>
      <c r="UES40" s="8"/>
      <c r="UET40" s="8"/>
      <c r="UEU40" s="8"/>
      <c r="UEV40" s="8"/>
      <c r="UEW40" s="8"/>
      <c r="UEX40" s="8"/>
      <c r="UEY40" s="8"/>
      <c r="UEZ40" s="8"/>
      <c r="UFA40" s="8"/>
      <c r="UFB40" s="8"/>
      <c r="UFC40" s="8"/>
      <c r="UFD40" s="8"/>
      <c r="UFE40" s="8"/>
      <c r="UFF40" s="8"/>
      <c r="UFG40" s="8"/>
      <c r="UFH40" s="8"/>
      <c r="UFI40" s="8"/>
      <c r="UFJ40" s="8"/>
      <c r="UFK40" s="8"/>
      <c r="UFL40" s="8"/>
      <c r="UFM40" s="8"/>
      <c r="UFN40" s="8"/>
      <c r="UFO40" s="8"/>
      <c r="UFP40" s="8"/>
      <c r="UFQ40" s="8"/>
      <c r="UFR40" s="8"/>
      <c r="UFS40" s="8"/>
      <c r="UFT40" s="8"/>
      <c r="UFU40" s="8"/>
      <c r="UFV40" s="8"/>
      <c r="UFW40" s="8"/>
      <c r="UFX40" s="8"/>
      <c r="UFY40" s="8"/>
      <c r="UFZ40" s="8"/>
      <c r="UGA40" s="8"/>
      <c r="UGB40" s="8"/>
      <c r="UGC40" s="8"/>
      <c r="UGD40" s="8"/>
      <c r="UGE40" s="8"/>
      <c r="UGF40" s="8"/>
      <c r="UGG40" s="8"/>
      <c r="UGH40" s="8"/>
      <c r="UGI40" s="8"/>
      <c r="UGJ40" s="8"/>
      <c r="UGK40" s="8"/>
      <c r="UGL40" s="8"/>
      <c r="UGM40" s="8"/>
      <c r="UGN40" s="8"/>
      <c r="UGO40" s="8"/>
      <c r="UGP40" s="8"/>
      <c r="UGQ40" s="8"/>
      <c r="UGR40" s="8"/>
      <c r="UGS40" s="8"/>
      <c r="UGT40" s="8"/>
      <c r="UGU40" s="8"/>
      <c r="UGV40" s="8"/>
      <c r="UGW40" s="8"/>
      <c r="UGX40" s="8"/>
      <c r="UGY40" s="8"/>
      <c r="UGZ40" s="8"/>
      <c r="UHA40" s="8"/>
      <c r="UHB40" s="8"/>
      <c r="UHC40" s="8"/>
      <c r="UHD40" s="8"/>
      <c r="UHE40" s="8"/>
      <c r="UHF40" s="8"/>
      <c r="UHG40" s="8"/>
      <c r="UHH40" s="8"/>
      <c r="UHI40" s="8"/>
      <c r="UHJ40" s="8"/>
      <c r="UHK40" s="8"/>
      <c r="UHL40" s="8"/>
      <c r="UHM40" s="8"/>
      <c r="UHN40" s="8"/>
      <c r="UHO40" s="8"/>
      <c r="UHP40" s="8"/>
      <c r="UHQ40" s="8"/>
      <c r="UHR40" s="8"/>
      <c r="UHS40" s="8"/>
      <c r="UHT40" s="8"/>
      <c r="UHU40" s="8"/>
      <c r="UHV40" s="8"/>
      <c r="UHW40" s="8"/>
      <c r="UHX40" s="8"/>
      <c r="UHY40" s="8"/>
      <c r="UHZ40" s="8"/>
      <c r="UIA40" s="8"/>
      <c r="UIB40" s="8"/>
      <c r="UIC40" s="8"/>
      <c r="UID40" s="8"/>
      <c r="UIE40" s="8"/>
      <c r="UIF40" s="8"/>
      <c r="UIG40" s="8"/>
      <c r="UIH40" s="8"/>
      <c r="UII40" s="8"/>
      <c r="UIJ40" s="8"/>
      <c r="UIK40" s="8"/>
      <c r="UIL40" s="8"/>
      <c r="UIM40" s="8"/>
      <c r="UIN40" s="8"/>
      <c r="UIO40" s="8"/>
      <c r="UIP40" s="8"/>
      <c r="UIQ40" s="8"/>
      <c r="UIR40" s="8"/>
      <c r="UIS40" s="8"/>
      <c r="UIT40" s="8"/>
      <c r="UIU40" s="8"/>
      <c r="UIV40" s="8"/>
      <c r="UIW40" s="8"/>
      <c r="UIX40" s="8"/>
      <c r="UIY40" s="8"/>
      <c r="UIZ40" s="8"/>
      <c r="UJA40" s="8"/>
      <c r="UJB40" s="8"/>
      <c r="UJC40" s="8"/>
      <c r="UJD40" s="8"/>
      <c r="UJE40" s="8"/>
      <c r="UJF40" s="8"/>
      <c r="UJG40" s="8"/>
      <c r="UJH40" s="8"/>
      <c r="UJI40" s="8"/>
      <c r="UJJ40" s="8"/>
      <c r="UJK40" s="8"/>
      <c r="UJL40" s="8"/>
      <c r="UJM40" s="8"/>
      <c r="UJN40" s="8"/>
      <c r="UJO40" s="8"/>
      <c r="UJP40" s="8"/>
      <c r="UJQ40" s="8"/>
      <c r="UJR40" s="8"/>
      <c r="UJS40" s="8"/>
      <c r="UJT40" s="8"/>
      <c r="UJU40" s="8"/>
      <c r="UJV40" s="8"/>
      <c r="UJW40" s="8"/>
      <c r="UJX40" s="8"/>
      <c r="UJY40" s="8"/>
      <c r="UJZ40" s="8"/>
      <c r="UKA40" s="8"/>
      <c r="UKB40" s="8"/>
      <c r="UKC40" s="8"/>
      <c r="UKD40" s="8"/>
      <c r="UKE40" s="8"/>
      <c r="UKF40" s="8"/>
      <c r="UKG40" s="8"/>
      <c r="UKH40" s="8"/>
      <c r="UKI40" s="8"/>
      <c r="UKJ40" s="8"/>
      <c r="UKK40" s="8"/>
      <c r="UKL40" s="8"/>
      <c r="UKM40" s="8"/>
      <c r="UKN40" s="8"/>
      <c r="UKO40" s="8"/>
      <c r="UKP40" s="8"/>
      <c r="UKQ40" s="8"/>
      <c r="UKR40" s="8"/>
      <c r="UKS40" s="8"/>
      <c r="UKT40" s="8"/>
      <c r="UKU40" s="8"/>
      <c r="UKV40" s="8"/>
      <c r="UKW40" s="8"/>
      <c r="UKX40" s="8"/>
      <c r="UKY40" s="8"/>
      <c r="UKZ40" s="8"/>
      <c r="ULA40" s="8"/>
      <c r="ULB40" s="8"/>
      <c r="ULC40" s="8"/>
      <c r="ULD40" s="8"/>
      <c r="ULE40" s="8"/>
      <c r="ULF40" s="8"/>
      <c r="ULG40" s="8"/>
      <c r="ULH40" s="8"/>
      <c r="ULI40" s="8"/>
      <c r="ULJ40" s="8"/>
      <c r="ULK40" s="8"/>
      <c r="ULL40" s="8"/>
      <c r="ULM40" s="8"/>
      <c r="ULN40" s="8"/>
      <c r="ULO40" s="8"/>
      <c r="ULP40" s="8"/>
      <c r="ULQ40" s="8"/>
      <c r="ULR40" s="8"/>
      <c r="ULS40" s="8"/>
      <c r="ULT40" s="8"/>
      <c r="ULU40" s="8"/>
      <c r="ULV40" s="8"/>
      <c r="ULW40" s="8"/>
      <c r="ULX40" s="8"/>
      <c r="ULY40" s="8"/>
      <c r="ULZ40" s="8"/>
      <c r="UMA40" s="8"/>
      <c r="UMB40" s="8"/>
      <c r="UMC40" s="8"/>
      <c r="UMD40" s="8"/>
      <c r="UME40" s="8"/>
      <c r="UMF40" s="8"/>
      <c r="UMG40" s="8"/>
      <c r="UMH40" s="8"/>
      <c r="UMI40" s="8"/>
      <c r="UMJ40" s="8"/>
      <c r="UMK40" s="8"/>
      <c r="UML40" s="8"/>
      <c r="UMM40" s="8"/>
      <c r="UMN40" s="8"/>
      <c r="UMO40" s="8"/>
      <c r="UMP40" s="8"/>
      <c r="UMQ40" s="8"/>
      <c r="UMR40" s="8"/>
      <c r="UMS40" s="8"/>
      <c r="UMT40" s="8"/>
      <c r="UMU40" s="8"/>
      <c r="UMV40" s="8"/>
      <c r="UMW40" s="8"/>
      <c r="UMX40" s="8"/>
      <c r="UMY40" s="8"/>
      <c r="UMZ40" s="8"/>
      <c r="UNA40" s="8"/>
      <c r="UNB40" s="8"/>
      <c r="UNC40" s="8"/>
      <c r="UND40" s="8"/>
      <c r="UNE40" s="8"/>
      <c r="UNF40" s="8"/>
      <c r="UNG40" s="8"/>
      <c r="UNH40" s="8"/>
      <c r="UNI40" s="8"/>
      <c r="UNJ40" s="8"/>
      <c r="UNK40" s="8"/>
      <c r="UNL40" s="8"/>
      <c r="UNM40" s="8"/>
      <c r="UNN40" s="8"/>
      <c r="UNO40" s="8"/>
      <c r="UNP40" s="8"/>
      <c r="UNQ40" s="8"/>
      <c r="UNR40" s="8"/>
      <c r="UNS40" s="8"/>
      <c r="UNT40" s="8"/>
      <c r="UNU40" s="8"/>
      <c r="UNV40" s="8"/>
      <c r="UNW40" s="8"/>
      <c r="UNX40" s="8"/>
      <c r="UNY40" s="8"/>
      <c r="UNZ40" s="8"/>
      <c r="UOA40" s="8"/>
      <c r="UOB40" s="8"/>
      <c r="UOC40" s="8"/>
      <c r="UOD40" s="8"/>
      <c r="UOE40" s="8"/>
      <c r="UOF40" s="8"/>
      <c r="UOG40" s="8"/>
      <c r="UOH40" s="8"/>
      <c r="UOI40" s="8"/>
      <c r="UOJ40" s="8"/>
      <c r="UOK40" s="8"/>
      <c r="UOL40" s="8"/>
      <c r="UOM40" s="8"/>
      <c r="UON40" s="8"/>
      <c r="UOO40" s="8"/>
      <c r="UOP40" s="8"/>
      <c r="UOQ40" s="8"/>
      <c r="UOR40" s="8"/>
      <c r="UOS40" s="8"/>
      <c r="UOT40" s="8"/>
      <c r="UOU40" s="8"/>
      <c r="UOV40" s="8"/>
      <c r="UOW40" s="8"/>
      <c r="UOX40" s="8"/>
      <c r="UOY40" s="8"/>
      <c r="UOZ40" s="8"/>
      <c r="UPA40" s="8"/>
      <c r="UPB40" s="8"/>
      <c r="UPC40" s="8"/>
      <c r="UPD40" s="8"/>
      <c r="UPE40" s="8"/>
      <c r="UPF40" s="8"/>
      <c r="UPG40" s="8"/>
      <c r="UPH40" s="8"/>
      <c r="UPI40" s="8"/>
      <c r="UPJ40" s="8"/>
      <c r="UPK40" s="8"/>
      <c r="UPL40" s="8"/>
      <c r="UPM40" s="8"/>
      <c r="UPN40" s="8"/>
      <c r="UPO40" s="8"/>
      <c r="UPP40" s="8"/>
      <c r="UPQ40" s="8"/>
      <c r="UPR40" s="8"/>
      <c r="UPS40" s="8"/>
      <c r="UPT40" s="8"/>
      <c r="UPU40" s="8"/>
      <c r="UPV40" s="8"/>
      <c r="UPW40" s="8"/>
      <c r="UPX40" s="8"/>
      <c r="UPY40" s="8"/>
      <c r="UPZ40" s="8"/>
      <c r="UQA40" s="8"/>
      <c r="UQB40" s="8"/>
      <c r="UQC40" s="8"/>
      <c r="UQD40" s="8"/>
      <c r="UQE40" s="8"/>
      <c r="UQF40" s="8"/>
      <c r="UQG40" s="8"/>
      <c r="UQH40" s="8"/>
      <c r="UQI40" s="8"/>
      <c r="UQJ40" s="8"/>
      <c r="UQK40" s="8"/>
      <c r="UQL40" s="8"/>
      <c r="UQM40" s="8"/>
      <c r="UQN40" s="8"/>
      <c r="UQO40" s="8"/>
      <c r="UQP40" s="8"/>
      <c r="UQQ40" s="8"/>
      <c r="UQR40" s="8"/>
      <c r="UQS40" s="8"/>
      <c r="UQT40" s="8"/>
      <c r="UQU40" s="8"/>
      <c r="UQV40" s="8"/>
      <c r="UQW40" s="8"/>
      <c r="UQX40" s="8"/>
      <c r="UQY40" s="8"/>
      <c r="UQZ40" s="8"/>
      <c r="URA40" s="8"/>
      <c r="URB40" s="8"/>
      <c r="URC40" s="8"/>
      <c r="URD40" s="8"/>
      <c r="URE40" s="8"/>
      <c r="URF40" s="8"/>
      <c r="URG40" s="8"/>
      <c r="URH40" s="8"/>
      <c r="URI40" s="8"/>
      <c r="URJ40" s="8"/>
      <c r="URK40" s="8"/>
      <c r="URL40" s="8"/>
      <c r="URM40" s="8"/>
      <c r="URN40" s="8"/>
      <c r="URO40" s="8"/>
      <c r="URP40" s="8"/>
      <c r="URQ40" s="8"/>
      <c r="URR40" s="8"/>
      <c r="URS40" s="8"/>
      <c r="URT40" s="8"/>
      <c r="URU40" s="8"/>
      <c r="URV40" s="8"/>
      <c r="URW40" s="8"/>
      <c r="URX40" s="8"/>
      <c r="URY40" s="8"/>
      <c r="URZ40" s="8"/>
      <c r="USA40" s="8"/>
      <c r="USB40" s="8"/>
      <c r="USC40" s="8"/>
      <c r="USD40" s="8"/>
      <c r="USE40" s="8"/>
      <c r="USF40" s="8"/>
      <c r="USG40" s="8"/>
      <c r="USH40" s="8"/>
      <c r="USI40" s="8"/>
      <c r="USJ40" s="8"/>
      <c r="USK40" s="8"/>
      <c r="USL40" s="8"/>
      <c r="USM40" s="8"/>
      <c r="USN40" s="8"/>
      <c r="USO40" s="8"/>
      <c r="USP40" s="8"/>
      <c r="USQ40" s="8"/>
      <c r="USR40" s="8"/>
      <c r="USS40" s="8"/>
      <c r="UST40" s="8"/>
      <c r="USU40" s="8"/>
      <c r="USV40" s="8"/>
      <c r="USW40" s="8"/>
      <c r="USX40" s="8"/>
      <c r="USY40" s="8"/>
      <c r="USZ40" s="8"/>
      <c r="UTA40" s="8"/>
      <c r="UTB40" s="8"/>
      <c r="UTC40" s="8"/>
      <c r="UTD40" s="8"/>
      <c r="UTE40" s="8"/>
      <c r="UTF40" s="8"/>
      <c r="UTG40" s="8"/>
      <c r="UTH40" s="8"/>
      <c r="UTI40" s="8"/>
      <c r="UTJ40" s="8"/>
      <c r="UTK40" s="8"/>
      <c r="UTL40" s="8"/>
      <c r="UTM40" s="8"/>
      <c r="UTN40" s="8"/>
      <c r="UTO40" s="8"/>
      <c r="UTP40" s="8"/>
      <c r="UTQ40" s="8"/>
      <c r="UTR40" s="8"/>
      <c r="UTS40" s="8"/>
      <c r="UTT40" s="8"/>
      <c r="UTU40" s="8"/>
      <c r="UTV40" s="8"/>
      <c r="UTW40" s="8"/>
      <c r="UTX40" s="8"/>
      <c r="UTY40" s="8"/>
      <c r="UTZ40" s="8"/>
      <c r="UUA40" s="8"/>
      <c r="UUB40" s="8"/>
      <c r="UUC40" s="8"/>
      <c r="UUD40" s="8"/>
      <c r="UUE40" s="8"/>
      <c r="UUF40" s="8"/>
      <c r="UUG40" s="8"/>
      <c r="UUH40" s="8"/>
      <c r="UUI40" s="8"/>
      <c r="UUJ40" s="8"/>
      <c r="UUK40" s="8"/>
      <c r="UUL40" s="8"/>
      <c r="UUM40" s="8"/>
      <c r="UUN40" s="8"/>
      <c r="UUO40" s="8"/>
      <c r="UUP40" s="8"/>
      <c r="UUQ40" s="8"/>
      <c r="UUR40" s="8"/>
      <c r="UUS40" s="8"/>
      <c r="UUT40" s="8"/>
      <c r="UUU40" s="8"/>
      <c r="UUV40" s="8"/>
      <c r="UUW40" s="8"/>
      <c r="UUX40" s="8"/>
      <c r="UUY40" s="8"/>
      <c r="UUZ40" s="8"/>
      <c r="UVA40" s="8"/>
      <c r="UVB40" s="8"/>
      <c r="UVC40" s="8"/>
      <c r="UVD40" s="8"/>
      <c r="UVE40" s="8"/>
      <c r="UVF40" s="8"/>
      <c r="UVG40" s="8"/>
      <c r="UVH40" s="8"/>
      <c r="UVI40" s="8"/>
      <c r="UVJ40" s="8"/>
      <c r="UVK40" s="8"/>
      <c r="UVL40" s="8"/>
      <c r="UVM40" s="8"/>
      <c r="UVN40" s="8"/>
      <c r="UVO40" s="8"/>
      <c r="UVP40" s="8"/>
      <c r="UVQ40" s="8"/>
      <c r="UVR40" s="8"/>
      <c r="UVS40" s="8"/>
      <c r="UVT40" s="8"/>
      <c r="UVU40" s="8"/>
      <c r="UVV40" s="8"/>
      <c r="UVW40" s="8"/>
      <c r="UVX40" s="8"/>
      <c r="UVY40" s="8"/>
      <c r="UVZ40" s="8"/>
      <c r="UWA40" s="8"/>
      <c r="UWB40" s="8"/>
      <c r="UWC40" s="8"/>
      <c r="UWD40" s="8"/>
      <c r="UWE40" s="8"/>
      <c r="UWF40" s="8"/>
      <c r="UWG40" s="8"/>
      <c r="UWH40" s="8"/>
      <c r="UWI40" s="8"/>
      <c r="UWJ40" s="8"/>
      <c r="UWK40" s="8"/>
      <c r="UWL40" s="8"/>
      <c r="UWM40" s="8"/>
      <c r="UWN40" s="8"/>
      <c r="UWO40" s="8"/>
      <c r="UWP40" s="8"/>
      <c r="UWQ40" s="8"/>
      <c r="UWR40" s="8"/>
      <c r="UWS40" s="8"/>
      <c r="UWT40" s="8"/>
      <c r="UWU40" s="8"/>
      <c r="UWV40" s="8"/>
      <c r="UWW40" s="8"/>
      <c r="UWX40" s="8"/>
      <c r="UWY40" s="8"/>
      <c r="UWZ40" s="8"/>
      <c r="UXA40" s="8"/>
      <c r="UXB40" s="8"/>
      <c r="UXC40" s="8"/>
      <c r="UXD40" s="8"/>
      <c r="UXE40" s="8"/>
      <c r="UXF40" s="8"/>
      <c r="UXG40" s="8"/>
      <c r="UXH40" s="8"/>
      <c r="UXI40" s="8"/>
      <c r="UXJ40" s="8"/>
      <c r="UXK40" s="8"/>
      <c r="UXL40" s="8"/>
      <c r="UXM40" s="8"/>
      <c r="UXN40" s="8"/>
      <c r="UXO40" s="8"/>
      <c r="UXP40" s="8"/>
      <c r="UXQ40" s="8"/>
      <c r="UXR40" s="8"/>
      <c r="UXS40" s="8"/>
      <c r="UXT40" s="8"/>
      <c r="UXU40" s="8"/>
      <c r="UXV40" s="8"/>
      <c r="UXW40" s="8"/>
      <c r="UXX40" s="8"/>
      <c r="UXY40" s="8"/>
      <c r="UXZ40" s="8"/>
      <c r="UYA40" s="8"/>
      <c r="UYB40" s="8"/>
      <c r="UYC40" s="8"/>
      <c r="UYD40" s="8"/>
      <c r="UYE40" s="8"/>
      <c r="UYF40" s="8"/>
      <c r="UYG40" s="8"/>
      <c r="UYH40" s="8"/>
      <c r="UYI40" s="8"/>
      <c r="UYJ40" s="8"/>
      <c r="UYK40" s="8"/>
      <c r="UYL40" s="8"/>
      <c r="UYM40" s="8"/>
      <c r="UYN40" s="8"/>
      <c r="UYO40" s="8"/>
      <c r="UYP40" s="8"/>
      <c r="UYQ40" s="8"/>
      <c r="UYR40" s="8"/>
      <c r="UYS40" s="8"/>
      <c r="UYT40" s="8"/>
      <c r="UYU40" s="8"/>
      <c r="UYV40" s="8"/>
      <c r="UYW40" s="8"/>
      <c r="UYX40" s="8"/>
      <c r="UYY40" s="8"/>
      <c r="UYZ40" s="8"/>
      <c r="UZA40" s="8"/>
      <c r="UZB40" s="8"/>
      <c r="UZC40" s="8"/>
      <c r="UZD40" s="8"/>
      <c r="UZE40" s="8"/>
      <c r="UZF40" s="8"/>
      <c r="UZG40" s="8"/>
      <c r="UZH40" s="8"/>
      <c r="UZI40" s="8"/>
      <c r="UZJ40" s="8"/>
      <c r="UZK40" s="8"/>
      <c r="UZL40" s="8"/>
      <c r="UZM40" s="8"/>
      <c r="UZN40" s="8"/>
      <c r="UZO40" s="8"/>
      <c r="UZP40" s="8"/>
      <c r="UZQ40" s="8"/>
      <c r="UZR40" s="8"/>
      <c r="UZS40" s="8"/>
      <c r="UZT40" s="8"/>
      <c r="UZU40" s="8"/>
      <c r="UZV40" s="8"/>
      <c r="UZW40" s="8"/>
      <c r="UZX40" s="8"/>
      <c r="UZY40" s="8"/>
      <c r="UZZ40" s="8"/>
      <c r="VAA40" s="8"/>
      <c r="VAB40" s="8"/>
      <c r="VAC40" s="8"/>
      <c r="VAD40" s="8"/>
      <c r="VAE40" s="8"/>
      <c r="VAF40" s="8"/>
      <c r="VAG40" s="8"/>
      <c r="VAH40" s="8"/>
      <c r="VAI40" s="8"/>
      <c r="VAJ40" s="8"/>
      <c r="VAK40" s="8"/>
      <c r="VAL40" s="8"/>
      <c r="VAM40" s="8"/>
      <c r="VAN40" s="8"/>
      <c r="VAO40" s="8"/>
      <c r="VAP40" s="8"/>
      <c r="VAQ40" s="8"/>
      <c r="VAR40" s="8"/>
      <c r="VAS40" s="8"/>
      <c r="VAT40" s="8"/>
      <c r="VAU40" s="8"/>
      <c r="VAV40" s="8"/>
      <c r="VAW40" s="8"/>
      <c r="VAX40" s="8"/>
      <c r="VAY40" s="8"/>
      <c r="VAZ40" s="8"/>
      <c r="VBA40" s="8"/>
      <c r="VBB40" s="8"/>
      <c r="VBC40" s="8"/>
      <c r="VBD40" s="8"/>
      <c r="VBE40" s="8"/>
      <c r="VBF40" s="8"/>
      <c r="VBG40" s="8"/>
      <c r="VBH40" s="8"/>
      <c r="VBI40" s="8"/>
      <c r="VBJ40" s="8"/>
      <c r="VBK40" s="8"/>
      <c r="VBL40" s="8"/>
      <c r="VBM40" s="8"/>
      <c r="VBN40" s="8"/>
      <c r="VBO40" s="8"/>
      <c r="VBP40" s="8"/>
      <c r="VBQ40" s="8"/>
      <c r="VBR40" s="8"/>
      <c r="VBS40" s="8"/>
      <c r="VBT40" s="8"/>
      <c r="VBU40" s="8"/>
      <c r="VBV40" s="8"/>
      <c r="VBW40" s="8"/>
      <c r="VBX40" s="8"/>
      <c r="VBY40" s="8"/>
      <c r="VBZ40" s="8"/>
      <c r="VCA40" s="8"/>
      <c r="VCB40" s="8"/>
      <c r="VCC40" s="8"/>
      <c r="VCD40" s="8"/>
      <c r="VCE40" s="8"/>
      <c r="VCF40" s="8"/>
      <c r="VCG40" s="8"/>
      <c r="VCH40" s="8"/>
      <c r="VCI40" s="8"/>
      <c r="VCJ40" s="8"/>
      <c r="VCK40" s="8"/>
      <c r="VCL40" s="8"/>
      <c r="VCM40" s="8"/>
      <c r="VCN40" s="8"/>
      <c r="VCO40" s="8"/>
      <c r="VCP40" s="8"/>
      <c r="VCQ40" s="8"/>
      <c r="VCR40" s="8"/>
      <c r="VCS40" s="8"/>
      <c r="VCT40" s="8"/>
      <c r="VCU40" s="8"/>
      <c r="VCV40" s="8"/>
      <c r="VCW40" s="8"/>
      <c r="VCX40" s="8"/>
      <c r="VCY40" s="8"/>
      <c r="VCZ40" s="8"/>
      <c r="VDA40" s="8"/>
      <c r="VDB40" s="8"/>
      <c r="VDC40" s="8"/>
      <c r="VDD40" s="8"/>
      <c r="VDE40" s="8"/>
      <c r="VDF40" s="8"/>
      <c r="VDG40" s="8"/>
      <c r="VDH40" s="8"/>
      <c r="VDI40" s="8"/>
      <c r="VDJ40" s="8"/>
      <c r="VDK40" s="8"/>
      <c r="VDL40" s="8"/>
      <c r="VDM40" s="8"/>
      <c r="VDN40" s="8"/>
      <c r="VDO40" s="8"/>
      <c r="VDP40" s="8"/>
      <c r="VDQ40" s="8"/>
      <c r="VDR40" s="8"/>
      <c r="VDS40" s="8"/>
      <c r="VDT40" s="8"/>
      <c r="VDU40" s="8"/>
      <c r="VDV40" s="8"/>
      <c r="VDW40" s="8"/>
      <c r="VDX40" s="8"/>
      <c r="VDY40" s="8"/>
      <c r="VDZ40" s="8"/>
      <c r="VEA40" s="8"/>
      <c r="VEB40" s="8"/>
      <c r="VEC40" s="8"/>
      <c r="VED40" s="8"/>
      <c r="VEE40" s="8"/>
      <c r="VEF40" s="8"/>
      <c r="VEG40" s="8"/>
      <c r="VEH40" s="8"/>
      <c r="VEI40" s="8"/>
      <c r="VEJ40" s="8"/>
      <c r="VEK40" s="8"/>
      <c r="VEL40" s="8"/>
      <c r="VEM40" s="8"/>
      <c r="VEN40" s="8"/>
      <c r="VEO40" s="8"/>
      <c r="VEP40" s="8"/>
      <c r="VEQ40" s="8"/>
      <c r="VER40" s="8"/>
      <c r="VES40" s="8"/>
      <c r="VET40" s="8"/>
      <c r="VEU40" s="8"/>
      <c r="VEV40" s="8"/>
      <c r="VEW40" s="8"/>
      <c r="VEX40" s="8"/>
      <c r="VEY40" s="8"/>
      <c r="VEZ40" s="8"/>
      <c r="VFA40" s="8"/>
      <c r="VFB40" s="8"/>
      <c r="VFC40" s="8"/>
      <c r="VFD40" s="8"/>
      <c r="VFE40" s="8"/>
      <c r="VFF40" s="8"/>
      <c r="VFG40" s="8"/>
      <c r="VFH40" s="8"/>
      <c r="VFI40" s="8"/>
      <c r="VFJ40" s="8"/>
      <c r="VFK40" s="8"/>
      <c r="VFL40" s="8"/>
      <c r="VFM40" s="8"/>
      <c r="VFN40" s="8"/>
      <c r="VFO40" s="8"/>
      <c r="VFP40" s="8"/>
      <c r="VFQ40" s="8"/>
      <c r="VFR40" s="8"/>
      <c r="VFS40" s="8"/>
      <c r="VFT40" s="8"/>
      <c r="VFU40" s="8"/>
      <c r="VFV40" s="8"/>
      <c r="VFW40" s="8"/>
      <c r="VFX40" s="8"/>
      <c r="VFY40" s="8"/>
      <c r="VFZ40" s="8"/>
      <c r="VGA40" s="8"/>
      <c r="VGB40" s="8"/>
      <c r="VGC40" s="8"/>
      <c r="VGD40" s="8"/>
      <c r="VGE40" s="8"/>
      <c r="VGF40" s="8"/>
      <c r="VGG40" s="8"/>
      <c r="VGH40" s="8"/>
      <c r="VGI40" s="8"/>
      <c r="VGJ40" s="8"/>
      <c r="VGK40" s="8"/>
      <c r="VGL40" s="8"/>
      <c r="VGM40" s="8"/>
      <c r="VGN40" s="8"/>
      <c r="VGO40" s="8"/>
      <c r="VGP40" s="8"/>
      <c r="VGQ40" s="8"/>
      <c r="VGR40" s="8"/>
      <c r="VGS40" s="8"/>
      <c r="VGT40" s="8"/>
      <c r="VGU40" s="8"/>
      <c r="VGV40" s="8"/>
      <c r="VGW40" s="8"/>
      <c r="VGX40" s="8"/>
      <c r="VGY40" s="8"/>
      <c r="VGZ40" s="8"/>
      <c r="VHA40" s="8"/>
      <c r="VHB40" s="8"/>
      <c r="VHC40" s="8"/>
      <c r="VHD40" s="8"/>
      <c r="VHE40" s="8"/>
      <c r="VHF40" s="8"/>
      <c r="VHG40" s="8"/>
      <c r="VHH40" s="8"/>
      <c r="VHI40" s="8"/>
      <c r="VHJ40" s="8"/>
      <c r="VHK40" s="8"/>
      <c r="VHL40" s="8"/>
      <c r="VHM40" s="8"/>
      <c r="VHN40" s="8"/>
      <c r="VHO40" s="8"/>
      <c r="VHP40" s="8"/>
      <c r="VHQ40" s="8"/>
      <c r="VHR40" s="8"/>
      <c r="VHS40" s="8"/>
      <c r="VHT40" s="8"/>
      <c r="VHU40" s="8"/>
      <c r="VHV40" s="8"/>
      <c r="VHW40" s="8"/>
      <c r="VHX40" s="8"/>
      <c r="VHY40" s="8"/>
      <c r="VHZ40" s="8"/>
      <c r="VIA40" s="8"/>
      <c r="VIB40" s="8"/>
      <c r="VIC40" s="8"/>
      <c r="VID40" s="8"/>
      <c r="VIE40" s="8"/>
      <c r="VIF40" s="8"/>
      <c r="VIG40" s="8"/>
      <c r="VIH40" s="8"/>
      <c r="VII40" s="8"/>
      <c r="VIJ40" s="8"/>
      <c r="VIK40" s="8"/>
      <c r="VIL40" s="8"/>
      <c r="VIM40" s="8"/>
      <c r="VIN40" s="8"/>
      <c r="VIO40" s="8"/>
      <c r="VIP40" s="8"/>
      <c r="VIQ40" s="8"/>
      <c r="VIR40" s="8"/>
      <c r="VIS40" s="8"/>
      <c r="VIT40" s="8"/>
      <c r="VIU40" s="8"/>
      <c r="VIV40" s="8"/>
      <c r="VIW40" s="8"/>
      <c r="VIX40" s="8"/>
      <c r="VIY40" s="8"/>
      <c r="VIZ40" s="8"/>
      <c r="VJA40" s="8"/>
      <c r="VJB40" s="8"/>
      <c r="VJC40" s="8"/>
      <c r="VJD40" s="8"/>
      <c r="VJE40" s="8"/>
      <c r="VJF40" s="8"/>
      <c r="VJG40" s="8"/>
      <c r="VJH40" s="8"/>
      <c r="VJI40" s="8"/>
      <c r="VJJ40" s="8"/>
      <c r="VJK40" s="8"/>
      <c r="VJL40" s="8"/>
      <c r="VJM40" s="8"/>
      <c r="VJN40" s="8"/>
      <c r="VJO40" s="8"/>
      <c r="VJP40" s="8"/>
      <c r="VJQ40" s="8"/>
      <c r="VJR40" s="8"/>
      <c r="VJS40" s="8"/>
      <c r="VJT40" s="8"/>
      <c r="VJU40" s="8"/>
      <c r="VJV40" s="8"/>
      <c r="VJW40" s="8"/>
      <c r="VJX40" s="8"/>
      <c r="VJY40" s="8"/>
      <c r="VJZ40" s="8"/>
      <c r="VKA40" s="8"/>
      <c r="VKB40" s="8"/>
      <c r="VKC40" s="8"/>
      <c r="VKD40" s="8"/>
      <c r="VKE40" s="8"/>
      <c r="VKF40" s="8"/>
      <c r="VKG40" s="8"/>
      <c r="VKH40" s="8"/>
      <c r="VKI40" s="8"/>
      <c r="VKJ40" s="8"/>
      <c r="VKK40" s="8"/>
      <c r="VKL40" s="8"/>
      <c r="VKM40" s="8"/>
      <c r="VKN40" s="8"/>
      <c r="VKO40" s="8"/>
      <c r="VKP40" s="8"/>
      <c r="VKQ40" s="8"/>
      <c r="VKR40" s="8"/>
      <c r="VKS40" s="8"/>
      <c r="VKT40" s="8"/>
      <c r="VKU40" s="8"/>
      <c r="VKV40" s="8"/>
      <c r="VKW40" s="8"/>
      <c r="VKX40" s="8"/>
      <c r="VKY40" s="8"/>
      <c r="VKZ40" s="8"/>
      <c r="VLA40" s="8"/>
      <c r="VLB40" s="8"/>
      <c r="VLC40" s="8"/>
      <c r="VLD40" s="8"/>
      <c r="VLE40" s="8"/>
      <c r="VLF40" s="8"/>
      <c r="VLG40" s="8"/>
      <c r="VLH40" s="8"/>
      <c r="VLI40" s="8"/>
      <c r="VLJ40" s="8"/>
      <c r="VLK40" s="8"/>
      <c r="VLL40" s="8"/>
      <c r="VLM40" s="8"/>
      <c r="VLN40" s="8"/>
      <c r="VLO40" s="8"/>
      <c r="VLP40" s="8"/>
      <c r="VLQ40" s="8"/>
      <c r="VLR40" s="8"/>
      <c r="VLS40" s="8"/>
      <c r="VLT40" s="8"/>
      <c r="VLU40" s="8"/>
      <c r="VLV40" s="8"/>
      <c r="VLW40" s="8"/>
      <c r="VLX40" s="8"/>
      <c r="VLY40" s="8"/>
      <c r="VLZ40" s="8"/>
      <c r="VMA40" s="8"/>
      <c r="VMB40" s="8"/>
      <c r="VMC40" s="8"/>
      <c r="VMD40" s="8"/>
      <c r="VME40" s="8"/>
      <c r="VMF40" s="8"/>
      <c r="VMG40" s="8"/>
      <c r="VMH40" s="8"/>
      <c r="VMI40" s="8"/>
      <c r="VMJ40" s="8"/>
      <c r="VMK40" s="8"/>
      <c r="VML40" s="8"/>
      <c r="VMM40" s="8"/>
      <c r="VMN40" s="8"/>
      <c r="VMO40" s="8"/>
      <c r="VMP40" s="8"/>
      <c r="VMQ40" s="8"/>
      <c r="VMR40" s="8"/>
      <c r="VMS40" s="8"/>
      <c r="VMT40" s="8"/>
      <c r="VMU40" s="8"/>
      <c r="VMV40" s="8"/>
      <c r="VMW40" s="8"/>
      <c r="VMX40" s="8"/>
      <c r="VMY40" s="8"/>
      <c r="VMZ40" s="8"/>
      <c r="VNA40" s="8"/>
      <c r="VNB40" s="8"/>
      <c r="VNC40" s="8"/>
      <c r="VND40" s="8"/>
      <c r="VNE40" s="8"/>
      <c r="VNF40" s="8"/>
      <c r="VNG40" s="8"/>
      <c r="VNH40" s="8"/>
      <c r="VNI40" s="8"/>
      <c r="VNJ40" s="8"/>
      <c r="VNK40" s="8"/>
      <c r="VNL40" s="8"/>
      <c r="VNM40" s="8"/>
      <c r="VNN40" s="8"/>
      <c r="VNO40" s="8"/>
      <c r="VNP40" s="8"/>
      <c r="VNQ40" s="8"/>
      <c r="VNR40" s="8"/>
      <c r="VNS40" s="8"/>
      <c r="VNT40" s="8"/>
      <c r="VNU40" s="8"/>
      <c r="VNV40" s="8"/>
      <c r="VNW40" s="8"/>
      <c r="VNX40" s="8"/>
      <c r="VNY40" s="8"/>
      <c r="VNZ40" s="8"/>
      <c r="VOA40" s="8"/>
      <c r="VOB40" s="8"/>
      <c r="VOC40" s="8"/>
      <c r="VOD40" s="8"/>
      <c r="VOE40" s="8"/>
      <c r="VOF40" s="8"/>
      <c r="VOG40" s="8"/>
      <c r="VOH40" s="8"/>
      <c r="VOI40" s="8"/>
      <c r="VOJ40" s="8"/>
      <c r="VOK40" s="8"/>
      <c r="VOL40" s="8"/>
      <c r="VOM40" s="8"/>
      <c r="VON40" s="8"/>
      <c r="VOO40" s="8"/>
      <c r="VOP40" s="8"/>
      <c r="VOQ40" s="8"/>
      <c r="VOR40" s="8"/>
      <c r="VOS40" s="8"/>
      <c r="VOT40" s="8"/>
      <c r="VOU40" s="8"/>
      <c r="VOV40" s="8"/>
      <c r="VOW40" s="8"/>
      <c r="VOX40" s="8"/>
      <c r="VOY40" s="8"/>
      <c r="VOZ40" s="8"/>
      <c r="VPA40" s="8"/>
      <c r="VPB40" s="8"/>
      <c r="VPC40" s="8"/>
      <c r="VPD40" s="8"/>
      <c r="VPE40" s="8"/>
      <c r="VPF40" s="8"/>
      <c r="VPG40" s="8"/>
      <c r="VPH40" s="8"/>
      <c r="VPI40" s="8"/>
      <c r="VPJ40" s="8"/>
      <c r="VPK40" s="8"/>
      <c r="VPL40" s="8"/>
      <c r="VPM40" s="8"/>
      <c r="VPN40" s="8"/>
      <c r="VPO40" s="8"/>
      <c r="VPP40" s="8"/>
      <c r="VPQ40" s="8"/>
      <c r="VPR40" s="8"/>
      <c r="VPS40" s="8"/>
      <c r="VPT40" s="8"/>
      <c r="VPU40" s="8"/>
      <c r="VPV40" s="8"/>
      <c r="VPW40" s="8"/>
      <c r="VPX40" s="8"/>
      <c r="VPY40" s="8"/>
      <c r="VPZ40" s="8"/>
      <c r="VQA40" s="8"/>
      <c r="VQB40" s="8"/>
      <c r="VQC40" s="8"/>
      <c r="VQD40" s="8"/>
      <c r="VQE40" s="8"/>
      <c r="VQF40" s="8"/>
      <c r="VQG40" s="8"/>
      <c r="VQH40" s="8"/>
      <c r="VQI40" s="8"/>
      <c r="VQJ40" s="8"/>
      <c r="VQK40" s="8"/>
      <c r="VQL40" s="8"/>
      <c r="VQM40" s="8"/>
      <c r="VQN40" s="8"/>
      <c r="VQO40" s="8"/>
      <c r="VQP40" s="8"/>
      <c r="VQQ40" s="8"/>
      <c r="VQR40" s="8"/>
      <c r="VQS40" s="8"/>
      <c r="VQT40" s="8"/>
      <c r="VQU40" s="8"/>
      <c r="VQV40" s="8"/>
      <c r="VQW40" s="8"/>
      <c r="VQX40" s="8"/>
      <c r="VQY40" s="8"/>
      <c r="VQZ40" s="8"/>
      <c r="VRA40" s="8"/>
      <c r="VRB40" s="8"/>
      <c r="VRC40" s="8"/>
      <c r="VRD40" s="8"/>
      <c r="VRE40" s="8"/>
      <c r="VRF40" s="8"/>
      <c r="VRG40" s="8"/>
      <c r="VRH40" s="8"/>
      <c r="VRI40" s="8"/>
      <c r="VRJ40" s="8"/>
      <c r="VRK40" s="8"/>
      <c r="VRL40" s="8"/>
      <c r="VRM40" s="8"/>
      <c r="VRN40" s="8"/>
      <c r="VRO40" s="8"/>
      <c r="VRP40" s="8"/>
      <c r="VRQ40" s="8"/>
      <c r="VRR40" s="8"/>
      <c r="VRS40" s="8"/>
      <c r="VRT40" s="8"/>
      <c r="VRU40" s="8"/>
      <c r="VRV40" s="8"/>
      <c r="VRW40" s="8"/>
      <c r="VRX40" s="8"/>
      <c r="VRY40" s="8"/>
      <c r="VRZ40" s="8"/>
      <c r="VSA40" s="8"/>
      <c r="VSB40" s="8"/>
      <c r="VSC40" s="8"/>
      <c r="VSD40" s="8"/>
      <c r="VSE40" s="8"/>
      <c r="VSF40" s="8"/>
      <c r="VSG40" s="8"/>
      <c r="VSH40" s="8"/>
      <c r="VSI40" s="8"/>
      <c r="VSJ40" s="8"/>
      <c r="VSK40" s="8"/>
      <c r="VSL40" s="8"/>
      <c r="VSM40" s="8"/>
      <c r="VSN40" s="8"/>
      <c r="VSO40" s="8"/>
      <c r="VSP40" s="8"/>
      <c r="VSQ40" s="8"/>
      <c r="VSR40" s="8"/>
      <c r="VSS40" s="8"/>
      <c r="VST40" s="8"/>
      <c r="VSU40" s="8"/>
      <c r="VSV40" s="8"/>
      <c r="VSW40" s="8"/>
      <c r="VSX40" s="8"/>
      <c r="VSY40" s="8"/>
      <c r="VSZ40" s="8"/>
      <c r="VTA40" s="8"/>
      <c r="VTB40" s="8"/>
      <c r="VTC40" s="8"/>
      <c r="VTD40" s="8"/>
      <c r="VTE40" s="8"/>
      <c r="VTF40" s="8"/>
      <c r="VTG40" s="8"/>
      <c r="VTH40" s="8"/>
      <c r="VTI40" s="8"/>
      <c r="VTJ40" s="8"/>
      <c r="VTK40" s="8"/>
      <c r="VTL40" s="8"/>
      <c r="VTM40" s="8"/>
      <c r="VTN40" s="8"/>
      <c r="VTO40" s="8"/>
      <c r="VTP40" s="8"/>
      <c r="VTQ40" s="8"/>
      <c r="VTR40" s="8"/>
      <c r="VTS40" s="8"/>
      <c r="VTT40" s="8"/>
      <c r="VTU40" s="8"/>
      <c r="VTV40" s="8"/>
      <c r="VTW40" s="8"/>
      <c r="VTX40" s="8"/>
      <c r="VTY40" s="8"/>
      <c r="VTZ40" s="8"/>
      <c r="VUA40" s="8"/>
      <c r="VUB40" s="8"/>
      <c r="VUC40" s="8"/>
      <c r="VUD40" s="8"/>
      <c r="VUE40" s="8"/>
      <c r="VUF40" s="8"/>
      <c r="VUG40" s="8"/>
      <c r="VUH40" s="8"/>
      <c r="VUI40" s="8"/>
      <c r="VUJ40" s="8"/>
      <c r="VUK40" s="8"/>
      <c r="VUL40" s="8"/>
      <c r="VUM40" s="8"/>
      <c r="VUN40" s="8"/>
      <c r="VUO40" s="8"/>
      <c r="VUP40" s="8"/>
      <c r="VUQ40" s="8"/>
      <c r="VUR40" s="8"/>
      <c r="VUS40" s="8"/>
      <c r="VUT40" s="8"/>
      <c r="VUU40" s="8"/>
      <c r="VUV40" s="8"/>
      <c r="VUW40" s="8"/>
      <c r="VUX40" s="8"/>
      <c r="VUY40" s="8"/>
      <c r="VUZ40" s="8"/>
      <c r="VVA40" s="8"/>
      <c r="VVB40" s="8"/>
      <c r="VVC40" s="8"/>
      <c r="VVD40" s="8"/>
      <c r="VVE40" s="8"/>
      <c r="VVF40" s="8"/>
      <c r="VVG40" s="8"/>
      <c r="VVH40" s="8"/>
      <c r="VVI40" s="8"/>
      <c r="VVJ40" s="8"/>
      <c r="VVK40" s="8"/>
      <c r="VVL40" s="8"/>
      <c r="VVM40" s="8"/>
      <c r="VVN40" s="8"/>
      <c r="VVO40" s="8"/>
      <c r="VVP40" s="8"/>
      <c r="VVQ40" s="8"/>
      <c r="VVR40" s="8"/>
      <c r="VVS40" s="8"/>
      <c r="VVT40" s="8"/>
      <c r="VVU40" s="8"/>
      <c r="VVV40" s="8"/>
      <c r="VVW40" s="8"/>
      <c r="VVX40" s="8"/>
      <c r="VVY40" s="8"/>
      <c r="VVZ40" s="8"/>
      <c r="VWA40" s="8"/>
      <c r="VWB40" s="8"/>
      <c r="VWC40" s="8"/>
      <c r="VWD40" s="8"/>
      <c r="VWE40" s="8"/>
      <c r="VWF40" s="8"/>
      <c r="VWG40" s="8"/>
      <c r="VWH40" s="8"/>
      <c r="VWI40" s="8"/>
      <c r="VWJ40" s="8"/>
      <c r="VWK40" s="8"/>
      <c r="VWL40" s="8"/>
      <c r="VWM40" s="8"/>
      <c r="VWN40" s="8"/>
      <c r="VWO40" s="8"/>
      <c r="VWP40" s="8"/>
      <c r="VWQ40" s="8"/>
      <c r="VWR40" s="8"/>
      <c r="VWS40" s="8"/>
      <c r="VWT40" s="8"/>
      <c r="VWU40" s="8"/>
      <c r="VWV40" s="8"/>
      <c r="VWW40" s="8"/>
      <c r="VWX40" s="8"/>
      <c r="VWY40" s="8"/>
      <c r="VWZ40" s="8"/>
      <c r="VXA40" s="8"/>
      <c r="VXB40" s="8"/>
      <c r="VXC40" s="8"/>
      <c r="VXD40" s="8"/>
      <c r="VXE40" s="8"/>
      <c r="VXF40" s="8"/>
      <c r="VXG40" s="8"/>
      <c r="VXH40" s="8"/>
      <c r="VXI40" s="8"/>
      <c r="VXJ40" s="8"/>
      <c r="VXK40" s="8"/>
      <c r="VXL40" s="8"/>
      <c r="VXM40" s="8"/>
      <c r="VXN40" s="8"/>
      <c r="VXO40" s="8"/>
      <c r="VXP40" s="8"/>
      <c r="VXQ40" s="8"/>
      <c r="VXR40" s="8"/>
      <c r="VXS40" s="8"/>
      <c r="VXT40" s="8"/>
      <c r="VXU40" s="8"/>
      <c r="VXV40" s="8"/>
      <c r="VXW40" s="8"/>
      <c r="VXX40" s="8"/>
      <c r="VXY40" s="8"/>
      <c r="VXZ40" s="8"/>
      <c r="VYA40" s="8"/>
      <c r="VYB40" s="8"/>
      <c r="VYC40" s="8"/>
      <c r="VYD40" s="8"/>
      <c r="VYE40" s="8"/>
      <c r="VYF40" s="8"/>
      <c r="VYG40" s="8"/>
      <c r="VYH40" s="8"/>
      <c r="VYI40" s="8"/>
      <c r="VYJ40" s="8"/>
      <c r="VYK40" s="8"/>
      <c r="VYL40" s="8"/>
      <c r="VYM40" s="8"/>
      <c r="VYN40" s="8"/>
      <c r="VYO40" s="8"/>
      <c r="VYP40" s="8"/>
      <c r="VYQ40" s="8"/>
      <c r="VYR40" s="8"/>
      <c r="VYS40" s="8"/>
      <c r="VYT40" s="8"/>
      <c r="VYU40" s="8"/>
      <c r="VYV40" s="8"/>
      <c r="VYW40" s="8"/>
      <c r="VYX40" s="8"/>
      <c r="VYY40" s="8"/>
      <c r="VYZ40" s="8"/>
      <c r="VZA40" s="8"/>
      <c r="VZB40" s="8"/>
      <c r="VZC40" s="8"/>
      <c r="VZD40" s="8"/>
      <c r="VZE40" s="8"/>
      <c r="VZF40" s="8"/>
      <c r="VZG40" s="8"/>
      <c r="VZH40" s="8"/>
      <c r="VZI40" s="8"/>
      <c r="VZJ40" s="8"/>
      <c r="VZK40" s="8"/>
      <c r="VZL40" s="8"/>
      <c r="VZM40" s="8"/>
      <c r="VZN40" s="8"/>
      <c r="VZO40" s="8"/>
      <c r="VZP40" s="8"/>
      <c r="VZQ40" s="8"/>
      <c r="VZR40" s="8"/>
      <c r="VZS40" s="8"/>
      <c r="VZT40" s="8"/>
      <c r="VZU40" s="8"/>
      <c r="VZV40" s="8"/>
      <c r="VZW40" s="8"/>
      <c r="VZX40" s="8"/>
      <c r="VZY40" s="8"/>
      <c r="VZZ40" s="8"/>
      <c r="WAA40" s="8"/>
      <c r="WAB40" s="8"/>
      <c r="WAC40" s="8"/>
      <c r="WAD40" s="8"/>
      <c r="WAE40" s="8"/>
      <c r="WAF40" s="8"/>
      <c r="WAG40" s="8"/>
      <c r="WAH40" s="8"/>
      <c r="WAI40" s="8"/>
      <c r="WAJ40" s="8"/>
      <c r="WAK40" s="8"/>
      <c r="WAL40" s="8"/>
      <c r="WAM40" s="8"/>
      <c r="WAN40" s="8"/>
      <c r="WAO40" s="8"/>
      <c r="WAP40" s="8"/>
      <c r="WAQ40" s="8"/>
      <c r="WAR40" s="8"/>
      <c r="WAS40" s="8"/>
      <c r="WAT40" s="8"/>
      <c r="WAU40" s="8"/>
      <c r="WAV40" s="8"/>
      <c r="WAW40" s="8"/>
      <c r="WAX40" s="8"/>
      <c r="WAY40" s="8"/>
      <c r="WAZ40" s="8"/>
      <c r="WBA40" s="8"/>
      <c r="WBB40" s="8"/>
      <c r="WBC40" s="8"/>
      <c r="WBD40" s="8"/>
      <c r="WBE40" s="8"/>
      <c r="WBF40" s="8"/>
      <c r="WBG40" s="8"/>
      <c r="WBH40" s="8"/>
      <c r="WBI40" s="8"/>
      <c r="WBJ40" s="8"/>
      <c r="WBK40" s="8"/>
      <c r="WBL40" s="8"/>
      <c r="WBM40" s="8"/>
      <c r="WBN40" s="8"/>
      <c r="WBO40" s="8"/>
      <c r="WBP40" s="8"/>
      <c r="WBQ40" s="8"/>
      <c r="WBR40" s="8"/>
      <c r="WBS40" s="8"/>
      <c r="WBT40" s="8"/>
      <c r="WBU40" s="8"/>
      <c r="WBV40" s="8"/>
      <c r="WBW40" s="8"/>
      <c r="WBX40" s="8"/>
      <c r="WBY40" s="8"/>
      <c r="WBZ40" s="8"/>
      <c r="WCA40" s="8"/>
      <c r="WCB40" s="8"/>
      <c r="WCC40" s="8"/>
      <c r="WCD40" s="8"/>
      <c r="WCE40" s="8"/>
      <c r="WCF40" s="8"/>
      <c r="WCG40" s="8"/>
      <c r="WCH40" s="8"/>
      <c r="WCI40" s="8"/>
      <c r="WCJ40" s="8"/>
      <c r="WCK40" s="8"/>
      <c r="WCL40" s="8"/>
      <c r="WCM40" s="8"/>
      <c r="WCN40" s="8"/>
      <c r="WCO40" s="8"/>
      <c r="WCP40" s="8"/>
      <c r="WCQ40" s="8"/>
      <c r="WCR40" s="8"/>
      <c r="WCS40" s="8"/>
      <c r="WCT40" s="8"/>
      <c r="WCU40" s="8"/>
      <c r="WCV40" s="8"/>
      <c r="WCW40" s="8"/>
      <c r="WCX40" s="8"/>
      <c r="WCY40" s="8"/>
      <c r="WCZ40" s="8"/>
      <c r="WDA40" s="8"/>
      <c r="WDB40" s="8"/>
      <c r="WDC40" s="8"/>
      <c r="WDD40" s="8"/>
      <c r="WDE40" s="8"/>
      <c r="WDF40" s="8"/>
      <c r="WDG40" s="8"/>
      <c r="WDH40" s="8"/>
      <c r="WDI40" s="8"/>
      <c r="WDJ40" s="8"/>
      <c r="WDK40" s="8"/>
      <c r="WDL40" s="8"/>
      <c r="WDM40" s="8"/>
      <c r="WDN40" s="8"/>
      <c r="WDO40" s="8"/>
      <c r="WDP40" s="8"/>
      <c r="WDQ40" s="8"/>
      <c r="WDR40" s="8"/>
      <c r="WDS40" s="8"/>
      <c r="WDT40" s="8"/>
      <c r="WDU40" s="8"/>
      <c r="WDV40" s="8"/>
      <c r="WDW40" s="8"/>
      <c r="WDX40" s="8"/>
      <c r="WDY40" s="8"/>
      <c r="WDZ40" s="8"/>
      <c r="WEA40" s="8"/>
      <c r="WEB40" s="8"/>
      <c r="WEC40" s="8"/>
      <c r="WED40" s="8"/>
      <c r="WEE40" s="8"/>
      <c r="WEF40" s="8"/>
      <c r="WEG40" s="8"/>
      <c r="WEH40" s="8"/>
      <c r="WEI40" s="8"/>
      <c r="WEJ40" s="8"/>
      <c r="WEK40" s="8"/>
      <c r="WEL40" s="8"/>
      <c r="WEM40" s="8"/>
      <c r="WEN40" s="8"/>
      <c r="WEO40" s="8"/>
      <c r="WEP40" s="8"/>
      <c r="WEQ40" s="8"/>
      <c r="WER40" s="8"/>
      <c r="WES40" s="8"/>
      <c r="WET40" s="8"/>
      <c r="WEU40" s="8"/>
      <c r="WEV40" s="8"/>
      <c r="WEW40" s="8"/>
      <c r="WEX40" s="8"/>
      <c r="WEY40" s="8"/>
      <c r="WEZ40" s="8"/>
      <c r="WFA40" s="8"/>
      <c r="WFB40" s="8"/>
      <c r="WFC40" s="8"/>
      <c r="WFD40" s="8"/>
      <c r="WFE40" s="8"/>
      <c r="WFF40" s="8"/>
      <c r="WFG40" s="8"/>
      <c r="WFH40" s="8"/>
      <c r="WFI40" s="8"/>
      <c r="WFJ40" s="8"/>
      <c r="WFK40" s="8"/>
      <c r="WFL40" s="8"/>
      <c r="WFM40" s="8"/>
      <c r="WFN40" s="8"/>
      <c r="WFO40" s="8"/>
      <c r="WFP40" s="8"/>
      <c r="WFQ40" s="8"/>
      <c r="WFR40" s="8"/>
      <c r="WFS40" s="8"/>
      <c r="WFT40" s="8"/>
      <c r="WFU40" s="8"/>
      <c r="WFV40" s="8"/>
      <c r="WFW40" s="8"/>
      <c r="WFX40" s="8"/>
      <c r="WFY40" s="8"/>
      <c r="WFZ40" s="8"/>
      <c r="WGA40" s="8"/>
      <c r="WGB40" s="8"/>
      <c r="WGC40" s="8"/>
      <c r="WGD40" s="8"/>
      <c r="WGE40" s="8"/>
      <c r="WGF40" s="8"/>
      <c r="WGG40" s="8"/>
      <c r="WGH40" s="8"/>
      <c r="WGI40" s="8"/>
      <c r="WGJ40" s="8"/>
      <c r="WGK40" s="8"/>
      <c r="WGL40" s="8"/>
      <c r="WGM40" s="8"/>
      <c r="WGN40" s="8"/>
      <c r="WGO40" s="8"/>
      <c r="WGP40" s="8"/>
      <c r="WGQ40" s="8"/>
      <c r="WGR40" s="8"/>
      <c r="WGS40" s="8"/>
      <c r="WGT40" s="8"/>
      <c r="WGU40" s="8"/>
      <c r="WGV40" s="8"/>
      <c r="WGW40" s="8"/>
      <c r="WGX40" s="8"/>
      <c r="WGY40" s="8"/>
      <c r="WGZ40" s="8"/>
      <c r="WHA40" s="8"/>
      <c r="WHB40" s="8"/>
      <c r="WHC40" s="8"/>
      <c r="WHD40" s="8"/>
      <c r="WHE40" s="8"/>
      <c r="WHF40" s="8"/>
      <c r="WHG40" s="8"/>
      <c r="WHH40" s="8"/>
      <c r="WHI40" s="8"/>
      <c r="WHJ40" s="8"/>
      <c r="WHK40" s="8"/>
      <c r="WHL40" s="8"/>
      <c r="WHM40" s="8"/>
      <c r="WHN40" s="8"/>
      <c r="WHO40" s="8"/>
      <c r="WHP40" s="8"/>
      <c r="WHQ40" s="8"/>
      <c r="WHR40" s="8"/>
      <c r="WHS40" s="8"/>
      <c r="WHT40" s="8"/>
      <c r="WHU40" s="8"/>
      <c r="WHV40" s="8"/>
      <c r="WHW40" s="8"/>
      <c r="WHX40" s="8"/>
      <c r="WHY40" s="8"/>
      <c r="WHZ40" s="8"/>
      <c r="WIA40" s="8"/>
      <c r="WIB40" s="8"/>
      <c r="WIC40" s="8"/>
      <c r="WID40" s="8"/>
      <c r="WIE40" s="8"/>
      <c r="WIF40" s="8"/>
      <c r="WIG40" s="8"/>
      <c r="WIH40" s="8"/>
      <c r="WII40" s="8"/>
      <c r="WIJ40" s="8"/>
      <c r="WIK40" s="8"/>
      <c r="WIL40" s="8"/>
      <c r="WIM40" s="8"/>
      <c r="WIN40" s="8"/>
      <c r="WIO40" s="8"/>
      <c r="WIP40" s="8"/>
      <c r="WIQ40" s="8"/>
      <c r="WIR40" s="8"/>
      <c r="WIS40" s="8"/>
      <c r="WIT40" s="8"/>
      <c r="WIU40" s="8"/>
      <c r="WIV40" s="8"/>
      <c r="WIW40" s="8"/>
      <c r="WIX40" s="8"/>
      <c r="WIY40" s="8"/>
      <c r="WIZ40" s="8"/>
      <c r="WJA40" s="8"/>
      <c r="WJB40" s="8"/>
      <c r="WJC40" s="8"/>
      <c r="WJD40" s="8"/>
      <c r="WJE40" s="8"/>
      <c r="WJF40" s="8"/>
      <c r="WJG40" s="8"/>
      <c r="WJH40" s="8"/>
      <c r="WJI40" s="8"/>
      <c r="WJJ40" s="8"/>
      <c r="WJK40" s="8"/>
      <c r="WJL40" s="8"/>
      <c r="WJM40" s="8"/>
      <c r="WJN40" s="8"/>
      <c r="WJO40" s="8"/>
      <c r="WJP40" s="8"/>
      <c r="WJQ40" s="8"/>
      <c r="WJR40" s="8"/>
      <c r="WJS40" s="8"/>
      <c r="WJT40" s="8"/>
      <c r="WJU40" s="8"/>
      <c r="WJV40" s="8"/>
      <c r="WJW40" s="8"/>
      <c r="WJX40" s="8"/>
      <c r="WJY40" s="8"/>
      <c r="WJZ40" s="8"/>
      <c r="WKA40" s="8"/>
      <c r="WKB40" s="8"/>
      <c r="WKC40" s="8"/>
      <c r="WKD40" s="8"/>
      <c r="WKE40" s="8"/>
      <c r="WKF40" s="8"/>
      <c r="WKG40" s="8"/>
      <c r="WKH40" s="8"/>
      <c r="WKI40" s="8"/>
      <c r="WKJ40" s="8"/>
      <c r="WKK40" s="8"/>
      <c r="WKL40" s="8"/>
      <c r="WKM40" s="8"/>
      <c r="WKN40" s="8"/>
      <c r="WKO40" s="8"/>
      <c r="WKP40" s="8"/>
      <c r="WKQ40" s="8"/>
      <c r="WKR40" s="8"/>
      <c r="WKS40" s="8"/>
      <c r="WKT40" s="8"/>
      <c r="WKU40" s="8"/>
      <c r="WKV40" s="8"/>
      <c r="WKW40" s="8"/>
      <c r="WKX40" s="8"/>
      <c r="WKY40" s="8"/>
      <c r="WKZ40" s="8"/>
      <c r="WLA40" s="8"/>
      <c r="WLB40" s="8"/>
      <c r="WLC40" s="8"/>
      <c r="WLD40" s="8"/>
      <c r="WLE40" s="8"/>
      <c r="WLF40" s="8"/>
      <c r="WLG40" s="8"/>
      <c r="WLH40" s="8"/>
      <c r="WLI40" s="8"/>
      <c r="WLJ40" s="8"/>
      <c r="WLK40" s="8"/>
      <c r="WLL40" s="8"/>
      <c r="WLM40" s="8"/>
      <c r="WLN40" s="8"/>
      <c r="WLO40" s="8"/>
      <c r="WLP40" s="8"/>
      <c r="WLQ40" s="8"/>
      <c r="WLR40" s="8"/>
      <c r="WLS40" s="8"/>
      <c r="WLT40" s="8"/>
      <c r="WLU40" s="8"/>
      <c r="WLV40" s="8"/>
      <c r="WLW40" s="8"/>
      <c r="WLX40" s="8"/>
      <c r="WLY40" s="8"/>
      <c r="WLZ40" s="8"/>
      <c r="WMA40" s="8"/>
      <c r="WMB40" s="8"/>
      <c r="WMC40" s="8"/>
      <c r="WMD40" s="8"/>
      <c r="WME40" s="8"/>
      <c r="WMF40" s="8"/>
      <c r="WMG40" s="8"/>
      <c r="WMH40" s="8"/>
      <c r="WMI40" s="8"/>
      <c r="WMJ40" s="8"/>
      <c r="WMK40" s="8"/>
      <c r="WML40" s="8"/>
      <c r="WMM40" s="8"/>
      <c r="WMN40" s="8"/>
      <c r="WMO40" s="8"/>
      <c r="WMP40" s="8"/>
      <c r="WMQ40" s="8"/>
      <c r="WMR40" s="8"/>
      <c r="WMS40" s="8"/>
      <c r="WMT40" s="8"/>
      <c r="WMU40" s="8"/>
      <c r="WMV40" s="8"/>
      <c r="WMW40" s="8"/>
      <c r="WMX40" s="8"/>
      <c r="WMY40" s="8"/>
      <c r="WMZ40" s="8"/>
      <c r="WNA40" s="8"/>
      <c r="WNB40" s="8"/>
      <c r="WNC40" s="8"/>
      <c r="WND40" s="8"/>
      <c r="WNE40" s="8"/>
      <c r="WNF40" s="8"/>
      <c r="WNG40" s="8"/>
      <c r="WNH40" s="8"/>
      <c r="WNI40" s="8"/>
      <c r="WNJ40" s="8"/>
      <c r="WNK40" s="8"/>
      <c r="WNL40" s="8"/>
      <c r="WNM40" s="8"/>
      <c r="WNN40" s="8"/>
      <c r="WNO40" s="8"/>
      <c r="WNP40" s="8"/>
      <c r="WNQ40" s="8"/>
      <c r="WNR40" s="8"/>
      <c r="WNS40" s="8"/>
      <c r="WNT40" s="8"/>
      <c r="WNU40" s="8"/>
      <c r="WNV40" s="8"/>
      <c r="WNW40" s="8"/>
      <c r="WNX40" s="8"/>
      <c r="WNY40" s="8"/>
      <c r="WNZ40" s="8"/>
      <c r="WOA40" s="8"/>
      <c r="WOB40" s="8"/>
      <c r="WOC40" s="8"/>
      <c r="WOD40" s="8"/>
      <c r="WOE40" s="8"/>
      <c r="WOF40" s="8"/>
      <c r="WOG40" s="8"/>
      <c r="WOH40" s="8"/>
      <c r="WOI40" s="8"/>
      <c r="WOJ40" s="8"/>
      <c r="WOK40" s="8"/>
      <c r="WOL40" s="8"/>
      <c r="WOM40" s="8"/>
      <c r="WON40" s="8"/>
      <c r="WOO40" s="8"/>
      <c r="WOP40" s="8"/>
      <c r="WOQ40" s="8"/>
      <c r="WOR40" s="8"/>
      <c r="WOS40" s="8"/>
      <c r="WOT40" s="8"/>
      <c r="WOU40" s="8"/>
      <c r="WOV40" s="8"/>
      <c r="WOW40" s="8"/>
      <c r="WOX40" s="8"/>
      <c r="WOY40" s="8"/>
      <c r="WOZ40" s="8"/>
      <c r="WPA40" s="8"/>
      <c r="WPB40" s="8"/>
      <c r="WPC40" s="8"/>
      <c r="WPD40" s="8"/>
      <c r="WPE40" s="8"/>
      <c r="WPF40" s="8"/>
      <c r="WPG40" s="8"/>
      <c r="WPH40" s="8"/>
      <c r="WPI40" s="8"/>
      <c r="WPJ40" s="8"/>
      <c r="WPK40" s="8"/>
      <c r="WPL40" s="8"/>
      <c r="WPM40" s="8"/>
      <c r="WPN40" s="8"/>
      <c r="WPO40" s="8"/>
      <c r="WPP40" s="8"/>
      <c r="WPQ40" s="8"/>
      <c r="WPR40" s="8"/>
      <c r="WPS40" s="8"/>
      <c r="WPT40" s="8"/>
      <c r="WPU40" s="8"/>
      <c r="WPV40" s="8"/>
      <c r="WPW40" s="8"/>
      <c r="WPX40" s="8"/>
      <c r="WPY40" s="8"/>
      <c r="WPZ40" s="8"/>
      <c r="WQA40" s="8"/>
      <c r="WQB40" s="8"/>
      <c r="WQC40" s="8"/>
      <c r="WQD40" s="8"/>
      <c r="WQE40" s="8"/>
      <c r="WQF40" s="8"/>
      <c r="WQG40" s="8"/>
      <c r="WQH40" s="8"/>
      <c r="WQI40" s="8"/>
      <c r="WQJ40" s="8"/>
      <c r="WQK40" s="8"/>
      <c r="WQL40" s="8"/>
      <c r="WQM40" s="8"/>
      <c r="WQN40" s="8"/>
      <c r="WQO40" s="8"/>
      <c r="WQP40" s="8"/>
      <c r="WQQ40" s="8"/>
      <c r="WQR40" s="8"/>
      <c r="WQS40" s="8"/>
      <c r="WQT40" s="8"/>
      <c r="WQU40" s="8"/>
      <c r="WQV40" s="8"/>
      <c r="WQW40" s="8"/>
      <c r="WQX40" s="8"/>
      <c r="WQY40" s="8"/>
      <c r="WQZ40" s="8"/>
      <c r="WRA40" s="8"/>
      <c r="WRB40" s="8"/>
      <c r="WRC40" s="8"/>
      <c r="WRD40" s="8"/>
      <c r="WRE40" s="8"/>
      <c r="WRF40" s="8"/>
      <c r="WRG40" s="8"/>
      <c r="WRH40" s="8"/>
      <c r="WRI40" s="8"/>
      <c r="WRJ40" s="8"/>
      <c r="WRK40" s="8"/>
      <c r="WRL40" s="8"/>
      <c r="WRM40" s="8"/>
      <c r="WRN40" s="8"/>
      <c r="WRO40" s="8"/>
      <c r="WRP40" s="8"/>
      <c r="WRQ40" s="8"/>
      <c r="WRR40" s="8"/>
      <c r="WRS40" s="8"/>
      <c r="WRT40" s="8"/>
      <c r="WRU40" s="8"/>
      <c r="WRV40" s="8"/>
      <c r="WRW40" s="8"/>
      <c r="WRX40" s="8"/>
      <c r="WRY40" s="8"/>
      <c r="WRZ40" s="8"/>
      <c r="WSA40" s="8"/>
      <c r="WSB40" s="8"/>
      <c r="WSC40" s="8"/>
      <c r="WSD40" s="8"/>
      <c r="WSE40" s="8"/>
      <c r="WSF40" s="8"/>
      <c r="WSG40" s="8"/>
      <c r="WSH40" s="8"/>
      <c r="WSI40" s="8"/>
      <c r="WSJ40" s="8"/>
      <c r="WSK40" s="8"/>
      <c r="WSL40" s="8"/>
      <c r="WSM40" s="8"/>
      <c r="WSN40" s="8"/>
      <c r="WSO40" s="8"/>
      <c r="WSP40" s="8"/>
      <c r="WSQ40" s="8"/>
      <c r="WSR40" s="8"/>
      <c r="WSS40" s="8"/>
      <c r="WST40" s="8"/>
      <c r="WSU40" s="8"/>
      <c r="WSV40" s="8"/>
      <c r="WSW40" s="8"/>
      <c r="WSX40" s="8"/>
      <c r="WSY40" s="8"/>
      <c r="WSZ40" s="8"/>
      <c r="WTA40" s="8"/>
      <c r="WTB40" s="8"/>
      <c r="WTC40" s="8"/>
      <c r="WTD40" s="8"/>
      <c r="WTE40" s="8"/>
      <c r="WTF40" s="8"/>
      <c r="WTG40" s="8"/>
      <c r="WTH40" s="8"/>
      <c r="WTI40" s="8"/>
      <c r="WTJ40" s="8"/>
      <c r="WTK40" s="8"/>
      <c r="WTL40" s="8"/>
      <c r="WTM40" s="8"/>
      <c r="WTN40" s="8"/>
      <c r="WTO40" s="8"/>
      <c r="WTP40" s="8"/>
      <c r="WTQ40" s="8"/>
      <c r="WTR40" s="8"/>
      <c r="WTS40" s="8"/>
      <c r="WTT40" s="8"/>
      <c r="WTU40" s="8"/>
      <c r="WTV40" s="8"/>
      <c r="WTW40" s="8"/>
      <c r="WTX40" s="8"/>
      <c r="WTY40" s="8"/>
      <c r="WTZ40" s="8"/>
      <c r="WUA40" s="8"/>
      <c r="WUB40" s="8"/>
      <c r="WUC40" s="8"/>
      <c r="WUD40" s="8"/>
      <c r="WUE40" s="8"/>
      <c r="WUF40" s="8"/>
      <c r="WUG40" s="8"/>
      <c r="WUH40" s="8"/>
      <c r="WUI40" s="8"/>
      <c r="WUJ40" s="8"/>
      <c r="WUK40" s="8"/>
      <c r="WUL40" s="8"/>
      <c r="WUM40" s="8"/>
      <c r="WUN40" s="8"/>
      <c r="WUO40" s="8"/>
      <c r="WUP40" s="8"/>
      <c r="WUQ40" s="8"/>
      <c r="WUR40" s="8"/>
      <c r="WUS40" s="8"/>
      <c r="WUT40" s="8"/>
      <c r="WUU40" s="8"/>
      <c r="WUV40" s="8"/>
      <c r="WUW40" s="8"/>
      <c r="WUX40" s="8"/>
      <c r="WUY40" s="8"/>
      <c r="WUZ40" s="8"/>
      <c r="WVA40" s="8"/>
      <c r="WVB40" s="8"/>
      <c r="WVC40" s="8"/>
      <c r="WVD40" s="8"/>
      <c r="WVE40" s="8"/>
      <c r="WVF40" s="8"/>
      <c r="WVG40" s="8"/>
      <c r="WVH40" s="8"/>
      <c r="WVI40" s="8"/>
      <c r="WVJ40" s="8"/>
      <c r="WVK40" s="8"/>
      <c r="WVL40" s="8"/>
      <c r="WVM40" s="8"/>
      <c r="WVN40" s="8"/>
      <c r="WVO40" s="8"/>
      <c r="WVP40" s="8"/>
      <c r="WVQ40" s="8"/>
      <c r="WVR40" s="8"/>
      <c r="WVS40" s="8"/>
      <c r="WVT40" s="8"/>
      <c r="WVU40" s="8"/>
      <c r="WVV40" s="8"/>
      <c r="WVW40" s="8"/>
      <c r="WVX40" s="8"/>
      <c r="WVY40" s="8"/>
      <c r="WVZ40" s="8"/>
      <c r="WWA40" s="8"/>
      <c r="WWB40" s="8"/>
      <c r="WWC40" s="8"/>
      <c r="WWD40" s="8"/>
      <c r="WWE40" s="8"/>
      <c r="WWF40" s="8"/>
      <c r="WWG40" s="8"/>
      <c r="WWH40" s="8"/>
      <c r="WWI40" s="8"/>
      <c r="WWJ40" s="8"/>
      <c r="WWK40" s="8"/>
      <c r="WWL40" s="8"/>
      <c r="WWM40" s="8"/>
      <c r="WWN40" s="8"/>
      <c r="WWO40" s="8"/>
      <c r="WWP40" s="8"/>
      <c r="WWQ40" s="8"/>
      <c r="WWR40" s="8"/>
      <c r="WWS40" s="8"/>
      <c r="WWT40" s="8"/>
      <c r="WWU40" s="8"/>
      <c r="WWV40" s="8"/>
      <c r="WWW40" s="8"/>
      <c r="WWX40" s="8"/>
      <c r="WWY40" s="8"/>
      <c r="WWZ40" s="8"/>
      <c r="WXA40" s="8"/>
      <c r="WXB40" s="8"/>
      <c r="WXC40" s="8"/>
      <c r="WXD40" s="8"/>
      <c r="WXE40" s="8"/>
      <c r="WXF40" s="8"/>
      <c r="WXG40" s="8"/>
      <c r="WXH40" s="8"/>
      <c r="WXI40" s="8"/>
      <c r="WXJ40" s="8"/>
      <c r="WXK40" s="8"/>
      <c r="WXL40" s="8"/>
      <c r="WXM40" s="8"/>
      <c r="WXN40" s="8"/>
      <c r="WXO40" s="8"/>
      <c r="WXP40" s="8"/>
      <c r="WXQ40" s="8"/>
      <c r="WXR40" s="8"/>
      <c r="WXS40" s="8"/>
      <c r="WXT40" s="8"/>
      <c r="WXU40" s="8"/>
      <c r="WXV40" s="8"/>
      <c r="WXW40" s="8"/>
      <c r="WXX40" s="8"/>
      <c r="WXY40" s="8"/>
      <c r="WXZ40" s="8"/>
      <c r="WYA40" s="8"/>
      <c r="WYB40" s="8"/>
      <c r="WYC40" s="8"/>
      <c r="WYD40" s="8"/>
      <c r="WYE40" s="8"/>
      <c r="WYF40" s="8"/>
      <c r="WYG40" s="8"/>
      <c r="WYH40" s="8"/>
      <c r="WYI40" s="8"/>
      <c r="WYJ40" s="8"/>
      <c r="WYK40" s="8"/>
      <c r="WYL40" s="8"/>
      <c r="WYM40" s="8"/>
      <c r="WYN40" s="8"/>
      <c r="WYO40" s="8"/>
      <c r="WYP40" s="8"/>
      <c r="WYQ40" s="8"/>
      <c r="WYR40" s="8"/>
      <c r="WYS40" s="8"/>
      <c r="WYT40" s="8"/>
      <c r="WYU40" s="8"/>
      <c r="WYV40" s="8"/>
      <c r="WYW40" s="8"/>
      <c r="WYX40" s="8"/>
      <c r="WYY40" s="8"/>
      <c r="WYZ40" s="8"/>
      <c r="WZA40" s="8"/>
      <c r="WZB40" s="8"/>
      <c r="WZC40" s="8"/>
      <c r="WZD40" s="8"/>
      <c r="WZE40" s="8"/>
      <c r="WZF40" s="8"/>
      <c r="WZG40" s="8"/>
      <c r="WZH40" s="8"/>
      <c r="WZI40" s="8"/>
      <c r="WZJ40" s="8"/>
      <c r="WZK40" s="8"/>
      <c r="WZL40" s="8"/>
      <c r="WZM40" s="8"/>
      <c r="WZN40" s="8"/>
      <c r="WZO40" s="8"/>
      <c r="WZP40" s="8"/>
      <c r="WZQ40" s="8"/>
      <c r="WZR40" s="8"/>
      <c r="WZS40" s="8"/>
      <c r="WZT40" s="8"/>
      <c r="WZU40" s="8"/>
      <c r="WZV40" s="8"/>
      <c r="WZW40" s="8"/>
      <c r="WZX40" s="8"/>
      <c r="WZY40" s="8"/>
      <c r="WZZ40" s="8"/>
      <c r="XAA40" s="8"/>
      <c r="XAB40" s="8"/>
      <c r="XAC40" s="8"/>
      <c r="XAD40" s="8"/>
      <c r="XAE40" s="8"/>
      <c r="XAF40" s="8"/>
      <c r="XAG40" s="8"/>
      <c r="XAH40" s="8"/>
      <c r="XAI40" s="8"/>
      <c r="XAJ40" s="8"/>
      <c r="XAK40" s="8"/>
      <c r="XAL40" s="8"/>
      <c r="XAM40" s="8"/>
      <c r="XAN40" s="8"/>
      <c r="XAO40" s="8"/>
      <c r="XAP40" s="8"/>
      <c r="XAQ40" s="8"/>
      <c r="XAR40" s="8"/>
      <c r="XAS40" s="8"/>
      <c r="XAT40" s="8"/>
      <c r="XAU40" s="8"/>
      <c r="XAV40" s="8"/>
      <c r="XAW40" s="8"/>
      <c r="XAX40" s="8"/>
      <c r="XAY40" s="8"/>
      <c r="XAZ40" s="8"/>
      <c r="XBA40" s="8"/>
      <c r="XBB40" s="8"/>
      <c r="XBC40" s="8"/>
      <c r="XBD40" s="8"/>
      <c r="XBE40" s="8"/>
      <c r="XBF40" s="8"/>
      <c r="XBG40" s="8"/>
      <c r="XBH40" s="8"/>
      <c r="XBI40" s="8"/>
      <c r="XBJ40" s="8"/>
      <c r="XBK40" s="8"/>
      <c r="XBL40" s="8"/>
      <c r="XBM40" s="8"/>
      <c r="XBN40" s="8"/>
      <c r="XBO40" s="8"/>
      <c r="XBP40" s="8"/>
      <c r="XBQ40" s="8"/>
      <c r="XBR40" s="8"/>
      <c r="XBS40" s="8"/>
      <c r="XBT40" s="8"/>
      <c r="XBU40" s="8"/>
      <c r="XBV40" s="8"/>
      <c r="XBW40" s="8"/>
      <c r="XBX40" s="8"/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  <c r="XDB40" s="8"/>
      <c r="XDC40" s="8"/>
      <c r="XDD40" s="8"/>
      <c r="XDE40" s="8"/>
      <c r="XDF40" s="8"/>
      <c r="XDG40" s="8"/>
      <c r="XDH40" s="8"/>
      <c r="XDI40" s="8"/>
      <c r="XDJ40" s="8"/>
      <c r="XDK40" s="8"/>
      <c r="XDL40" s="8"/>
      <c r="XDM40" s="8"/>
      <c r="XDN40" s="8"/>
      <c r="XDO40" s="8"/>
      <c r="XDP40" s="8"/>
      <c r="XDQ40" s="8"/>
      <c r="XDR40" s="8"/>
      <c r="XDS40" s="8"/>
      <c r="XDT40" s="8"/>
      <c r="XDU40" s="8"/>
      <c r="XDV40" s="8"/>
      <c r="XDW40" s="8"/>
      <c r="XDX40" s="8"/>
      <c r="XDY40" s="8"/>
      <c r="XDZ40" s="8"/>
      <c r="XEA40" s="8"/>
      <c r="XEB40" s="8"/>
      <c r="XEC40" s="8"/>
      <c r="XED40" s="8"/>
      <c r="XEE40" s="8"/>
      <c r="XEF40" s="8"/>
      <c r="XEG40" s="8"/>
      <c r="XEH40" s="8"/>
      <c r="XEI40" s="8"/>
      <c r="XEJ40" s="8"/>
      <c r="XEK40" s="8"/>
      <c r="XEL40" s="8"/>
      <c r="XEM40" s="8"/>
      <c r="XEN40" s="8"/>
      <c r="XEO40" s="8"/>
      <c r="XEP40" s="8"/>
      <c r="XEQ40" s="8"/>
      <c r="XER40" s="8"/>
      <c r="XES40" s="8"/>
      <c r="XET40" s="8"/>
      <c r="XEU40" s="8"/>
      <c r="XEV40" s="8"/>
      <c r="XEW40" s="8"/>
    </row>
    <row r="41" spans="1:16377">
      <c r="H41" s="29"/>
      <c r="M41" s="29"/>
    </row>
    <row r="44" spans="1:16377">
      <c r="G44" s="208"/>
    </row>
    <row r="45" spans="1:16377">
      <c r="G45" s="208"/>
    </row>
    <row r="46" spans="1:16377">
      <c r="G46" s="208"/>
    </row>
  </sheetData>
  <mergeCells count="29">
    <mergeCell ref="A1:J4"/>
    <mergeCell ref="A39:B39"/>
    <mergeCell ref="E39:F39"/>
    <mergeCell ref="K39:L39"/>
    <mergeCell ref="G26:H26"/>
    <mergeCell ref="G27:H27"/>
    <mergeCell ref="G28:H28"/>
    <mergeCell ref="G29:H29"/>
    <mergeCell ref="G30:H30"/>
    <mergeCell ref="C16:D16"/>
    <mergeCell ref="C17:D17"/>
    <mergeCell ref="J23:K23"/>
    <mergeCell ref="J24:K24"/>
    <mergeCell ref="A7:M7"/>
    <mergeCell ref="A25:F25"/>
    <mergeCell ref="A5:M5"/>
    <mergeCell ref="A6:M6"/>
    <mergeCell ref="A8:F8"/>
    <mergeCell ref="H8:M8"/>
    <mergeCell ref="A40:B40"/>
    <mergeCell ref="E40:F40"/>
    <mergeCell ref="K40:L40"/>
    <mergeCell ref="G31:H31"/>
    <mergeCell ref="G32:H32"/>
    <mergeCell ref="G33:H33"/>
    <mergeCell ref="G34:H34"/>
    <mergeCell ref="G35:H35"/>
    <mergeCell ref="F29:F35"/>
    <mergeCell ref="J19:L19"/>
  </mergeCells>
  <conditionalFormatting sqref="F10:F15">
    <cfRule type="cellIs" dxfId="225" priority="4" operator="greaterThan">
      <formula>600</formula>
    </cfRule>
  </conditionalFormatting>
  <conditionalFormatting sqref="F16:F22">
    <cfRule type="cellIs" dxfId="224" priority="7" stopIfTrue="1" operator="greaterThan">
      <formula>200</formula>
    </cfRule>
    <cfRule type="cellIs" dxfId="223" priority="8" stopIfTrue="1" operator="greaterThan">
      <formula>1800</formula>
    </cfRule>
  </conditionalFormatting>
  <conditionalFormatting sqref="M10:M22">
    <cfRule type="cellIs" dxfId="222" priority="1" operator="greaterThan">
      <formula>1500</formula>
    </cfRule>
  </conditionalFormatting>
  <printOptions horizontalCentered="1"/>
  <pageMargins left="0.2" right="0.2" top="0.16" bottom="0.16" header="0.16" footer="0.16"/>
  <pageSetup paperSize="9"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XFD55"/>
  <sheetViews>
    <sheetView view="pageBreakPreview" zoomScale="70" zoomScaleNormal="70" zoomScaleSheetLayoutView="70" workbookViewId="0">
      <selection activeCell="N10" sqref="N10"/>
    </sheetView>
  </sheetViews>
  <sheetFormatPr defaultColWidth="12.6640625" defaultRowHeight="21.3"/>
  <cols>
    <col min="1" max="3" width="12.6640625" style="223" customWidth="1"/>
    <col min="4" max="5" width="15.5546875" style="223" customWidth="1"/>
    <col min="6" max="6" width="12.6640625" style="223" customWidth="1"/>
    <col min="7" max="7" width="5.33203125" style="223" customWidth="1"/>
    <col min="8" max="10" width="12.6640625" style="223" customWidth="1"/>
    <col min="11" max="11" width="16.109375" style="223" customWidth="1"/>
    <col min="12" max="12" width="15.33203125" style="223" customWidth="1"/>
    <col min="13" max="13" width="12.6640625" style="223" customWidth="1"/>
    <col min="14" max="14" width="5.109375" style="223" customWidth="1"/>
    <col min="15" max="17" width="12.6640625" style="223" customWidth="1"/>
    <col min="18" max="18" width="16.109375" style="223" customWidth="1"/>
    <col min="19" max="19" width="14.109375" style="223" customWidth="1"/>
    <col min="20" max="20" width="12.6640625" style="223" customWidth="1"/>
    <col min="21" max="16384" width="12.6640625" style="223"/>
  </cols>
  <sheetData>
    <row r="1" spans="1:20">
      <c r="A1" s="2185" t="s">
        <v>2</v>
      </c>
      <c r="B1" s="2186"/>
      <c r="C1" s="2186"/>
      <c r="D1" s="2186"/>
      <c r="E1" s="2186"/>
      <c r="F1" s="2186"/>
      <c r="G1" s="2186"/>
      <c r="H1" s="2186"/>
      <c r="I1" s="2186"/>
      <c r="J1" s="2186"/>
      <c r="K1" s="2186"/>
      <c r="L1" s="2186"/>
      <c r="M1" s="2186"/>
      <c r="N1" s="2186"/>
      <c r="O1" s="2186"/>
      <c r="P1" s="2186"/>
      <c r="Q1" s="242"/>
      <c r="R1" s="243"/>
      <c r="S1" s="243"/>
      <c r="T1" s="244"/>
    </row>
    <row r="2" spans="1:20">
      <c r="A2" s="2187"/>
      <c r="B2" s="2188"/>
      <c r="C2" s="2188"/>
      <c r="D2" s="2188"/>
      <c r="E2" s="2188"/>
      <c r="F2" s="2188"/>
      <c r="G2" s="2188"/>
      <c r="H2" s="2188"/>
      <c r="I2" s="2188"/>
      <c r="J2" s="2188"/>
      <c r="K2" s="2188"/>
      <c r="L2" s="2188"/>
      <c r="M2" s="2188"/>
      <c r="N2" s="2188"/>
      <c r="O2" s="2188"/>
      <c r="P2" s="2188"/>
      <c r="Q2" s="245"/>
      <c r="R2" s="234"/>
      <c r="S2" s="234"/>
      <c r="T2" s="246"/>
    </row>
    <row r="3" spans="1:20">
      <c r="A3" s="2187"/>
      <c r="B3" s="2188"/>
      <c r="C3" s="2188"/>
      <c r="D3" s="2188"/>
      <c r="E3" s="2188"/>
      <c r="F3" s="2188"/>
      <c r="G3" s="2188"/>
      <c r="H3" s="2188"/>
      <c r="I3" s="2188"/>
      <c r="J3" s="2188"/>
      <c r="K3" s="2188"/>
      <c r="L3" s="2188"/>
      <c r="M3" s="2188"/>
      <c r="N3" s="2188"/>
      <c r="O3" s="2188"/>
      <c r="P3" s="2188"/>
      <c r="Q3" s="2173" t="s">
        <v>58</v>
      </c>
      <c r="R3" s="2174"/>
      <c r="S3" s="2174"/>
      <c r="T3" s="2175"/>
    </row>
    <row r="4" spans="1:20">
      <c r="A4" s="2189"/>
      <c r="B4" s="2190"/>
      <c r="C4" s="2190"/>
      <c r="D4" s="2190"/>
      <c r="E4" s="2190"/>
      <c r="F4" s="2190"/>
      <c r="G4" s="2190"/>
      <c r="H4" s="2190"/>
      <c r="I4" s="2190"/>
      <c r="J4" s="2190"/>
      <c r="K4" s="2190"/>
      <c r="L4" s="2190"/>
      <c r="M4" s="2190"/>
      <c r="N4" s="2190"/>
      <c r="O4" s="2190"/>
      <c r="P4" s="2190"/>
      <c r="Q4" s="2176" t="s">
        <v>54</v>
      </c>
      <c r="R4" s="2177"/>
      <c r="S4" s="2177"/>
      <c r="T4" s="2178"/>
    </row>
    <row r="5" spans="1:20">
      <c r="A5" s="2179" t="s">
        <v>362</v>
      </c>
      <c r="B5" s="2180"/>
      <c r="C5" s="2180"/>
      <c r="D5" s="2180"/>
      <c r="E5" s="2180"/>
      <c r="F5" s="2180"/>
      <c r="G5" s="2180"/>
      <c r="H5" s="2180"/>
      <c r="I5" s="2180"/>
      <c r="J5" s="2180"/>
      <c r="K5" s="2180"/>
      <c r="L5" s="2180"/>
      <c r="M5" s="2180"/>
      <c r="N5" s="2180"/>
      <c r="O5" s="2180"/>
      <c r="P5" s="2180"/>
      <c r="Q5" s="2180"/>
      <c r="R5" s="2180"/>
      <c r="S5" s="2180"/>
      <c r="T5" s="2181"/>
    </row>
    <row r="6" spans="1:20">
      <c r="A6" s="2182" t="s">
        <v>332</v>
      </c>
      <c r="B6" s="2183"/>
      <c r="C6" s="2183"/>
      <c r="D6" s="2183"/>
      <c r="E6" s="2183"/>
      <c r="F6" s="2183"/>
      <c r="G6" s="2183"/>
      <c r="H6" s="2183"/>
      <c r="I6" s="2183"/>
      <c r="J6" s="2183"/>
      <c r="K6" s="2183"/>
      <c r="L6" s="2183"/>
      <c r="M6" s="2183"/>
      <c r="N6" s="2183"/>
      <c r="O6" s="2183"/>
      <c r="P6" s="2183"/>
      <c r="Q6" s="2183"/>
      <c r="R6" s="2183"/>
      <c r="S6" s="2183"/>
      <c r="T6" s="2184"/>
    </row>
    <row r="7" spans="1:20">
      <c r="A7" s="2179" t="s">
        <v>333</v>
      </c>
      <c r="B7" s="2180"/>
      <c r="C7" s="2180"/>
      <c r="D7" s="2180"/>
      <c r="E7" s="2180"/>
      <c r="F7" s="2180"/>
      <c r="G7" s="2180"/>
      <c r="H7" s="2180"/>
      <c r="I7" s="2180"/>
      <c r="J7" s="2180"/>
      <c r="K7" s="2180"/>
      <c r="L7" s="2180"/>
      <c r="M7" s="2180"/>
      <c r="N7" s="2180"/>
      <c r="O7" s="2180"/>
      <c r="P7" s="2180"/>
      <c r="Q7" s="2180"/>
      <c r="R7" s="2180"/>
      <c r="S7" s="2180"/>
      <c r="T7" s="2181"/>
    </row>
    <row r="8" spans="1:20">
      <c r="A8" s="2171" t="s">
        <v>7</v>
      </c>
      <c r="B8" s="2171"/>
      <c r="C8" s="2171"/>
      <c r="D8" s="2171"/>
      <c r="E8" s="2171"/>
      <c r="F8" s="2171"/>
      <c r="G8" s="93"/>
      <c r="H8" s="2171" t="s">
        <v>8</v>
      </c>
      <c r="I8" s="2171"/>
      <c r="J8" s="2171"/>
      <c r="K8" s="2171"/>
      <c r="L8" s="2171"/>
      <c r="M8" s="2171"/>
      <c r="N8" s="93"/>
      <c r="O8" s="2171" t="s">
        <v>9</v>
      </c>
      <c r="P8" s="2171"/>
      <c r="Q8" s="2171"/>
      <c r="R8" s="2171"/>
      <c r="S8" s="2171"/>
      <c r="T8" s="2171"/>
    </row>
    <row r="9" spans="1:20" ht="49.15" customHeight="1">
      <c r="A9" s="399" t="s">
        <v>10</v>
      </c>
      <c r="B9" s="399" t="s">
        <v>11</v>
      </c>
      <c r="C9" s="399" t="s">
        <v>12</v>
      </c>
      <c r="D9" s="399" t="s">
        <v>13</v>
      </c>
      <c r="E9" s="399" t="s">
        <v>14</v>
      </c>
      <c r="F9" s="399" t="s">
        <v>15</v>
      </c>
      <c r="G9" s="224"/>
      <c r="H9" s="399" t="s">
        <v>10</v>
      </c>
      <c r="I9" s="399" t="s">
        <v>11</v>
      </c>
      <c r="J9" s="399" t="s">
        <v>57</v>
      </c>
      <c r="K9" s="399" t="s">
        <v>13</v>
      </c>
      <c r="L9" s="399" t="s">
        <v>14</v>
      </c>
      <c r="M9" s="399" t="s">
        <v>15</v>
      </c>
      <c r="N9" s="224"/>
      <c r="O9" s="399" t="s">
        <v>10</v>
      </c>
      <c r="P9" s="399" t="s">
        <v>11</v>
      </c>
      <c r="Q9" s="399" t="s">
        <v>59</v>
      </c>
      <c r="R9" s="399" t="s">
        <v>13</v>
      </c>
      <c r="S9" s="399" t="s">
        <v>14</v>
      </c>
      <c r="T9" s="399" t="s">
        <v>15</v>
      </c>
    </row>
    <row r="10" spans="1:20">
      <c r="A10" s="398">
        <v>1</v>
      </c>
      <c r="B10" s="226">
        <v>42194</v>
      </c>
      <c r="C10" s="2172" t="s">
        <v>18</v>
      </c>
      <c r="D10" s="2172"/>
      <c r="E10" s="2172"/>
      <c r="F10" s="2172"/>
      <c r="G10" s="93"/>
      <c r="H10" s="398">
        <v>16</v>
      </c>
      <c r="I10" s="226">
        <v>44182</v>
      </c>
      <c r="J10" s="398">
        <v>13.37</v>
      </c>
      <c r="K10" s="398" t="s">
        <v>17</v>
      </c>
      <c r="L10" s="227">
        <f>1800/J10</f>
        <v>134.62976813762154</v>
      </c>
      <c r="M10" s="398">
        <v>560</v>
      </c>
      <c r="N10" s="93"/>
      <c r="O10" s="398">
        <v>42</v>
      </c>
      <c r="P10" s="226">
        <v>42194</v>
      </c>
      <c r="Q10" s="2171" t="s">
        <v>18</v>
      </c>
      <c r="R10" s="2171"/>
      <c r="S10" s="2171"/>
      <c r="T10" s="2171"/>
    </row>
    <row r="11" spans="1:20">
      <c r="A11" s="398">
        <v>2</v>
      </c>
      <c r="B11" s="226">
        <v>43101</v>
      </c>
      <c r="C11" s="2172" t="s">
        <v>18</v>
      </c>
      <c r="D11" s="2172"/>
      <c r="E11" s="2172"/>
      <c r="F11" s="2172"/>
      <c r="G11" s="93"/>
      <c r="H11" s="398">
        <v>17</v>
      </c>
      <c r="I11" s="226">
        <v>44183</v>
      </c>
      <c r="J11" s="398">
        <v>10.25</v>
      </c>
      <c r="K11" s="398" t="s">
        <v>17</v>
      </c>
      <c r="L11" s="227">
        <f t="shared" ref="L11:L20" si="0">1800/J11</f>
        <v>175.60975609756099</v>
      </c>
      <c r="M11" s="398">
        <v>300</v>
      </c>
      <c r="N11" s="93"/>
      <c r="O11" s="398">
        <v>43</v>
      </c>
      <c r="P11" s="226">
        <v>42194</v>
      </c>
      <c r="Q11" s="2171"/>
      <c r="R11" s="2171"/>
      <c r="S11" s="2171"/>
      <c r="T11" s="2171"/>
    </row>
    <row r="12" spans="1:20">
      <c r="A12" s="398">
        <v>3</v>
      </c>
      <c r="B12" s="226">
        <v>43516</v>
      </c>
      <c r="C12" s="398">
        <v>11</v>
      </c>
      <c r="D12" s="398" t="s">
        <v>17</v>
      </c>
      <c r="E12" s="227">
        <f>3600/C12</f>
        <v>327.27272727272725</v>
      </c>
      <c r="F12" s="398">
        <v>80</v>
      </c>
      <c r="G12" s="93"/>
      <c r="H12" s="398">
        <v>18</v>
      </c>
      <c r="I12" s="226">
        <v>43070</v>
      </c>
      <c r="J12" s="398">
        <v>8.8699999999999992</v>
      </c>
      <c r="K12" s="398" t="s">
        <v>17</v>
      </c>
      <c r="L12" s="227">
        <f t="shared" si="0"/>
        <v>202.93122886133034</v>
      </c>
      <c r="M12" s="398">
        <v>690</v>
      </c>
      <c r="N12" s="93"/>
      <c r="O12" s="398">
        <v>44</v>
      </c>
      <c r="P12" s="226">
        <v>42406</v>
      </c>
      <c r="Q12" s="2171"/>
      <c r="R12" s="2171"/>
      <c r="S12" s="2171"/>
      <c r="T12" s="2171"/>
    </row>
    <row r="13" spans="1:20">
      <c r="A13" s="398">
        <v>4</v>
      </c>
      <c r="B13" s="226">
        <v>41250</v>
      </c>
      <c r="C13" s="2172" t="s">
        <v>18</v>
      </c>
      <c r="D13" s="2172"/>
      <c r="E13" s="2172"/>
      <c r="F13" s="2172"/>
      <c r="G13" s="93"/>
      <c r="H13" s="398">
        <v>19</v>
      </c>
      <c r="I13" s="226">
        <v>43394</v>
      </c>
      <c r="J13" s="398">
        <v>10.6</v>
      </c>
      <c r="K13" s="398" t="s">
        <v>17</v>
      </c>
      <c r="L13" s="227">
        <f t="shared" si="0"/>
        <v>169.81132075471697</v>
      </c>
      <c r="M13" s="398">
        <v>490</v>
      </c>
      <c r="N13" s="93"/>
      <c r="O13" s="398">
        <v>45</v>
      </c>
      <c r="P13" s="226">
        <v>42194</v>
      </c>
      <c r="Q13" s="2171"/>
      <c r="R13" s="2171"/>
      <c r="S13" s="2171"/>
      <c r="T13" s="2171"/>
    </row>
    <row r="14" spans="1:20">
      <c r="A14" s="398">
        <v>5</v>
      </c>
      <c r="B14" s="226">
        <v>44009</v>
      </c>
      <c r="C14" s="398">
        <v>11.65</v>
      </c>
      <c r="D14" s="398" t="s">
        <v>17</v>
      </c>
      <c r="E14" s="227">
        <f>3600/C14</f>
        <v>309.01287553648069</v>
      </c>
      <c r="F14" s="398">
        <v>70</v>
      </c>
      <c r="G14" s="93"/>
      <c r="H14" s="398">
        <v>20</v>
      </c>
      <c r="I14" s="226">
        <v>42194</v>
      </c>
      <c r="J14" s="398">
        <v>7.47</v>
      </c>
      <c r="K14" s="398" t="s">
        <v>17</v>
      </c>
      <c r="L14" s="227">
        <f t="shared" si="0"/>
        <v>240.96385542168676</v>
      </c>
      <c r="M14" s="398">
        <v>5920</v>
      </c>
      <c r="N14" s="93"/>
      <c r="O14" s="398">
        <v>46</v>
      </c>
      <c r="P14" s="226">
        <v>42231</v>
      </c>
      <c r="Q14" s="2171"/>
      <c r="R14" s="2171"/>
      <c r="S14" s="2171"/>
      <c r="T14" s="2171"/>
    </row>
    <row r="15" spans="1:20">
      <c r="A15" s="398">
        <v>6</v>
      </c>
      <c r="B15" s="226">
        <v>44002</v>
      </c>
      <c r="C15" s="2172" t="s">
        <v>18</v>
      </c>
      <c r="D15" s="2172"/>
      <c r="E15" s="2172"/>
      <c r="F15" s="2172"/>
      <c r="G15" s="93"/>
      <c r="H15" s="398">
        <v>21</v>
      </c>
      <c r="I15" s="226">
        <v>42382</v>
      </c>
      <c r="J15" s="398">
        <v>7.34</v>
      </c>
      <c r="K15" s="398" t="s">
        <v>17</v>
      </c>
      <c r="L15" s="227">
        <f t="shared" si="0"/>
        <v>245.2316076294278</v>
      </c>
      <c r="M15" s="398">
        <v>4900</v>
      </c>
      <c r="N15" s="93"/>
      <c r="O15" s="398">
        <v>47</v>
      </c>
      <c r="P15" s="226">
        <v>42343</v>
      </c>
      <c r="Q15" s="2171"/>
      <c r="R15" s="2171"/>
      <c r="S15" s="2171"/>
      <c r="T15" s="2171"/>
    </row>
    <row r="16" spans="1:20">
      <c r="A16" s="398">
        <v>7</v>
      </c>
      <c r="B16" s="226">
        <v>44415</v>
      </c>
      <c r="C16" s="764">
        <v>10.41</v>
      </c>
      <c r="D16" s="764" t="s">
        <v>17</v>
      </c>
      <c r="E16" s="227">
        <f>3600/C16</f>
        <v>345.82132564841498</v>
      </c>
      <c r="F16" s="764">
        <v>90</v>
      </c>
      <c r="G16" s="93"/>
      <c r="H16" s="398">
        <v>22</v>
      </c>
      <c r="I16" s="226">
        <v>42292</v>
      </c>
      <c r="J16" s="398">
        <v>7.47</v>
      </c>
      <c r="K16" s="398" t="s">
        <v>17</v>
      </c>
      <c r="L16" s="227">
        <f t="shared" si="0"/>
        <v>240.96385542168676</v>
      </c>
      <c r="M16" s="398">
        <v>3730</v>
      </c>
      <c r="N16" s="93"/>
      <c r="O16" s="398">
        <v>48</v>
      </c>
      <c r="P16" s="226">
        <v>42343</v>
      </c>
      <c r="Q16" s="2171"/>
      <c r="R16" s="2171"/>
      <c r="S16" s="2171"/>
      <c r="T16" s="2171"/>
    </row>
    <row r="17" spans="1:20">
      <c r="A17" s="398">
        <v>8</v>
      </c>
      <c r="B17" s="226">
        <v>43373</v>
      </c>
      <c r="C17" s="2172" t="s">
        <v>18</v>
      </c>
      <c r="D17" s="2172"/>
      <c r="E17" s="2172"/>
      <c r="F17" s="2172"/>
      <c r="G17" s="93"/>
      <c r="H17" s="398">
        <v>23</v>
      </c>
      <c r="I17" s="226">
        <v>44185</v>
      </c>
      <c r="J17" s="398">
        <v>10.78</v>
      </c>
      <c r="K17" s="398" t="s">
        <v>17</v>
      </c>
      <c r="L17" s="227">
        <f t="shared" si="0"/>
        <v>166.97588126159556</v>
      </c>
      <c r="M17" s="398">
        <v>350</v>
      </c>
      <c r="N17" s="93"/>
      <c r="O17" s="398">
        <v>49</v>
      </c>
      <c r="P17" s="226">
        <v>42401</v>
      </c>
      <c r="Q17" s="2171"/>
      <c r="R17" s="2171"/>
      <c r="S17" s="2171"/>
      <c r="T17" s="2171"/>
    </row>
    <row r="18" spans="1:20">
      <c r="A18" s="398">
        <v>9</v>
      </c>
      <c r="B18" s="226">
        <v>42230</v>
      </c>
      <c r="C18" s="398">
        <v>11.53</v>
      </c>
      <c r="D18" s="398" t="s">
        <v>17</v>
      </c>
      <c r="E18" s="227">
        <f>3600/C18</f>
        <v>312.22896790980053</v>
      </c>
      <c r="F18" s="398">
        <v>360</v>
      </c>
      <c r="G18" s="93"/>
      <c r="H18" s="398">
        <v>24</v>
      </c>
      <c r="I18" s="226">
        <v>41136</v>
      </c>
      <c r="J18" s="398">
        <v>7.97</v>
      </c>
      <c r="K18" s="398" t="s">
        <v>17</v>
      </c>
      <c r="L18" s="227">
        <f t="shared" si="0"/>
        <v>225.84692597239649</v>
      </c>
      <c r="M18" s="398">
        <v>6070</v>
      </c>
      <c r="N18" s="93"/>
      <c r="O18" s="398">
        <v>50</v>
      </c>
      <c r="P18" s="226">
        <v>42406</v>
      </c>
      <c r="Q18" s="2171"/>
      <c r="R18" s="2171"/>
      <c r="S18" s="2171"/>
      <c r="T18" s="2171"/>
    </row>
    <row r="19" spans="1:20">
      <c r="A19" s="398">
        <v>10</v>
      </c>
      <c r="B19" s="226">
        <v>43910</v>
      </c>
      <c r="C19" s="398">
        <v>11.02</v>
      </c>
      <c r="D19" s="398" t="s">
        <v>17</v>
      </c>
      <c r="E19" s="227">
        <f>3600/C19</f>
        <v>326.67876588021778</v>
      </c>
      <c r="F19" s="398">
        <v>640</v>
      </c>
      <c r="G19" s="93"/>
      <c r="H19" s="398">
        <v>25</v>
      </c>
      <c r="I19" s="226">
        <v>42406</v>
      </c>
      <c r="J19" s="398">
        <v>8.2100000000000009</v>
      </c>
      <c r="K19" s="398" t="s">
        <v>17</v>
      </c>
      <c r="L19" s="227">
        <f t="shared" si="0"/>
        <v>219.24482338611446</v>
      </c>
      <c r="M19" s="398">
        <v>5510</v>
      </c>
      <c r="N19" s="93"/>
      <c r="O19" s="398">
        <v>51</v>
      </c>
      <c r="P19" s="226">
        <v>43070</v>
      </c>
      <c r="Q19" s="2171"/>
      <c r="R19" s="2171"/>
      <c r="S19" s="2171"/>
      <c r="T19" s="2171"/>
    </row>
    <row r="20" spans="1:20">
      <c r="A20" s="398">
        <v>11</v>
      </c>
      <c r="B20" s="226">
        <v>43516</v>
      </c>
      <c r="C20" s="398">
        <v>13.22</v>
      </c>
      <c r="D20" s="398" t="s">
        <v>17</v>
      </c>
      <c r="E20" s="227">
        <f>3600/C20</f>
        <v>272.31467473524958</v>
      </c>
      <c r="F20" s="398">
        <v>480</v>
      </c>
      <c r="G20" s="93"/>
      <c r="H20" s="398">
        <v>26</v>
      </c>
      <c r="I20" s="226">
        <v>43394</v>
      </c>
      <c r="J20" s="398">
        <v>11.31</v>
      </c>
      <c r="K20" s="398" t="s">
        <v>17</v>
      </c>
      <c r="L20" s="227">
        <f t="shared" si="0"/>
        <v>159.15119363395226</v>
      </c>
      <c r="M20" s="398">
        <v>3200</v>
      </c>
      <c r="N20" s="93"/>
      <c r="O20" s="398">
        <v>52</v>
      </c>
      <c r="P20" s="226">
        <v>42406</v>
      </c>
      <c r="Q20" s="2171"/>
      <c r="R20" s="2171"/>
      <c r="S20" s="2171"/>
      <c r="T20" s="2171"/>
    </row>
    <row r="21" spans="1:20">
      <c r="A21" s="398">
        <v>12</v>
      </c>
      <c r="B21" s="226">
        <v>42369</v>
      </c>
      <c r="C21" s="2172" t="s">
        <v>18</v>
      </c>
      <c r="D21" s="2172"/>
      <c r="E21" s="2172"/>
      <c r="F21" s="2172"/>
      <c r="G21" s="93"/>
      <c r="H21" s="398">
        <v>27</v>
      </c>
      <c r="I21" s="226">
        <v>42382</v>
      </c>
      <c r="J21" s="2171" t="s">
        <v>18</v>
      </c>
      <c r="K21" s="2171"/>
      <c r="L21" s="2171"/>
      <c r="M21" s="2171"/>
      <c r="N21" s="93"/>
      <c r="O21" s="398">
        <v>53</v>
      </c>
      <c r="P21" s="226">
        <v>42406</v>
      </c>
      <c r="Q21" s="2171"/>
      <c r="R21" s="2171"/>
      <c r="S21" s="2171"/>
      <c r="T21" s="2171"/>
    </row>
    <row r="22" spans="1:20">
      <c r="A22" s="398">
        <v>13</v>
      </c>
      <c r="B22" s="226">
        <v>44009</v>
      </c>
      <c r="C22" s="398">
        <v>10.75</v>
      </c>
      <c r="D22" s="398" t="s">
        <v>17</v>
      </c>
      <c r="E22" s="227">
        <f>3600/C22</f>
        <v>334.88372093023258</v>
      </c>
      <c r="F22" s="398">
        <v>370</v>
      </c>
      <c r="G22" s="93"/>
      <c r="H22" s="398">
        <v>28</v>
      </c>
      <c r="I22" s="226">
        <v>42270</v>
      </c>
      <c r="J22" s="398">
        <v>7.93</v>
      </c>
      <c r="K22" s="398" t="s">
        <v>17</v>
      </c>
      <c r="L22" s="227">
        <f>1800/J22</f>
        <v>226.9861286254729</v>
      </c>
      <c r="M22" s="398">
        <v>3920</v>
      </c>
      <c r="N22" s="93"/>
      <c r="O22" s="93"/>
      <c r="P22" s="222"/>
      <c r="Q22" s="2191" t="s">
        <v>1</v>
      </c>
      <c r="R22" s="2191"/>
      <c r="S22" s="228">
        <f>SUM(S10:S21)</f>
        <v>0</v>
      </c>
      <c r="T22" s="93"/>
    </row>
    <row r="23" spans="1:20">
      <c r="A23" s="398">
        <v>14</v>
      </c>
      <c r="B23" s="226">
        <v>43070</v>
      </c>
      <c r="C23" s="2172" t="s">
        <v>18</v>
      </c>
      <c r="D23" s="2172"/>
      <c r="E23" s="2172"/>
      <c r="F23" s="2172"/>
      <c r="G23" s="93"/>
      <c r="H23" s="398">
        <v>29</v>
      </c>
      <c r="I23" s="226">
        <v>42406</v>
      </c>
      <c r="J23" s="2171" t="s">
        <v>18</v>
      </c>
      <c r="K23" s="2171"/>
      <c r="L23" s="2171"/>
      <c r="M23" s="2171"/>
      <c r="N23" s="93"/>
      <c r="O23" s="93"/>
      <c r="P23" s="222"/>
      <c r="Q23" s="2191" t="s">
        <v>19</v>
      </c>
      <c r="R23" s="2191"/>
      <c r="S23" s="228" t="e">
        <f>AVERAGE(S10:S21)</f>
        <v>#DIV/0!</v>
      </c>
      <c r="T23" s="93"/>
    </row>
    <row r="24" spans="1:20">
      <c r="A24" s="398">
        <v>15</v>
      </c>
      <c r="B24" s="226">
        <v>42292</v>
      </c>
      <c r="C24" s="2172" t="s">
        <v>18</v>
      </c>
      <c r="D24" s="2172"/>
      <c r="E24" s="2172"/>
      <c r="F24" s="2172"/>
      <c r="G24" s="93"/>
      <c r="H24" s="398">
        <v>30</v>
      </c>
      <c r="I24" s="226">
        <v>42231</v>
      </c>
      <c r="J24" s="2171" t="s">
        <v>18</v>
      </c>
      <c r="K24" s="2171"/>
      <c r="L24" s="2171"/>
      <c r="M24" s="2171"/>
      <c r="N24" s="93"/>
      <c r="O24" s="93"/>
      <c r="P24" s="222"/>
      <c r="Q24" s="93"/>
      <c r="R24" s="93"/>
      <c r="S24" s="229"/>
      <c r="T24" s="93"/>
    </row>
    <row r="25" spans="1:20">
      <c r="A25" s="93"/>
      <c r="B25" s="222"/>
      <c r="C25" s="2191" t="s">
        <v>1</v>
      </c>
      <c r="D25" s="2191"/>
      <c r="E25" s="228">
        <f>SUM(E10:E24)</f>
        <v>2228.2130579131235</v>
      </c>
      <c r="F25" s="93"/>
      <c r="G25" s="93"/>
      <c r="H25" s="398">
        <v>31</v>
      </c>
      <c r="I25" s="226">
        <v>42231</v>
      </c>
      <c r="J25" s="2171" t="s">
        <v>18</v>
      </c>
      <c r="K25" s="2171"/>
      <c r="L25" s="2171"/>
      <c r="M25" s="2171"/>
      <c r="N25" s="93"/>
      <c r="O25" s="93"/>
      <c r="P25" s="222"/>
      <c r="Q25" s="93"/>
      <c r="R25" s="93"/>
      <c r="S25" s="229"/>
      <c r="T25" s="93"/>
    </row>
    <row r="26" spans="1:20">
      <c r="A26" s="93"/>
      <c r="B26" s="222"/>
      <c r="C26" s="2191" t="s">
        <v>19</v>
      </c>
      <c r="D26" s="2191"/>
      <c r="E26" s="228">
        <f>AVERAGE(E10:E24)</f>
        <v>318.3161511304462</v>
      </c>
      <c r="F26" s="93"/>
      <c r="G26" s="93"/>
      <c r="H26" s="398">
        <v>32</v>
      </c>
      <c r="I26" s="226">
        <v>42200</v>
      </c>
      <c r="J26" s="2171" t="s">
        <v>18</v>
      </c>
      <c r="K26" s="2171"/>
      <c r="L26" s="2171"/>
      <c r="M26" s="2171"/>
      <c r="N26" s="93"/>
      <c r="O26" s="93"/>
      <c r="P26" s="222"/>
      <c r="Q26" s="93"/>
      <c r="R26" s="93"/>
      <c r="S26" s="229"/>
      <c r="T26" s="93"/>
    </row>
    <row r="27" spans="1:20">
      <c r="A27" s="93"/>
      <c r="B27" s="222"/>
      <c r="C27" s="93"/>
      <c r="D27" s="93"/>
      <c r="E27" s="229"/>
      <c r="F27" s="93"/>
      <c r="G27" s="93"/>
      <c r="H27" s="398">
        <v>33</v>
      </c>
      <c r="I27" s="226">
        <v>42343</v>
      </c>
      <c r="J27" s="2171" t="s">
        <v>18</v>
      </c>
      <c r="K27" s="2171"/>
      <c r="L27" s="2171"/>
      <c r="M27" s="2171"/>
      <c r="N27" s="93"/>
      <c r="O27" s="93"/>
      <c r="P27" s="222"/>
      <c r="Q27" s="93"/>
      <c r="R27" s="93"/>
      <c r="S27" s="93"/>
      <c r="T27" s="93"/>
    </row>
    <row r="28" spans="1:20">
      <c r="A28" s="93"/>
      <c r="B28" s="222"/>
      <c r="C28" s="93"/>
      <c r="D28" s="93"/>
      <c r="E28" s="229"/>
      <c r="F28" s="93"/>
      <c r="G28" s="93"/>
      <c r="H28" s="398">
        <v>34</v>
      </c>
      <c r="I28" s="226">
        <v>42194</v>
      </c>
      <c r="J28" s="2171" t="s">
        <v>18</v>
      </c>
      <c r="K28" s="2171"/>
      <c r="L28" s="2171"/>
      <c r="M28" s="2171"/>
      <c r="N28" s="93"/>
      <c r="O28" s="93"/>
      <c r="P28" s="222"/>
      <c r="Q28" s="93"/>
      <c r="R28" s="93"/>
      <c r="S28" s="229"/>
      <c r="T28" s="93"/>
    </row>
    <row r="29" spans="1:20">
      <c r="A29" s="93"/>
      <c r="B29" s="222"/>
      <c r="C29" s="93"/>
      <c r="D29" s="93"/>
      <c r="E29" s="229"/>
      <c r="F29" s="93"/>
      <c r="G29" s="93"/>
      <c r="H29" s="398">
        <v>35</v>
      </c>
      <c r="I29" s="226">
        <v>42194</v>
      </c>
      <c r="J29" s="2171" t="s">
        <v>18</v>
      </c>
      <c r="K29" s="2171"/>
      <c r="L29" s="2171"/>
      <c r="M29" s="2171"/>
      <c r="N29" s="93"/>
      <c r="O29" s="93"/>
      <c r="P29" s="222"/>
      <c r="Q29" s="93"/>
      <c r="R29" s="93"/>
      <c r="S29" s="229"/>
      <c r="T29" s="93"/>
    </row>
    <row r="30" spans="1:20">
      <c r="A30" s="93"/>
      <c r="B30" s="222"/>
      <c r="C30" s="93"/>
      <c r="D30" s="93"/>
      <c r="E30" s="229"/>
      <c r="F30" s="93"/>
      <c r="G30" s="93"/>
      <c r="H30" s="398">
        <v>36</v>
      </c>
      <c r="I30" s="226">
        <v>42194</v>
      </c>
      <c r="J30" s="2171" t="s">
        <v>18</v>
      </c>
      <c r="K30" s="2171"/>
      <c r="L30" s="2171"/>
      <c r="M30" s="2171"/>
      <c r="N30" s="93"/>
      <c r="O30" s="93"/>
      <c r="P30" s="222"/>
      <c r="Q30" s="93"/>
      <c r="R30" s="93"/>
      <c r="S30" s="229"/>
      <c r="T30" s="93"/>
    </row>
    <row r="31" spans="1:20">
      <c r="A31" s="93"/>
      <c r="B31" s="222"/>
      <c r="C31" s="93"/>
      <c r="D31" s="230"/>
      <c r="E31" s="229"/>
      <c r="F31" s="93"/>
      <c r="G31" s="93"/>
      <c r="H31" s="398">
        <v>37</v>
      </c>
      <c r="I31" s="226">
        <v>42382</v>
      </c>
      <c r="J31" s="398">
        <v>12.31</v>
      </c>
      <c r="K31" s="398" t="s">
        <v>17</v>
      </c>
      <c r="L31" s="227">
        <f>1800/J31</f>
        <v>146.2225832656377</v>
      </c>
      <c r="M31" s="398">
        <v>6650</v>
      </c>
      <c r="N31" s="93"/>
      <c r="O31" s="93"/>
      <c r="P31" s="222"/>
      <c r="Q31" s="93"/>
      <c r="R31" s="93"/>
      <c r="S31" s="93"/>
      <c r="T31" s="93"/>
    </row>
    <row r="32" spans="1:20">
      <c r="A32" s="93"/>
      <c r="B32" s="222"/>
      <c r="C32" s="93"/>
      <c r="D32" s="93"/>
      <c r="E32" s="229"/>
      <c r="F32" s="93"/>
      <c r="G32" s="93"/>
      <c r="H32" s="398">
        <v>38</v>
      </c>
      <c r="I32" s="226">
        <v>42401</v>
      </c>
      <c r="J32" s="2171" t="s">
        <v>18</v>
      </c>
      <c r="K32" s="2171"/>
      <c r="L32" s="2171"/>
      <c r="M32" s="2171"/>
      <c r="N32" s="93"/>
      <c r="O32" s="93"/>
      <c r="P32" s="222"/>
      <c r="Q32" s="93"/>
      <c r="R32" s="93"/>
      <c r="S32" s="93"/>
      <c r="T32" s="93"/>
    </row>
    <row r="33" spans="1:20">
      <c r="A33" s="93"/>
      <c r="B33" s="222"/>
      <c r="C33" s="93"/>
      <c r="D33" s="93"/>
      <c r="E33" s="229"/>
      <c r="F33" s="93"/>
      <c r="G33" s="93"/>
      <c r="H33" s="398">
        <v>39</v>
      </c>
      <c r="I33" s="226">
        <v>42194</v>
      </c>
      <c r="J33" s="2171" t="s">
        <v>18</v>
      </c>
      <c r="K33" s="2171"/>
      <c r="L33" s="2171"/>
      <c r="M33" s="2171"/>
      <c r="N33" s="93"/>
      <c r="O33" s="93"/>
      <c r="P33" s="222"/>
      <c r="Q33" s="93"/>
      <c r="R33" s="93"/>
      <c r="S33" s="93"/>
      <c r="T33" s="93"/>
    </row>
    <row r="34" spans="1:20">
      <c r="A34" s="93"/>
      <c r="B34" s="222"/>
      <c r="C34" s="93"/>
      <c r="D34" s="93"/>
      <c r="E34" s="229"/>
      <c r="F34" s="93"/>
      <c r="G34" s="93"/>
      <c r="H34" s="398">
        <v>40</v>
      </c>
      <c r="I34" s="226">
        <v>43373</v>
      </c>
      <c r="J34" s="398">
        <v>9.41</v>
      </c>
      <c r="K34" s="398" t="s">
        <v>17</v>
      </c>
      <c r="L34" s="227">
        <f>1800/J34</f>
        <v>191.28586609989372</v>
      </c>
      <c r="M34" s="398">
        <v>900</v>
      </c>
      <c r="N34" s="93"/>
      <c r="O34" s="93"/>
      <c r="P34" s="222"/>
      <c r="Q34" s="93"/>
      <c r="R34" s="93"/>
      <c r="S34" s="93"/>
      <c r="T34" s="93"/>
    </row>
    <row r="35" spans="1:20">
      <c r="A35" s="93"/>
      <c r="B35" s="222"/>
      <c r="C35" s="93"/>
      <c r="D35" s="93"/>
      <c r="E35" s="229"/>
      <c r="F35" s="93"/>
      <c r="G35" s="93"/>
      <c r="H35" s="398">
        <v>41</v>
      </c>
      <c r="I35" s="226">
        <v>43373</v>
      </c>
      <c r="J35" s="398">
        <v>9.4499999999999993</v>
      </c>
      <c r="K35" s="398" t="s">
        <v>17</v>
      </c>
      <c r="L35" s="227">
        <f>1800/J35</f>
        <v>190.47619047619048</v>
      </c>
      <c r="M35" s="398">
        <v>810</v>
      </c>
      <c r="N35" s="93"/>
      <c r="O35" s="93"/>
      <c r="P35" s="222"/>
      <c r="Q35" s="93"/>
      <c r="R35" s="93"/>
      <c r="S35" s="93"/>
      <c r="T35" s="93"/>
    </row>
    <row r="36" spans="1:20">
      <c r="A36" s="231"/>
      <c r="B36" s="93"/>
      <c r="F36" s="93"/>
      <c r="G36" s="93"/>
      <c r="H36" s="93"/>
      <c r="I36" s="222"/>
      <c r="J36" s="2191" t="s">
        <v>1</v>
      </c>
      <c r="K36" s="2191"/>
      <c r="L36" s="228">
        <f>SUM(L10:L35)</f>
        <v>2936.3309850452843</v>
      </c>
      <c r="M36" s="93"/>
      <c r="N36" s="93"/>
      <c r="T36" s="247"/>
    </row>
    <row r="37" spans="1:20">
      <c r="A37" s="231"/>
      <c r="B37" s="93"/>
      <c r="F37" s="93"/>
      <c r="G37" s="232"/>
      <c r="H37" s="93"/>
      <c r="I37" s="222"/>
      <c r="J37" s="2191" t="s">
        <v>19</v>
      </c>
      <c r="K37" s="2191"/>
      <c r="L37" s="228">
        <f>AVERAGE(L10:L35)</f>
        <v>195.75539900301894</v>
      </c>
      <c r="M37" s="93"/>
      <c r="N37" s="91"/>
      <c r="O37" s="234"/>
      <c r="P37" s="234"/>
      <c r="Q37" s="234"/>
      <c r="R37" s="234"/>
      <c r="S37" s="240"/>
      <c r="T37" s="247"/>
    </row>
    <row r="38" spans="1:20">
      <c r="A38" s="233"/>
      <c r="B38" s="232"/>
      <c r="C38" s="232"/>
      <c r="D38" s="232"/>
      <c r="E38" s="232"/>
      <c r="F38" s="232"/>
      <c r="G38" s="232"/>
      <c r="H38" s="234"/>
      <c r="I38" s="234"/>
      <c r="J38" s="234"/>
      <c r="K38" s="234"/>
      <c r="L38" s="93"/>
      <c r="M38" s="93"/>
      <c r="N38" s="91"/>
      <c r="O38" s="234"/>
      <c r="P38" s="234"/>
      <c r="Q38" s="91"/>
      <c r="R38" s="234"/>
      <c r="S38" s="240"/>
      <c r="T38" s="247"/>
    </row>
    <row r="39" spans="1:20">
      <c r="A39" s="393" t="s">
        <v>20</v>
      </c>
      <c r="B39" s="235">
        <v>2.2999999999999998</v>
      </c>
      <c r="C39" s="88" t="s">
        <v>21</v>
      </c>
      <c r="D39" s="236"/>
      <c r="E39" s="236"/>
      <c r="F39" s="236"/>
      <c r="G39" s="2149" t="s">
        <v>22</v>
      </c>
      <c r="H39" s="2150"/>
      <c r="I39" s="235">
        <v>7590</v>
      </c>
      <c r="J39" s="88" t="s">
        <v>23</v>
      </c>
      <c r="M39" s="93"/>
      <c r="N39" s="91"/>
      <c r="O39" s="236"/>
      <c r="T39" s="247"/>
    </row>
    <row r="40" spans="1:20">
      <c r="A40" s="394" t="s">
        <v>24</v>
      </c>
      <c r="B40" s="398">
        <v>3.4</v>
      </c>
      <c r="C40" s="89" t="s">
        <v>21</v>
      </c>
      <c r="D40" s="93"/>
      <c r="E40" s="93"/>
      <c r="F40" s="93"/>
      <c r="G40" s="2151" t="s">
        <v>25</v>
      </c>
      <c r="H40" s="2152"/>
      <c r="I40" s="398">
        <v>1730</v>
      </c>
      <c r="J40" s="89" t="s">
        <v>23</v>
      </c>
      <c r="M40" s="93"/>
      <c r="N40" s="91"/>
      <c r="O40" s="236"/>
      <c r="T40" s="247"/>
    </row>
    <row r="41" spans="1:20">
      <c r="A41" s="394" t="s">
        <v>26</v>
      </c>
      <c r="B41" s="398">
        <v>2.7</v>
      </c>
      <c r="C41" s="89" t="s">
        <v>21</v>
      </c>
      <c r="D41" s="93"/>
      <c r="E41" s="93"/>
      <c r="F41" s="93"/>
      <c r="G41" s="2151" t="s">
        <v>27</v>
      </c>
      <c r="H41" s="2152"/>
      <c r="I41" s="398">
        <v>6.1</v>
      </c>
      <c r="J41" s="89" t="s">
        <v>28</v>
      </c>
      <c r="M41" s="93"/>
      <c r="N41" s="91"/>
      <c r="O41" s="236"/>
      <c r="T41" s="247"/>
    </row>
    <row r="42" spans="1:20">
      <c r="A42" s="394" t="s">
        <v>29</v>
      </c>
      <c r="B42" s="398">
        <v>2.9</v>
      </c>
      <c r="C42" s="89" t="s">
        <v>21</v>
      </c>
      <c r="D42" s="93"/>
      <c r="E42" s="93"/>
      <c r="F42" s="93"/>
      <c r="G42" s="2151" t="s">
        <v>30</v>
      </c>
      <c r="H42" s="2152"/>
      <c r="I42" s="398">
        <v>6.1</v>
      </c>
      <c r="J42" s="89" t="s">
        <v>31</v>
      </c>
      <c r="M42" s="93"/>
      <c r="N42" s="232"/>
      <c r="O42" s="236"/>
      <c r="T42" s="247"/>
    </row>
    <row r="43" spans="1:20">
      <c r="A43" s="394" t="s">
        <v>32</v>
      </c>
      <c r="B43" s="398">
        <v>37</v>
      </c>
      <c r="C43" s="89" t="s">
        <v>21</v>
      </c>
      <c r="D43" s="93"/>
      <c r="E43" s="93"/>
      <c r="F43" s="93"/>
      <c r="G43" s="2151" t="s">
        <v>33</v>
      </c>
      <c r="H43" s="2152"/>
      <c r="I43" s="398">
        <v>2400</v>
      </c>
      <c r="J43" s="89" t="s">
        <v>34</v>
      </c>
      <c r="M43" s="234"/>
      <c r="N43" s="232"/>
      <c r="O43" s="236"/>
      <c r="T43" s="247"/>
    </row>
    <row r="44" spans="1:20">
      <c r="A44" s="394" t="s">
        <v>35</v>
      </c>
      <c r="B44" s="398">
        <v>36</v>
      </c>
      <c r="C44" s="89" t="s">
        <v>21</v>
      </c>
      <c r="D44" s="93"/>
      <c r="E44" s="93"/>
      <c r="F44" s="93"/>
      <c r="G44" s="2151" t="s">
        <v>36</v>
      </c>
      <c r="H44" s="2152"/>
      <c r="I44" s="398">
        <v>2600</v>
      </c>
      <c r="J44" s="89" t="s">
        <v>34</v>
      </c>
      <c r="M44" s="234"/>
      <c r="N44" s="232"/>
      <c r="O44" s="236"/>
      <c r="T44" s="247"/>
    </row>
    <row r="45" spans="1:20">
      <c r="A45" s="394" t="s">
        <v>37</v>
      </c>
      <c r="B45" s="398" t="s">
        <v>28</v>
      </c>
      <c r="C45" s="89" t="s">
        <v>21</v>
      </c>
      <c r="D45" s="234"/>
      <c r="E45" s="234"/>
      <c r="F45" s="234"/>
      <c r="G45" s="2151" t="s">
        <v>38</v>
      </c>
      <c r="H45" s="2152"/>
      <c r="I45" s="398" t="s">
        <v>28</v>
      </c>
      <c r="J45" s="89" t="s">
        <v>34</v>
      </c>
      <c r="M45" s="234"/>
      <c r="N45" s="232"/>
      <c r="O45" s="236"/>
      <c r="T45" s="247"/>
    </row>
    <row r="46" spans="1:20">
      <c r="A46" s="394" t="s">
        <v>39</v>
      </c>
      <c r="B46" s="398">
        <v>32</v>
      </c>
      <c r="C46" s="89" t="s">
        <v>21</v>
      </c>
      <c r="D46" s="237"/>
      <c r="E46" s="237"/>
      <c r="F46" s="237"/>
      <c r="G46" s="2151" t="s">
        <v>40</v>
      </c>
      <c r="H46" s="2152"/>
      <c r="I46" s="398">
        <v>5000</v>
      </c>
      <c r="J46" s="89" t="s">
        <v>34</v>
      </c>
      <c r="M46" s="91"/>
      <c r="N46" s="232"/>
      <c r="O46" s="236"/>
      <c r="T46" s="91"/>
    </row>
    <row r="47" spans="1:20">
      <c r="A47" s="394" t="s">
        <v>41</v>
      </c>
      <c r="B47" s="398">
        <v>0.1</v>
      </c>
      <c r="C47" s="89" t="s">
        <v>21</v>
      </c>
      <c r="D47" s="238"/>
      <c r="E47" s="238"/>
      <c r="F47" s="238"/>
      <c r="G47" s="2151" t="s">
        <v>42</v>
      </c>
      <c r="H47" s="2152"/>
      <c r="I47" s="398"/>
      <c r="J47" s="89" t="s">
        <v>23</v>
      </c>
      <c r="M47" s="91"/>
      <c r="N47" s="232"/>
      <c r="O47" s="236"/>
      <c r="T47" s="248"/>
    </row>
    <row r="48" spans="1:20">
      <c r="A48" s="395" t="s">
        <v>43</v>
      </c>
      <c r="B48" s="239">
        <v>0</v>
      </c>
      <c r="C48" s="90" t="s">
        <v>21</v>
      </c>
      <c r="D48" s="238"/>
      <c r="E48" s="238"/>
      <c r="F48" s="238"/>
      <c r="G48" s="2151" t="s">
        <v>44</v>
      </c>
      <c r="H48" s="2152"/>
      <c r="I48" s="398">
        <v>6.5</v>
      </c>
      <c r="J48" s="89" t="s">
        <v>45</v>
      </c>
      <c r="M48" s="234"/>
      <c r="N48" s="232"/>
      <c r="O48" s="236"/>
      <c r="T48" s="246"/>
    </row>
    <row r="49" spans="1:16384">
      <c r="A49" s="86"/>
      <c r="B49" s="87"/>
      <c r="C49" s="240"/>
      <c r="D49" s="93"/>
      <c r="E49" s="93"/>
      <c r="F49" s="93"/>
      <c r="G49" s="2153" t="s">
        <v>46</v>
      </c>
      <c r="H49" s="2154"/>
      <c r="I49" s="239">
        <v>5</v>
      </c>
      <c r="J49" s="90" t="s">
        <v>45</v>
      </c>
      <c r="K49" s="234"/>
      <c r="L49" s="234"/>
      <c r="M49" s="234"/>
      <c r="N49" s="232"/>
      <c r="O49" s="236"/>
      <c r="T49" s="246"/>
    </row>
    <row r="50" spans="1:16384">
      <c r="A50" s="86"/>
      <c r="B50" s="87"/>
      <c r="C50" s="240"/>
      <c r="D50" s="93"/>
      <c r="E50" s="93"/>
      <c r="F50" s="93"/>
      <c r="G50" s="207"/>
      <c r="H50" s="207"/>
      <c r="I50" s="93"/>
      <c r="J50" s="241"/>
      <c r="K50" s="234"/>
      <c r="L50" s="234"/>
      <c r="M50" s="234"/>
      <c r="N50" s="232"/>
      <c r="O50" s="236"/>
      <c r="T50" s="246"/>
    </row>
    <row r="51" spans="1:16384">
      <c r="A51" s="86"/>
      <c r="B51" s="87"/>
      <c r="C51" s="240"/>
      <c r="D51" s="93"/>
      <c r="E51" s="93"/>
      <c r="F51" s="93"/>
      <c r="G51" s="207"/>
      <c r="H51" s="207"/>
      <c r="I51" s="93"/>
      <c r="J51" s="241"/>
      <c r="K51" s="234"/>
      <c r="L51" s="234"/>
      <c r="M51" s="234"/>
      <c r="N51" s="232"/>
      <c r="O51" s="236"/>
      <c r="T51" s="246"/>
    </row>
    <row r="52" spans="1:16384">
      <c r="A52" s="86"/>
      <c r="B52" s="87"/>
      <c r="C52" s="240"/>
      <c r="D52" s="93"/>
      <c r="E52" s="93"/>
      <c r="F52" s="93"/>
      <c r="G52" s="207"/>
      <c r="H52" s="207"/>
      <c r="I52" s="93"/>
      <c r="J52" s="241"/>
      <c r="K52" s="234"/>
      <c r="L52" s="234"/>
      <c r="M52" s="234"/>
      <c r="N52" s="232"/>
      <c r="O52" s="236"/>
      <c r="T52" s="246"/>
    </row>
    <row r="53" spans="1:16384">
      <c r="A53" s="29"/>
      <c r="B53" s="29"/>
      <c r="C53" s="29"/>
      <c r="D53" s="2155" t="s">
        <v>47</v>
      </c>
      <c r="E53" s="2155"/>
      <c r="F53" s="29"/>
      <c r="G53" s="29"/>
      <c r="H53" s="29"/>
      <c r="I53" s="29"/>
      <c r="J53" s="2157" t="s">
        <v>48</v>
      </c>
      <c r="K53" s="2157"/>
      <c r="L53" s="2157"/>
      <c r="M53" s="29"/>
      <c r="N53" s="29"/>
      <c r="O53" s="29"/>
      <c r="P53" s="29"/>
      <c r="Q53" s="2155" t="s">
        <v>49</v>
      </c>
      <c r="R53" s="2155"/>
      <c r="S53" s="29"/>
      <c r="T53" s="29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4"/>
      <c r="AW53" s="94"/>
      <c r="AX53" s="94"/>
      <c r="AY53" s="94"/>
      <c r="AZ53" s="94"/>
      <c r="BA53" s="94"/>
      <c r="BB53" s="94"/>
      <c r="BC53" s="94"/>
      <c r="BD53" s="94"/>
      <c r="BE53" s="94"/>
      <c r="BF53" s="94"/>
      <c r="BG53" s="94"/>
      <c r="BH53" s="94"/>
      <c r="BI53" s="94"/>
      <c r="BJ53" s="94"/>
      <c r="BK53" s="94"/>
      <c r="BL53" s="94"/>
      <c r="BM53" s="94"/>
      <c r="BN53" s="94"/>
      <c r="BO53" s="94"/>
      <c r="BP53" s="94"/>
      <c r="BQ53" s="94"/>
      <c r="BR53" s="94"/>
      <c r="BS53" s="94"/>
      <c r="BT53" s="94"/>
      <c r="BU53" s="94"/>
      <c r="BV53" s="94"/>
      <c r="BW53" s="94"/>
      <c r="BX53" s="94"/>
      <c r="BY53" s="94"/>
      <c r="BZ53" s="94"/>
      <c r="CA53" s="94"/>
      <c r="CB53" s="94"/>
      <c r="CC53" s="94"/>
      <c r="CD53" s="94"/>
      <c r="CE53" s="94"/>
      <c r="CF53" s="94"/>
      <c r="CG53" s="94"/>
      <c r="CH53" s="94"/>
      <c r="CI53" s="94"/>
      <c r="CJ53" s="94"/>
      <c r="CK53" s="94"/>
      <c r="CL53" s="94"/>
      <c r="CM53" s="94"/>
      <c r="CN53" s="94"/>
      <c r="CO53" s="94"/>
      <c r="CP53" s="94"/>
      <c r="CQ53" s="94"/>
      <c r="CR53" s="94"/>
      <c r="CS53" s="94"/>
      <c r="CT53" s="94"/>
      <c r="CU53" s="94"/>
      <c r="CV53" s="94"/>
      <c r="CW53" s="94"/>
      <c r="CX53" s="94"/>
      <c r="CY53" s="94"/>
      <c r="CZ53" s="94"/>
      <c r="DA53" s="94"/>
      <c r="DB53" s="94"/>
      <c r="DC53" s="94"/>
      <c r="DD53" s="94"/>
      <c r="DE53" s="94"/>
      <c r="DF53" s="94"/>
      <c r="DG53" s="94"/>
      <c r="DH53" s="94"/>
      <c r="DI53" s="94"/>
      <c r="DJ53" s="94"/>
      <c r="DK53" s="94"/>
      <c r="DL53" s="94"/>
      <c r="DM53" s="94"/>
      <c r="DN53" s="94"/>
      <c r="DO53" s="94"/>
      <c r="DP53" s="94"/>
      <c r="DQ53" s="94"/>
      <c r="DR53" s="94"/>
      <c r="DS53" s="94"/>
      <c r="DT53" s="94"/>
      <c r="DU53" s="94"/>
      <c r="DV53" s="94"/>
      <c r="DW53" s="94"/>
      <c r="DX53" s="94"/>
      <c r="DY53" s="94"/>
      <c r="DZ53" s="94"/>
      <c r="EA53" s="94"/>
      <c r="EB53" s="94"/>
      <c r="EC53" s="94"/>
      <c r="ED53" s="94"/>
      <c r="EE53" s="94"/>
      <c r="EF53" s="94"/>
      <c r="EG53" s="94"/>
      <c r="EH53" s="94"/>
      <c r="EI53" s="94"/>
      <c r="EJ53" s="94"/>
      <c r="EK53" s="94"/>
      <c r="EL53" s="94"/>
      <c r="EM53" s="94"/>
      <c r="EN53" s="94"/>
      <c r="EO53" s="94"/>
      <c r="EP53" s="94"/>
      <c r="EQ53" s="94"/>
      <c r="ER53" s="94"/>
      <c r="ES53" s="94"/>
      <c r="ET53" s="94"/>
      <c r="EU53" s="94"/>
      <c r="EV53" s="94"/>
      <c r="EW53" s="94"/>
      <c r="EX53" s="94"/>
      <c r="EY53" s="94"/>
      <c r="EZ53" s="94"/>
      <c r="FA53" s="94"/>
      <c r="FB53" s="94"/>
      <c r="FC53" s="94"/>
      <c r="FD53" s="94"/>
      <c r="FE53" s="94"/>
      <c r="FF53" s="94"/>
      <c r="FG53" s="94"/>
      <c r="FH53" s="94"/>
      <c r="FI53" s="94"/>
      <c r="FJ53" s="94"/>
      <c r="FK53" s="94"/>
      <c r="FL53" s="94"/>
      <c r="FM53" s="94"/>
      <c r="FN53" s="94"/>
      <c r="FO53" s="94"/>
      <c r="FP53" s="94"/>
      <c r="FQ53" s="94"/>
      <c r="FR53" s="94"/>
      <c r="FS53" s="94"/>
      <c r="FT53" s="94"/>
      <c r="FU53" s="94"/>
      <c r="FV53" s="94"/>
      <c r="FW53" s="94"/>
      <c r="FX53" s="94"/>
      <c r="FY53" s="94"/>
      <c r="FZ53" s="94"/>
      <c r="GA53" s="94"/>
      <c r="GB53" s="94"/>
      <c r="GC53" s="94"/>
      <c r="GD53" s="94"/>
      <c r="GE53" s="94"/>
      <c r="GF53" s="94"/>
      <c r="GG53" s="94"/>
      <c r="GH53" s="94"/>
      <c r="GI53" s="94"/>
      <c r="GJ53" s="94"/>
      <c r="GK53" s="94"/>
      <c r="GL53" s="94"/>
      <c r="GM53" s="94"/>
      <c r="GN53" s="94"/>
      <c r="GO53" s="94"/>
      <c r="GP53" s="94"/>
      <c r="GQ53" s="94"/>
      <c r="GR53" s="94"/>
      <c r="GS53" s="94"/>
      <c r="GT53" s="94"/>
      <c r="GU53" s="94"/>
      <c r="GV53" s="94"/>
      <c r="GW53" s="94"/>
      <c r="GX53" s="94"/>
      <c r="GY53" s="94"/>
      <c r="GZ53" s="94"/>
      <c r="HA53" s="94"/>
      <c r="HB53" s="94"/>
      <c r="HC53" s="94"/>
      <c r="HD53" s="94"/>
      <c r="HE53" s="94"/>
      <c r="HF53" s="94"/>
      <c r="HG53" s="94"/>
      <c r="HH53" s="94"/>
      <c r="HI53" s="94"/>
      <c r="HJ53" s="94"/>
      <c r="HK53" s="94"/>
      <c r="HL53" s="94"/>
      <c r="HM53" s="94"/>
      <c r="HN53" s="94"/>
      <c r="HO53" s="94"/>
      <c r="HP53" s="94"/>
      <c r="HQ53" s="94"/>
      <c r="HR53" s="94"/>
      <c r="HS53" s="94"/>
      <c r="HT53" s="94"/>
      <c r="HU53" s="94"/>
      <c r="HV53" s="94"/>
      <c r="HW53" s="94"/>
      <c r="HX53" s="94"/>
      <c r="HY53" s="94"/>
      <c r="HZ53" s="94"/>
      <c r="IA53" s="94"/>
      <c r="IB53" s="94"/>
      <c r="IC53" s="94"/>
      <c r="ID53" s="94"/>
      <c r="IE53" s="94"/>
      <c r="IF53" s="94"/>
      <c r="IG53" s="94"/>
      <c r="IH53" s="94"/>
      <c r="II53" s="94"/>
      <c r="IJ53" s="94"/>
      <c r="IK53" s="94"/>
      <c r="IL53" s="94"/>
      <c r="IM53" s="94"/>
      <c r="IN53" s="94"/>
      <c r="IO53" s="94"/>
      <c r="IP53" s="94"/>
      <c r="IQ53" s="94"/>
      <c r="IR53" s="94"/>
      <c r="IS53" s="94"/>
      <c r="IT53" s="94"/>
      <c r="IU53" s="94"/>
      <c r="IV53" s="94"/>
      <c r="IW53" s="94"/>
      <c r="IX53" s="94"/>
      <c r="IY53" s="94"/>
      <c r="IZ53" s="94"/>
      <c r="JA53" s="94"/>
      <c r="JB53" s="94"/>
      <c r="JC53" s="94"/>
      <c r="JD53" s="94"/>
      <c r="JE53" s="94"/>
      <c r="JF53" s="94"/>
      <c r="JG53" s="94"/>
      <c r="JH53" s="94"/>
      <c r="JI53" s="94"/>
      <c r="JJ53" s="94"/>
      <c r="JK53" s="94"/>
      <c r="JL53" s="94"/>
      <c r="JM53" s="94"/>
      <c r="JN53" s="94"/>
      <c r="JO53" s="94"/>
      <c r="JP53" s="94"/>
      <c r="JQ53" s="94"/>
      <c r="JR53" s="94"/>
      <c r="JS53" s="94"/>
      <c r="JT53" s="94"/>
      <c r="JU53" s="94"/>
      <c r="JV53" s="94"/>
      <c r="JW53" s="94"/>
      <c r="JX53" s="94"/>
      <c r="JY53" s="94"/>
      <c r="JZ53" s="94"/>
      <c r="KA53" s="94"/>
      <c r="KB53" s="94"/>
      <c r="KC53" s="94"/>
      <c r="KD53" s="94"/>
      <c r="KE53" s="94"/>
      <c r="KF53" s="94"/>
      <c r="KG53" s="94"/>
      <c r="KH53" s="94"/>
      <c r="KI53" s="94"/>
      <c r="KJ53" s="94"/>
      <c r="KK53" s="94"/>
      <c r="KL53" s="94"/>
      <c r="KM53" s="94"/>
      <c r="KN53" s="94"/>
      <c r="KO53" s="94"/>
      <c r="KP53" s="94"/>
      <c r="KQ53" s="94"/>
      <c r="KR53" s="94"/>
      <c r="KS53" s="94"/>
      <c r="KT53" s="94"/>
      <c r="KU53" s="94"/>
      <c r="KV53" s="94"/>
      <c r="KW53" s="94"/>
      <c r="KX53" s="94"/>
      <c r="KY53" s="94"/>
      <c r="KZ53" s="94"/>
      <c r="LA53" s="94"/>
      <c r="LB53" s="94"/>
      <c r="LC53" s="94"/>
      <c r="LD53" s="94"/>
      <c r="LE53" s="94"/>
      <c r="LF53" s="94"/>
      <c r="LG53" s="94"/>
      <c r="LH53" s="94"/>
      <c r="LI53" s="94"/>
      <c r="LJ53" s="94"/>
      <c r="LK53" s="94"/>
      <c r="LL53" s="94"/>
      <c r="LM53" s="94"/>
      <c r="LN53" s="94"/>
      <c r="LO53" s="94"/>
      <c r="LP53" s="94"/>
      <c r="LQ53" s="94"/>
      <c r="LR53" s="94"/>
      <c r="LS53" s="94"/>
      <c r="LT53" s="94"/>
      <c r="LU53" s="94"/>
      <c r="LV53" s="94"/>
      <c r="LW53" s="94"/>
      <c r="LX53" s="94"/>
      <c r="LY53" s="94"/>
      <c r="LZ53" s="94"/>
      <c r="MA53" s="94"/>
      <c r="MB53" s="94"/>
      <c r="MC53" s="94"/>
      <c r="MD53" s="94"/>
      <c r="ME53" s="94"/>
      <c r="MF53" s="94"/>
      <c r="MG53" s="94"/>
      <c r="MH53" s="94"/>
      <c r="MI53" s="94"/>
      <c r="MJ53" s="94"/>
      <c r="MK53" s="94"/>
      <c r="ML53" s="94"/>
      <c r="MM53" s="94"/>
      <c r="MN53" s="94"/>
      <c r="MO53" s="94"/>
      <c r="MP53" s="94"/>
      <c r="MQ53" s="94"/>
      <c r="MR53" s="94"/>
      <c r="MS53" s="94"/>
      <c r="MT53" s="94"/>
      <c r="MU53" s="94"/>
      <c r="MV53" s="94"/>
      <c r="MW53" s="94"/>
      <c r="MX53" s="94"/>
      <c r="MY53" s="94"/>
      <c r="MZ53" s="94"/>
      <c r="NA53" s="94"/>
      <c r="NB53" s="94"/>
      <c r="NC53" s="94"/>
      <c r="ND53" s="94"/>
      <c r="NE53" s="94"/>
      <c r="NF53" s="94"/>
      <c r="NG53" s="94"/>
      <c r="NH53" s="94"/>
      <c r="NI53" s="94"/>
      <c r="NJ53" s="94"/>
      <c r="NK53" s="94"/>
      <c r="NL53" s="94"/>
      <c r="NM53" s="94"/>
      <c r="NN53" s="94"/>
      <c r="NO53" s="94"/>
      <c r="NP53" s="94"/>
      <c r="NQ53" s="94"/>
      <c r="NR53" s="94"/>
      <c r="NS53" s="94"/>
      <c r="NT53" s="94"/>
      <c r="NU53" s="94"/>
      <c r="NV53" s="94"/>
      <c r="NW53" s="94"/>
      <c r="NX53" s="94"/>
      <c r="NY53" s="94"/>
      <c r="NZ53" s="94"/>
      <c r="OA53" s="94"/>
      <c r="OB53" s="94"/>
      <c r="OC53" s="94"/>
      <c r="OD53" s="94"/>
      <c r="OE53" s="94"/>
      <c r="OF53" s="94"/>
      <c r="OG53" s="94"/>
      <c r="OH53" s="94"/>
      <c r="OI53" s="94"/>
      <c r="OJ53" s="94"/>
      <c r="OK53" s="94"/>
      <c r="OL53" s="94"/>
      <c r="OM53" s="94"/>
      <c r="ON53" s="94"/>
      <c r="OO53" s="94"/>
      <c r="OP53" s="94"/>
      <c r="OQ53" s="94"/>
      <c r="OR53" s="94"/>
      <c r="OS53" s="94"/>
      <c r="OT53" s="94"/>
      <c r="OU53" s="94"/>
      <c r="OV53" s="94"/>
      <c r="OW53" s="94"/>
      <c r="OX53" s="94"/>
      <c r="OY53" s="94"/>
      <c r="OZ53" s="94"/>
      <c r="PA53" s="94"/>
      <c r="PB53" s="94"/>
      <c r="PC53" s="94"/>
      <c r="PD53" s="94"/>
      <c r="PE53" s="94"/>
      <c r="PF53" s="94"/>
      <c r="PG53" s="94"/>
      <c r="PH53" s="94"/>
      <c r="PI53" s="94"/>
      <c r="PJ53" s="94"/>
      <c r="PK53" s="94"/>
      <c r="PL53" s="94"/>
      <c r="PM53" s="94"/>
      <c r="PN53" s="94"/>
      <c r="PO53" s="94"/>
      <c r="PP53" s="94"/>
      <c r="PQ53" s="94"/>
      <c r="PR53" s="94"/>
      <c r="PS53" s="94"/>
      <c r="PT53" s="94"/>
      <c r="PU53" s="94"/>
      <c r="PV53" s="94"/>
      <c r="PW53" s="94"/>
      <c r="PX53" s="94"/>
      <c r="PY53" s="94"/>
      <c r="PZ53" s="94"/>
      <c r="QA53" s="94"/>
      <c r="QB53" s="94"/>
      <c r="QC53" s="94"/>
      <c r="QD53" s="94"/>
      <c r="QE53" s="94"/>
      <c r="QF53" s="94"/>
      <c r="QG53" s="94"/>
      <c r="QH53" s="94"/>
      <c r="QI53" s="94"/>
      <c r="QJ53" s="94"/>
      <c r="QK53" s="94"/>
      <c r="QL53" s="94"/>
      <c r="QM53" s="94"/>
      <c r="QN53" s="94"/>
      <c r="QO53" s="94"/>
      <c r="QP53" s="94"/>
      <c r="QQ53" s="94"/>
      <c r="QR53" s="94"/>
      <c r="QS53" s="94"/>
      <c r="QT53" s="94"/>
      <c r="QU53" s="94"/>
      <c r="QV53" s="94"/>
      <c r="QW53" s="94"/>
      <c r="QX53" s="94"/>
      <c r="QY53" s="94"/>
      <c r="QZ53" s="94"/>
      <c r="RA53" s="94"/>
      <c r="RB53" s="94"/>
      <c r="RC53" s="94"/>
      <c r="RD53" s="94"/>
      <c r="RE53" s="94"/>
      <c r="RF53" s="94"/>
      <c r="RG53" s="94"/>
      <c r="RH53" s="94"/>
      <c r="RI53" s="94"/>
      <c r="RJ53" s="94"/>
      <c r="RK53" s="94"/>
      <c r="RL53" s="94"/>
      <c r="RM53" s="94"/>
      <c r="RN53" s="94"/>
      <c r="RO53" s="94"/>
      <c r="RP53" s="94"/>
      <c r="RQ53" s="94"/>
      <c r="RR53" s="94"/>
      <c r="RS53" s="94"/>
      <c r="RT53" s="94"/>
      <c r="RU53" s="94"/>
      <c r="RV53" s="94"/>
      <c r="RW53" s="94"/>
      <c r="RX53" s="94"/>
      <c r="RY53" s="94"/>
      <c r="RZ53" s="94"/>
      <c r="SA53" s="94"/>
      <c r="SB53" s="94"/>
      <c r="SC53" s="94"/>
      <c r="SD53" s="94"/>
      <c r="SE53" s="94"/>
      <c r="SF53" s="94"/>
      <c r="SG53" s="94"/>
      <c r="SH53" s="94"/>
      <c r="SI53" s="94"/>
      <c r="SJ53" s="94"/>
      <c r="SK53" s="94"/>
      <c r="SL53" s="94"/>
      <c r="SM53" s="94"/>
      <c r="SN53" s="94"/>
      <c r="SO53" s="94"/>
      <c r="SP53" s="94"/>
      <c r="SQ53" s="94"/>
      <c r="SR53" s="94"/>
      <c r="SS53" s="94"/>
      <c r="ST53" s="94"/>
      <c r="SU53" s="94"/>
      <c r="SV53" s="94"/>
      <c r="SW53" s="94"/>
      <c r="SX53" s="94"/>
      <c r="SY53" s="94"/>
      <c r="SZ53" s="94"/>
      <c r="TA53" s="94"/>
      <c r="TB53" s="94"/>
      <c r="TC53" s="94"/>
      <c r="TD53" s="94"/>
      <c r="TE53" s="94"/>
      <c r="TF53" s="94"/>
      <c r="TG53" s="94"/>
      <c r="TH53" s="94"/>
      <c r="TI53" s="94"/>
      <c r="TJ53" s="94"/>
      <c r="TK53" s="94"/>
      <c r="TL53" s="94"/>
      <c r="TM53" s="94"/>
      <c r="TN53" s="94"/>
      <c r="TO53" s="94"/>
      <c r="TP53" s="94"/>
      <c r="TQ53" s="94"/>
      <c r="TR53" s="94"/>
      <c r="TS53" s="94"/>
      <c r="TT53" s="94"/>
      <c r="TU53" s="94"/>
      <c r="TV53" s="94"/>
      <c r="TW53" s="94"/>
      <c r="TX53" s="94"/>
      <c r="TY53" s="94"/>
      <c r="TZ53" s="94"/>
      <c r="UA53" s="94"/>
      <c r="UB53" s="94"/>
      <c r="UC53" s="94"/>
      <c r="UD53" s="94"/>
      <c r="UE53" s="94"/>
      <c r="UF53" s="94"/>
      <c r="UG53" s="94"/>
      <c r="UH53" s="94"/>
      <c r="UI53" s="94"/>
      <c r="UJ53" s="94"/>
      <c r="UK53" s="94"/>
      <c r="UL53" s="94"/>
      <c r="UM53" s="94"/>
      <c r="UN53" s="94"/>
      <c r="UO53" s="94"/>
      <c r="UP53" s="94"/>
      <c r="UQ53" s="94"/>
      <c r="UR53" s="94"/>
      <c r="US53" s="94"/>
      <c r="UT53" s="94"/>
      <c r="UU53" s="94"/>
      <c r="UV53" s="94"/>
      <c r="UW53" s="94"/>
      <c r="UX53" s="94"/>
      <c r="UY53" s="94"/>
      <c r="UZ53" s="94"/>
      <c r="VA53" s="94"/>
      <c r="VB53" s="94"/>
      <c r="VC53" s="94"/>
      <c r="VD53" s="94"/>
      <c r="VE53" s="94"/>
      <c r="VF53" s="94"/>
      <c r="VG53" s="94"/>
      <c r="VH53" s="94"/>
      <c r="VI53" s="94"/>
      <c r="VJ53" s="94"/>
      <c r="VK53" s="94"/>
      <c r="VL53" s="94"/>
      <c r="VM53" s="94"/>
      <c r="VN53" s="94"/>
      <c r="VO53" s="94"/>
      <c r="VP53" s="94"/>
      <c r="VQ53" s="94"/>
      <c r="VR53" s="94"/>
      <c r="VS53" s="94"/>
      <c r="VT53" s="94"/>
      <c r="VU53" s="94"/>
      <c r="VV53" s="94"/>
      <c r="VW53" s="94"/>
      <c r="VX53" s="94"/>
      <c r="VY53" s="94"/>
      <c r="VZ53" s="94"/>
      <c r="WA53" s="94"/>
      <c r="WB53" s="94"/>
      <c r="WC53" s="94"/>
      <c r="WD53" s="94"/>
      <c r="WE53" s="94"/>
      <c r="WF53" s="94"/>
      <c r="WG53" s="94"/>
      <c r="WH53" s="94"/>
      <c r="WI53" s="94"/>
      <c r="WJ53" s="94"/>
      <c r="WK53" s="94"/>
      <c r="WL53" s="94"/>
      <c r="WM53" s="94"/>
      <c r="WN53" s="94"/>
      <c r="WO53" s="94"/>
      <c r="WP53" s="94"/>
      <c r="WQ53" s="94"/>
      <c r="WR53" s="94"/>
      <c r="WS53" s="94"/>
      <c r="WT53" s="94"/>
      <c r="WU53" s="94"/>
      <c r="WV53" s="94"/>
      <c r="WW53" s="94"/>
      <c r="WX53" s="94"/>
      <c r="WY53" s="94"/>
      <c r="WZ53" s="94"/>
      <c r="XA53" s="94"/>
      <c r="XB53" s="94"/>
      <c r="XC53" s="94"/>
      <c r="XD53" s="94"/>
      <c r="XE53" s="94"/>
      <c r="XF53" s="94"/>
      <c r="XG53" s="94"/>
      <c r="XH53" s="94"/>
      <c r="XI53" s="94"/>
      <c r="XJ53" s="94"/>
      <c r="XK53" s="94"/>
      <c r="XL53" s="94"/>
      <c r="XM53" s="94"/>
      <c r="XN53" s="94"/>
      <c r="XO53" s="94"/>
      <c r="XP53" s="94"/>
      <c r="XQ53" s="94"/>
      <c r="XR53" s="94"/>
      <c r="XS53" s="94"/>
      <c r="XT53" s="94"/>
      <c r="XU53" s="94"/>
      <c r="XV53" s="94"/>
      <c r="XW53" s="94"/>
      <c r="XX53" s="94"/>
      <c r="XY53" s="94"/>
      <c r="XZ53" s="94"/>
      <c r="YA53" s="94"/>
      <c r="YB53" s="94"/>
      <c r="YC53" s="94"/>
      <c r="YD53" s="94"/>
      <c r="YE53" s="94"/>
      <c r="YF53" s="94"/>
      <c r="YG53" s="94"/>
      <c r="YH53" s="94"/>
      <c r="YI53" s="94"/>
      <c r="YJ53" s="94"/>
      <c r="YK53" s="94"/>
      <c r="YL53" s="94"/>
      <c r="YM53" s="94"/>
      <c r="YN53" s="94"/>
      <c r="YO53" s="94"/>
      <c r="YP53" s="94"/>
      <c r="YQ53" s="94"/>
      <c r="YR53" s="94"/>
      <c r="YS53" s="94"/>
      <c r="YT53" s="94"/>
      <c r="YU53" s="94"/>
      <c r="YV53" s="94"/>
      <c r="YW53" s="94"/>
      <c r="YX53" s="94"/>
      <c r="YY53" s="94"/>
      <c r="YZ53" s="94"/>
      <c r="ZA53" s="94"/>
      <c r="ZB53" s="94"/>
      <c r="ZC53" s="94"/>
      <c r="ZD53" s="94"/>
      <c r="ZE53" s="94"/>
      <c r="ZF53" s="94"/>
      <c r="ZG53" s="94"/>
      <c r="ZH53" s="94"/>
      <c r="ZI53" s="94"/>
      <c r="ZJ53" s="94"/>
      <c r="ZK53" s="94"/>
      <c r="ZL53" s="94"/>
      <c r="ZM53" s="94"/>
      <c r="ZN53" s="94"/>
      <c r="ZO53" s="94"/>
      <c r="ZP53" s="94"/>
      <c r="ZQ53" s="94"/>
      <c r="ZR53" s="94"/>
      <c r="ZS53" s="94"/>
      <c r="ZT53" s="94"/>
      <c r="ZU53" s="94"/>
      <c r="ZV53" s="94"/>
      <c r="ZW53" s="94"/>
      <c r="ZX53" s="94"/>
      <c r="ZY53" s="94"/>
      <c r="ZZ53" s="94"/>
      <c r="AAA53" s="94"/>
      <c r="AAB53" s="94"/>
      <c r="AAC53" s="94"/>
      <c r="AAD53" s="94"/>
      <c r="AAE53" s="94"/>
      <c r="AAF53" s="94"/>
      <c r="AAG53" s="94"/>
      <c r="AAH53" s="94"/>
      <c r="AAI53" s="94"/>
      <c r="AAJ53" s="94"/>
      <c r="AAK53" s="94"/>
      <c r="AAL53" s="94"/>
      <c r="AAM53" s="94"/>
      <c r="AAN53" s="94"/>
      <c r="AAO53" s="94"/>
      <c r="AAP53" s="94"/>
      <c r="AAQ53" s="94"/>
      <c r="AAR53" s="94"/>
      <c r="AAS53" s="94"/>
      <c r="AAT53" s="94"/>
      <c r="AAU53" s="94"/>
      <c r="AAV53" s="94"/>
      <c r="AAW53" s="94"/>
      <c r="AAX53" s="94"/>
      <c r="AAY53" s="94"/>
      <c r="AAZ53" s="94"/>
      <c r="ABA53" s="94"/>
      <c r="ABB53" s="94"/>
      <c r="ABC53" s="94"/>
      <c r="ABD53" s="94"/>
      <c r="ABE53" s="94"/>
      <c r="ABF53" s="94"/>
      <c r="ABG53" s="94"/>
      <c r="ABH53" s="94"/>
      <c r="ABI53" s="94"/>
      <c r="ABJ53" s="94"/>
      <c r="ABK53" s="94"/>
      <c r="ABL53" s="94"/>
      <c r="ABM53" s="94"/>
      <c r="ABN53" s="94"/>
      <c r="ABO53" s="94"/>
      <c r="ABP53" s="94"/>
      <c r="ABQ53" s="94"/>
      <c r="ABR53" s="94"/>
      <c r="ABS53" s="94"/>
      <c r="ABT53" s="94"/>
      <c r="ABU53" s="94"/>
      <c r="ABV53" s="94"/>
      <c r="ABW53" s="94"/>
      <c r="ABX53" s="94"/>
      <c r="ABY53" s="94"/>
      <c r="ABZ53" s="94"/>
      <c r="ACA53" s="94"/>
      <c r="ACB53" s="94"/>
      <c r="ACC53" s="94"/>
      <c r="ACD53" s="94"/>
      <c r="ACE53" s="94"/>
      <c r="ACF53" s="94"/>
      <c r="ACG53" s="94"/>
      <c r="ACH53" s="94"/>
      <c r="ACI53" s="94"/>
      <c r="ACJ53" s="94"/>
      <c r="ACK53" s="94"/>
      <c r="ACL53" s="94"/>
      <c r="ACM53" s="94"/>
      <c r="ACN53" s="94"/>
      <c r="ACO53" s="94"/>
      <c r="ACP53" s="94"/>
      <c r="ACQ53" s="94"/>
      <c r="ACR53" s="94"/>
      <c r="ACS53" s="94"/>
      <c r="ACT53" s="94"/>
      <c r="ACU53" s="94"/>
      <c r="ACV53" s="94"/>
      <c r="ACW53" s="94"/>
      <c r="ACX53" s="94"/>
      <c r="ACY53" s="94"/>
      <c r="ACZ53" s="94"/>
      <c r="ADA53" s="94"/>
      <c r="ADB53" s="94"/>
      <c r="ADC53" s="94"/>
      <c r="ADD53" s="94"/>
      <c r="ADE53" s="94"/>
      <c r="ADF53" s="94"/>
      <c r="ADG53" s="94"/>
      <c r="ADH53" s="94"/>
      <c r="ADI53" s="94"/>
      <c r="ADJ53" s="94"/>
      <c r="ADK53" s="94"/>
      <c r="ADL53" s="94"/>
      <c r="ADM53" s="94"/>
      <c r="ADN53" s="94"/>
      <c r="ADO53" s="94"/>
      <c r="ADP53" s="94"/>
      <c r="ADQ53" s="94"/>
      <c r="ADR53" s="94"/>
      <c r="ADS53" s="94"/>
      <c r="ADT53" s="94"/>
      <c r="ADU53" s="94"/>
      <c r="ADV53" s="94"/>
      <c r="ADW53" s="94"/>
      <c r="ADX53" s="94"/>
      <c r="ADY53" s="94"/>
      <c r="ADZ53" s="94"/>
      <c r="AEA53" s="94"/>
      <c r="AEB53" s="94"/>
      <c r="AEC53" s="94"/>
      <c r="AED53" s="94"/>
      <c r="AEE53" s="94"/>
      <c r="AEF53" s="94"/>
      <c r="AEG53" s="94"/>
      <c r="AEH53" s="94"/>
      <c r="AEI53" s="94"/>
      <c r="AEJ53" s="94"/>
      <c r="AEK53" s="94"/>
      <c r="AEL53" s="94"/>
      <c r="AEM53" s="94"/>
      <c r="AEN53" s="94"/>
      <c r="AEO53" s="94"/>
      <c r="AEP53" s="94"/>
      <c r="AEQ53" s="94"/>
      <c r="AER53" s="94"/>
      <c r="AES53" s="94"/>
      <c r="AET53" s="94"/>
      <c r="AEU53" s="94"/>
      <c r="AEV53" s="94"/>
      <c r="AEW53" s="94"/>
      <c r="AEX53" s="94"/>
      <c r="AEY53" s="94"/>
      <c r="AEZ53" s="94"/>
      <c r="AFA53" s="94"/>
      <c r="AFB53" s="94"/>
      <c r="AFC53" s="94"/>
      <c r="AFD53" s="94"/>
      <c r="AFE53" s="94"/>
      <c r="AFF53" s="94"/>
      <c r="AFG53" s="94"/>
      <c r="AFH53" s="94"/>
      <c r="AFI53" s="94"/>
      <c r="AFJ53" s="94"/>
      <c r="AFK53" s="94"/>
      <c r="AFL53" s="94"/>
      <c r="AFM53" s="94"/>
      <c r="AFN53" s="94"/>
      <c r="AFO53" s="94"/>
      <c r="AFP53" s="94"/>
      <c r="AFQ53" s="94"/>
      <c r="AFR53" s="94"/>
      <c r="AFS53" s="94"/>
      <c r="AFT53" s="94"/>
      <c r="AFU53" s="94"/>
      <c r="AFV53" s="94"/>
      <c r="AFW53" s="94"/>
      <c r="AFX53" s="94"/>
      <c r="AFY53" s="94"/>
      <c r="AFZ53" s="94"/>
      <c r="AGA53" s="94"/>
      <c r="AGB53" s="94"/>
      <c r="AGC53" s="94"/>
      <c r="AGD53" s="94"/>
      <c r="AGE53" s="94"/>
      <c r="AGF53" s="94"/>
      <c r="AGG53" s="94"/>
      <c r="AGH53" s="94"/>
      <c r="AGI53" s="94"/>
      <c r="AGJ53" s="94"/>
      <c r="AGK53" s="94"/>
      <c r="AGL53" s="94"/>
      <c r="AGM53" s="94"/>
      <c r="AGN53" s="94"/>
      <c r="AGO53" s="94"/>
      <c r="AGP53" s="94"/>
      <c r="AGQ53" s="94"/>
      <c r="AGR53" s="94"/>
      <c r="AGS53" s="94"/>
      <c r="AGT53" s="94"/>
      <c r="AGU53" s="94"/>
      <c r="AGV53" s="94"/>
      <c r="AGW53" s="94"/>
      <c r="AGX53" s="94"/>
      <c r="AGY53" s="94"/>
      <c r="AGZ53" s="94"/>
      <c r="AHA53" s="94"/>
      <c r="AHB53" s="94"/>
      <c r="AHC53" s="94"/>
      <c r="AHD53" s="94"/>
      <c r="AHE53" s="94"/>
      <c r="AHF53" s="94"/>
      <c r="AHG53" s="94"/>
      <c r="AHH53" s="94"/>
      <c r="AHI53" s="94"/>
      <c r="AHJ53" s="94"/>
      <c r="AHK53" s="94"/>
      <c r="AHL53" s="94"/>
      <c r="AHM53" s="94"/>
      <c r="AHN53" s="94"/>
      <c r="AHO53" s="94"/>
      <c r="AHP53" s="94"/>
      <c r="AHQ53" s="94"/>
      <c r="AHR53" s="94"/>
      <c r="AHS53" s="94"/>
      <c r="AHT53" s="94"/>
      <c r="AHU53" s="94"/>
      <c r="AHV53" s="94"/>
      <c r="AHW53" s="94"/>
      <c r="AHX53" s="94"/>
      <c r="AHY53" s="94"/>
      <c r="AHZ53" s="94"/>
      <c r="AIA53" s="94"/>
      <c r="AIB53" s="94"/>
      <c r="AIC53" s="94"/>
      <c r="AID53" s="94"/>
      <c r="AIE53" s="94"/>
      <c r="AIF53" s="94"/>
      <c r="AIG53" s="94"/>
      <c r="AIH53" s="94"/>
      <c r="AII53" s="94"/>
      <c r="AIJ53" s="94"/>
      <c r="AIK53" s="94"/>
      <c r="AIL53" s="94"/>
      <c r="AIM53" s="94"/>
      <c r="AIN53" s="94"/>
      <c r="AIO53" s="94"/>
      <c r="AIP53" s="94"/>
      <c r="AIQ53" s="94"/>
      <c r="AIR53" s="94"/>
      <c r="AIS53" s="94"/>
      <c r="AIT53" s="94"/>
      <c r="AIU53" s="94"/>
      <c r="AIV53" s="94"/>
      <c r="AIW53" s="94"/>
      <c r="AIX53" s="94"/>
      <c r="AIY53" s="94"/>
      <c r="AIZ53" s="94"/>
      <c r="AJA53" s="94"/>
      <c r="AJB53" s="94"/>
      <c r="AJC53" s="94"/>
      <c r="AJD53" s="94"/>
      <c r="AJE53" s="94"/>
      <c r="AJF53" s="94"/>
      <c r="AJG53" s="94"/>
      <c r="AJH53" s="94"/>
      <c r="AJI53" s="94"/>
      <c r="AJJ53" s="94"/>
      <c r="AJK53" s="94"/>
      <c r="AJL53" s="94"/>
      <c r="AJM53" s="94"/>
      <c r="AJN53" s="94"/>
      <c r="AJO53" s="94"/>
      <c r="AJP53" s="94"/>
      <c r="AJQ53" s="94"/>
      <c r="AJR53" s="94"/>
      <c r="AJS53" s="94"/>
      <c r="AJT53" s="94"/>
      <c r="AJU53" s="94"/>
      <c r="AJV53" s="94"/>
      <c r="AJW53" s="94"/>
      <c r="AJX53" s="94"/>
      <c r="AJY53" s="94"/>
      <c r="AJZ53" s="94"/>
      <c r="AKA53" s="94"/>
      <c r="AKB53" s="94"/>
      <c r="AKC53" s="94"/>
      <c r="AKD53" s="94"/>
      <c r="AKE53" s="94"/>
      <c r="AKF53" s="94"/>
      <c r="AKG53" s="94"/>
      <c r="AKH53" s="94"/>
      <c r="AKI53" s="94"/>
      <c r="AKJ53" s="94"/>
      <c r="AKK53" s="94"/>
      <c r="AKL53" s="94"/>
      <c r="AKM53" s="94"/>
      <c r="AKN53" s="94"/>
      <c r="AKO53" s="94"/>
      <c r="AKP53" s="94"/>
      <c r="AKQ53" s="94"/>
      <c r="AKR53" s="94"/>
      <c r="AKS53" s="94"/>
      <c r="AKT53" s="94"/>
      <c r="AKU53" s="94"/>
      <c r="AKV53" s="94"/>
      <c r="AKW53" s="94"/>
      <c r="AKX53" s="94"/>
      <c r="AKY53" s="94"/>
      <c r="AKZ53" s="94"/>
      <c r="ALA53" s="94"/>
      <c r="ALB53" s="94"/>
      <c r="ALC53" s="94"/>
      <c r="ALD53" s="94"/>
      <c r="ALE53" s="94"/>
      <c r="ALF53" s="94"/>
      <c r="ALG53" s="94"/>
      <c r="ALH53" s="94"/>
      <c r="ALI53" s="94"/>
      <c r="ALJ53" s="94"/>
      <c r="ALK53" s="94"/>
      <c r="ALL53" s="94"/>
      <c r="ALM53" s="94"/>
      <c r="ALN53" s="94"/>
      <c r="ALO53" s="94"/>
      <c r="ALP53" s="94"/>
      <c r="ALQ53" s="94"/>
      <c r="ALR53" s="94"/>
      <c r="ALS53" s="94"/>
      <c r="ALT53" s="94"/>
      <c r="ALU53" s="94"/>
      <c r="ALV53" s="94"/>
      <c r="ALW53" s="94"/>
      <c r="ALX53" s="94"/>
      <c r="ALY53" s="94"/>
      <c r="ALZ53" s="94"/>
      <c r="AMA53" s="94"/>
      <c r="AMB53" s="94"/>
      <c r="AMC53" s="94"/>
      <c r="AMD53" s="94"/>
      <c r="AME53" s="94"/>
      <c r="AMF53" s="94"/>
      <c r="AMG53" s="94"/>
      <c r="AMH53" s="94"/>
      <c r="AMI53" s="94"/>
      <c r="AMJ53" s="94"/>
      <c r="AMK53" s="94"/>
      <c r="AML53" s="94"/>
      <c r="AMM53" s="94"/>
      <c r="AMN53" s="94"/>
      <c r="AMO53" s="94"/>
      <c r="AMP53" s="94"/>
      <c r="AMQ53" s="94"/>
      <c r="AMR53" s="94"/>
      <c r="AMS53" s="94"/>
      <c r="AMT53" s="94"/>
      <c r="AMU53" s="94"/>
      <c r="AMV53" s="94"/>
      <c r="AMW53" s="94"/>
      <c r="AMX53" s="94"/>
      <c r="AMY53" s="94"/>
      <c r="AMZ53" s="94"/>
      <c r="ANA53" s="94"/>
      <c r="ANB53" s="94"/>
      <c r="ANC53" s="94"/>
      <c r="AND53" s="94"/>
      <c r="ANE53" s="94"/>
      <c r="ANF53" s="94"/>
      <c r="ANG53" s="94"/>
      <c r="ANH53" s="94"/>
      <c r="ANI53" s="94"/>
      <c r="ANJ53" s="94"/>
      <c r="ANK53" s="94"/>
      <c r="ANL53" s="94"/>
      <c r="ANM53" s="94"/>
      <c r="ANN53" s="94"/>
      <c r="ANO53" s="94"/>
      <c r="ANP53" s="94"/>
      <c r="ANQ53" s="94"/>
      <c r="ANR53" s="94"/>
      <c r="ANS53" s="94"/>
      <c r="ANT53" s="94"/>
      <c r="ANU53" s="94"/>
      <c r="ANV53" s="94"/>
      <c r="ANW53" s="94"/>
      <c r="ANX53" s="94"/>
      <c r="ANY53" s="94"/>
      <c r="ANZ53" s="94"/>
      <c r="AOA53" s="94"/>
      <c r="AOB53" s="94"/>
      <c r="AOC53" s="94"/>
      <c r="AOD53" s="94"/>
      <c r="AOE53" s="94"/>
      <c r="AOF53" s="94"/>
      <c r="AOG53" s="94"/>
      <c r="AOH53" s="94"/>
      <c r="AOI53" s="94"/>
      <c r="AOJ53" s="94"/>
      <c r="AOK53" s="94"/>
      <c r="AOL53" s="94"/>
      <c r="AOM53" s="94"/>
      <c r="AON53" s="94"/>
      <c r="AOO53" s="94"/>
      <c r="AOP53" s="94"/>
      <c r="AOQ53" s="94"/>
      <c r="AOR53" s="94"/>
      <c r="AOS53" s="94"/>
      <c r="AOT53" s="94"/>
      <c r="AOU53" s="94"/>
      <c r="AOV53" s="94"/>
      <c r="AOW53" s="94"/>
      <c r="AOX53" s="94"/>
      <c r="AOY53" s="94"/>
      <c r="AOZ53" s="94"/>
      <c r="APA53" s="94"/>
      <c r="APB53" s="94"/>
      <c r="APC53" s="94"/>
      <c r="APD53" s="94"/>
      <c r="APE53" s="94"/>
      <c r="APF53" s="94"/>
      <c r="APG53" s="94"/>
      <c r="APH53" s="94"/>
      <c r="API53" s="94"/>
      <c r="APJ53" s="94"/>
      <c r="APK53" s="94"/>
      <c r="APL53" s="94"/>
      <c r="APM53" s="94"/>
      <c r="APN53" s="94"/>
      <c r="APO53" s="94"/>
      <c r="APP53" s="94"/>
      <c r="APQ53" s="94"/>
      <c r="APR53" s="94"/>
      <c r="APS53" s="94"/>
      <c r="APT53" s="94"/>
      <c r="APU53" s="94"/>
      <c r="APV53" s="94"/>
      <c r="APW53" s="94"/>
      <c r="APX53" s="94"/>
      <c r="APY53" s="94"/>
      <c r="APZ53" s="94"/>
      <c r="AQA53" s="94"/>
      <c r="AQB53" s="94"/>
      <c r="AQC53" s="94"/>
      <c r="AQD53" s="94"/>
      <c r="AQE53" s="94"/>
      <c r="AQF53" s="94"/>
      <c r="AQG53" s="94"/>
      <c r="AQH53" s="94"/>
      <c r="AQI53" s="94"/>
      <c r="AQJ53" s="94"/>
      <c r="AQK53" s="94"/>
      <c r="AQL53" s="94"/>
      <c r="AQM53" s="94"/>
      <c r="AQN53" s="94"/>
      <c r="AQO53" s="94"/>
      <c r="AQP53" s="94"/>
      <c r="AQQ53" s="94"/>
      <c r="AQR53" s="94"/>
      <c r="AQS53" s="94"/>
      <c r="AQT53" s="94"/>
      <c r="AQU53" s="94"/>
      <c r="AQV53" s="94"/>
      <c r="AQW53" s="94"/>
      <c r="AQX53" s="94"/>
      <c r="AQY53" s="94"/>
      <c r="AQZ53" s="94"/>
      <c r="ARA53" s="94"/>
      <c r="ARB53" s="94"/>
      <c r="ARC53" s="94"/>
      <c r="ARD53" s="94"/>
      <c r="ARE53" s="94"/>
      <c r="ARF53" s="94"/>
      <c r="ARG53" s="94"/>
      <c r="ARH53" s="94"/>
      <c r="ARI53" s="94"/>
      <c r="ARJ53" s="94"/>
      <c r="ARK53" s="94"/>
      <c r="ARL53" s="94"/>
      <c r="ARM53" s="94"/>
      <c r="ARN53" s="94"/>
      <c r="ARO53" s="94"/>
      <c r="ARP53" s="94"/>
      <c r="ARQ53" s="94"/>
      <c r="ARR53" s="94"/>
      <c r="ARS53" s="94"/>
      <c r="ART53" s="94"/>
      <c r="ARU53" s="94"/>
      <c r="ARV53" s="94"/>
      <c r="ARW53" s="94"/>
      <c r="ARX53" s="94"/>
      <c r="ARY53" s="94"/>
      <c r="ARZ53" s="94"/>
      <c r="ASA53" s="94"/>
      <c r="ASB53" s="94"/>
      <c r="ASC53" s="94"/>
      <c r="ASD53" s="94"/>
      <c r="ASE53" s="94"/>
      <c r="ASF53" s="94"/>
      <c r="ASG53" s="94"/>
      <c r="ASH53" s="94"/>
      <c r="ASI53" s="94"/>
      <c r="ASJ53" s="94"/>
      <c r="ASK53" s="94"/>
      <c r="ASL53" s="94"/>
      <c r="ASM53" s="94"/>
      <c r="ASN53" s="94"/>
      <c r="ASO53" s="94"/>
      <c r="ASP53" s="94"/>
      <c r="ASQ53" s="94"/>
      <c r="ASR53" s="94"/>
      <c r="ASS53" s="94"/>
      <c r="AST53" s="94"/>
      <c r="ASU53" s="94"/>
      <c r="ASV53" s="94"/>
      <c r="ASW53" s="94"/>
      <c r="ASX53" s="94"/>
      <c r="ASY53" s="94"/>
      <c r="ASZ53" s="94"/>
      <c r="ATA53" s="94"/>
      <c r="ATB53" s="94"/>
      <c r="ATC53" s="94"/>
      <c r="ATD53" s="94"/>
      <c r="ATE53" s="94"/>
      <c r="ATF53" s="94"/>
      <c r="ATG53" s="94"/>
      <c r="ATH53" s="94"/>
      <c r="ATI53" s="94"/>
      <c r="ATJ53" s="94"/>
      <c r="ATK53" s="94"/>
      <c r="ATL53" s="94"/>
      <c r="ATM53" s="94"/>
      <c r="ATN53" s="94"/>
      <c r="ATO53" s="94"/>
      <c r="ATP53" s="94"/>
      <c r="ATQ53" s="94"/>
      <c r="ATR53" s="94"/>
      <c r="ATS53" s="94"/>
      <c r="ATT53" s="94"/>
      <c r="ATU53" s="94"/>
      <c r="ATV53" s="94"/>
      <c r="ATW53" s="94"/>
      <c r="ATX53" s="94"/>
      <c r="ATY53" s="94"/>
      <c r="ATZ53" s="94"/>
      <c r="AUA53" s="94"/>
      <c r="AUB53" s="94"/>
      <c r="AUC53" s="94"/>
      <c r="AUD53" s="94"/>
      <c r="AUE53" s="94"/>
      <c r="AUF53" s="94"/>
      <c r="AUG53" s="94"/>
      <c r="AUH53" s="94"/>
      <c r="AUI53" s="94"/>
      <c r="AUJ53" s="94"/>
      <c r="AUK53" s="94"/>
      <c r="AUL53" s="94"/>
      <c r="AUM53" s="94"/>
      <c r="AUN53" s="94"/>
      <c r="AUO53" s="94"/>
      <c r="AUP53" s="94"/>
      <c r="AUQ53" s="94"/>
      <c r="AUR53" s="94"/>
      <c r="AUS53" s="94"/>
      <c r="AUT53" s="94"/>
      <c r="AUU53" s="94"/>
      <c r="AUV53" s="94"/>
      <c r="AUW53" s="94"/>
      <c r="AUX53" s="94"/>
      <c r="AUY53" s="94"/>
      <c r="AUZ53" s="94"/>
      <c r="AVA53" s="94"/>
      <c r="AVB53" s="94"/>
      <c r="AVC53" s="94"/>
      <c r="AVD53" s="94"/>
      <c r="AVE53" s="94"/>
      <c r="AVF53" s="94"/>
      <c r="AVG53" s="94"/>
      <c r="AVH53" s="94"/>
      <c r="AVI53" s="94"/>
      <c r="AVJ53" s="94"/>
      <c r="AVK53" s="94"/>
      <c r="AVL53" s="94"/>
      <c r="AVM53" s="94"/>
      <c r="AVN53" s="94"/>
      <c r="AVO53" s="94"/>
      <c r="AVP53" s="94"/>
      <c r="AVQ53" s="94"/>
      <c r="AVR53" s="94"/>
      <c r="AVS53" s="94"/>
      <c r="AVT53" s="94"/>
      <c r="AVU53" s="94"/>
      <c r="AVV53" s="94"/>
      <c r="AVW53" s="94"/>
      <c r="AVX53" s="94"/>
      <c r="AVY53" s="94"/>
      <c r="AVZ53" s="94"/>
      <c r="AWA53" s="94"/>
      <c r="AWB53" s="94"/>
      <c r="AWC53" s="94"/>
      <c r="AWD53" s="94"/>
      <c r="AWE53" s="94"/>
      <c r="AWF53" s="94"/>
      <c r="AWG53" s="94"/>
      <c r="AWH53" s="94"/>
      <c r="AWI53" s="94"/>
      <c r="AWJ53" s="94"/>
      <c r="AWK53" s="94"/>
      <c r="AWL53" s="94"/>
      <c r="AWM53" s="94"/>
      <c r="AWN53" s="94"/>
      <c r="AWO53" s="94"/>
      <c r="AWP53" s="94"/>
      <c r="AWQ53" s="94"/>
      <c r="AWR53" s="94"/>
      <c r="AWS53" s="94"/>
      <c r="AWT53" s="94"/>
      <c r="AWU53" s="94"/>
      <c r="AWV53" s="94"/>
      <c r="AWW53" s="94"/>
      <c r="AWX53" s="94"/>
      <c r="AWY53" s="94"/>
      <c r="AWZ53" s="94"/>
      <c r="AXA53" s="94"/>
      <c r="AXB53" s="94"/>
      <c r="AXC53" s="94"/>
      <c r="AXD53" s="94"/>
      <c r="AXE53" s="94"/>
      <c r="AXF53" s="94"/>
      <c r="AXG53" s="94"/>
      <c r="AXH53" s="94"/>
      <c r="AXI53" s="94"/>
      <c r="AXJ53" s="94"/>
      <c r="AXK53" s="94"/>
      <c r="AXL53" s="94"/>
      <c r="AXM53" s="94"/>
      <c r="AXN53" s="94"/>
      <c r="AXO53" s="94"/>
      <c r="AXP53" s="94"/>
      <c r="AXQ53" s="94"/>
      <c r="AXR53" s="94"/>
      <c r="AXS53" s="94"/>
      <c r="AXT53" s="94"/>
      <c r="AXU53" s="94"/>
      <c r="AXV53" s="94"/>
      <c r="AXW53" s="94"/>
      <c r="AXX53" s="94"/>
      <c r="AXY53" s="94"/>
      <c r="AXZ53" s="94"/>
      <c r="AYA53" s="94"/>
      <c r="AYB53" s="94"/>
      <c r="AYC53" s="94"/>
      <c r="AYD53" s="94"/>
      <c r="AYE53" s="94"/>
      <c r="AYF53" s="94"/>
      <c r="AYG53" s="94"/>
      <c r="AYH53" s="94"/>
      <c r="AYI53" s="94"/>
      <c r="AYJ53" s="94"/>
      <c r="AYK53" s="94"/>
      <c r="AYL53" s="94"/>
      <c r="AYM53" s="94"/>
      <c r="AYN53" s="94"/>
      <c r="AYO53" s="94"/>
      <c r="AYP53" s="94"/>
      <c r="AYQ53" s="94"/>
      <c r="AYR53" s="94"/>
      <c r="AYS53" s="94"/>
      <c r="AYT53" s="94"/>
      <c r="AYU53" s="94"/>
      <c r="AYV53" s="94"/>
      <c r="AYW53" s="94"/>
      <c r="AYX53" s="94"/>
      <c r="AYY53" s="94"/>
      <c r="AYZ53" s="94"/>
      <c r="AZA53" s="94"/>
      <c r="AZB53" s="94"/>
      <c r="AZC53" s="94"/>
      <c r="AZD53" s="94"/>
      <c r="AZE53" s="94"/>
      <c r="AZF53" s="94"/>
      <c r="AZG53" s="94"/>
      <c r="AZH53" s="94"/>
      <c r="AZI53" s="94"/>
      <c r="AZJ53" s="94"/>
      <c r="AZK53" s="94"/>
      <c r="AZL53" s="94"/>
      <c r="AZM53" s="94"/>
      <c r="AZN53" s="94"/>
      <c r="AZO53" s="94"/>
      <c r="AZP53" s="94"/>
      <c r="AZQ53" s="94"/>
      <c r="AZR53" s="94"/>
      <c r="AZS53" s="94"/>
      <c r="AZT53" s="94"/>
      <c r="AZU53" s="94"/>
      <c r="AZV53" s="94"/>
      <c r="AZW53" s="94"/>
      <c r="AZX53" s="94"/>
      <c r="AZY53" s="94"/>
      <c r="AZZ53" s="94"/>
      <c r="BAA53" s="94"/>
      <c r="BAB53" s="94"/>
      <c r="BAC53" s="94"/>
      <c r="BAD53" s="94"/>
      <c r="BAE53" s="94"/>
      <c r="BAF53" s="94"/>
      <c r="BAG53" s="94"/>
      <c r="BAH53" s="94"/>
      <c r="BAI53" s="94"/>
      <c r="BAJ53" s="94"/>
      <c r="BAK53" s="94"/>
      <c r="BAL53" s="94"/>
      <c r="BAM53" s="94"/>
      <c r="BAN53" s="94"/>
      <c r="BAO53" s="94"/>
      <c r="BAP53" s="94"/>
      <c r="BAQ53" s="94"/>
      <c r="BAR53" s="94"/>
      <c r="BAS53" s="94"/>
      <c r="BAT53" s="94"/>
      <c r="BAU53" s="94"/>
      <c r="BAV53" s="94"/>
      <c r="BAW53" s="94"/>
      <c r="BAX53" s="94"/>
      <c r="BAY53" s="94"/>
      <c r="BAZ53" s="94"/>
      <c r="BBA53" s="94"/>
      <c r="BBB53" s="94"/>
      <c r="BBC53" s="94"/>
      <c r="BBD53" s="94"/>
      <c r="BBE53" s="94"/>
      <c r="BBF53" s="94"/>
      <c r="BBG53" s="94"/>
      <c r="BBH53" s="94"/>
      <c r="BBI53" s="94"/>
      <c r="BBJ53" s="94"/>
      <c r="BBK53" s="94"/>
      <c r="BBL53" s="94"/>
      <c r="BBM53" s="94"/>
      <c r="BBN53" s="94"/>
      <c r="BBO53" s="94"/>
      <c r="BBP53" s="94"/>
      <c r="BBQ53" s="94"/>
      <c r="BBR53" s="94"/>
      <c r="BBS53" s="94"/>
      <c r="BBT53" s="94"/>
      <c r="BBU53" s="94"/>
      <c r="BBV53" s="94"/>
      <c r="BBW53" s="94"/>
      <c r="BBX53" s="94"/>
      <c r="BBY53" s="94"/>
      <c r="BBZ53" s="94"/>
      <c r="BCA53" s="94"/>
      <c r="BCB53" s="94"/>
      <c r="BCC53" s="94"/>
      <c r="BCD53" s="94"/>
      <c r="BCE53" s="94"/>
      <c r="BCF53" s="94"/>
      <c r="BCG53" s="94"/>
      <c r="BCH53" s="94"/>
      <c r="BCI53" s="94"/>
      <c r="BCJ53" s="94"/>
      <c r="BCK53" s="94"/>
      <c r="BCL53" s="94"/>
      <c r="BCM53" s="94"/>
      <c r="BCN53" s="94"/>
      <c r="BCO53" s="94"/>
      <c r="BCP53" s="94"/>
      <c r="BCQ53" s="94"/>
      <c r="BCR53" s="94"/>
      <c r="BCS53" s="94"/>
      <c r="BCT53" s="94"/>
      <c r="BCU53" s="94"/>
      <c r="BCV53" s="94"/>
      <c r="BCW53" s="94"/>
      <c r="BCX53" s="94"/>
      <c r="BCY53" s="94"/>
      <c r="BCZ53" s="94"/>
      <c r="BDA53" s="94"/>
      <c r="BDB53" s="94"/>
      <c r="BDC53" s="94"/>
      <c r="BDD53" s="94"/>
      <c r="BDE53" s="94"/>
      <c r="BDF53" s="94"/>
      <c r="BDG53" s="94"/>
      <c r="BDH53" s="94"/>
      <c r="BDI53" s="94"/>
      <c r="BDJ53" s="94"/>
      <c r="BDK53" s="94"/>
      <c r="BDL53" s="94"/>
      <c r="BDM53" s="94"/>
      <c r="BDN53" s="94"/>
      <c r="BDO53" s="94"/>
      <c r="BDP53" s="94"/>
      <c r="BDQ53" s="94"/>
      <c r="BDR53" s="94"/>
      <c r="BDS53" s="94"/>
      <c r="BDT53" s="94"/>
      <c r="BDU53" s="94"/>
      <c r="BDV53" s="94"/>
      <c r="BDW53" s="94"/>
      <c r="BDX53" s="94"/>
      <c r="BDY53" s="94"/>
      <c r="BDZ53" s="94"/>
      <c r="BEA53" s="94"/>
      <c r="BEB53" s="94"/>
      <c r="BEC53" s="94"/>
      <c r="BED53" s="94"/>
      <c r="BEE53" s="94"/>
      <c r="BEF53" s="94"/>
      <c r="BEG53" s="94"/>
      <c r="BEH53" s="94"/>
      <c r="BEI53" s="94"/>
      <c r="BEJ53" s="94"/>
      <c r="BEK53" s="94"/>
      <c r="BEL53" s="94"/>
      <c r="BEM53" s="94"/>
      <c r="BEN53" s="94"/>
      <c r="BEO53" s="94"/>
      <c r="BEP53" s="94"/>
      <c r="BEQ53" s="94"/>
      <c r="BER53" s="94"/>
      <c r="BES53" s="94"/>
      <c r="BET53" s="94"/>
      <c r="BEU53" s="94"/>
      <c r="BEV53" s="94"/>
      <c r="BEW53" s="94"/>
      <c r="BEX53" s="94"/>
      <c r="BEY53" s="94"/>
      <c r="BEZ53" s="94"/>
      <c r="BFA53" s="94"/>
      <c r="BFB53" s="94"/>
      <c r="BFC53" s="94"/>
      <c r="BFD53" s="94"/>
      <c r="BFE53" s="94"/>
      <c r="BFF53" s="94"/>
      <c r="BFG53" s="94"/>
      <c r="BFH53" s="94"/>
      <c r="BFI53" s="94"/>
      <c r="BFJ53" s="94"/>
      <c r="BFK53" s="94"/>
      <c r="BFL53" s="94"/>
      <c r="BFM53" s="94"/>
      <c r="BFN53" s="94"/>
      <c r="BFO53" s="94"/>
      <c r="BFP53" s="94"/>
      <c r="BFQ53" s="94"/>
      <c r="BFR53" s="94"/>
      <c r="BFS53" s="94"/>
      <c r="BFT53" s="94"/>
      <c r="BFU53" s="94"/>
      <c r="BFV53" s="94"/>
      <c r="BFW53" s="94"/>
      <c r="BFX53" s="94"/>
      <c r="BFY53" s="94"/>
      <c r="BFZ53" s="94"/>
      <c r="BGA53" s="94"/>
      <c r="BGB53" s="94"/>
      <c r="BGC53" s="94"/>
      <c r="BGD53" s="94"/>
      <c r="BGE53" s="94"/>
      <c r="BGF53" s="94"/>
      <c r="BGG53" s="94"/>
      <c r="BGH53" s="94"/>
      <c r="BGI53" s="94"/>
      <c r="BGJ53" s="94"/>
      <c r="BGK53" s="94"/>
      <c r="BGL53" s="94"/>
      <c r="BGM53" s="94"/>
      <c r="BGN53" s="94"/>
      <c r="BGO53" s="94"/>
      <c r="BGP53" s="94"/>
      <c r="BGQ53" s="94"/>
      <c r="BGR53" s="94"/>
      <c r="BGS53" s="94"/>
      <c r="BGT53" s="94"/>
      <c r="BGU53" s="94"/>
      <c r="BGV53" s="94"/>
      <c r="BGW53" s="94"/>
      <c r="BGX53" s="94"/>
      <c r="BGY53" s="94"/>
      <c r="BGZ53" s="94"/>
      <c r="BHA53" s="94"/>
      <c r="BHB53" s="94"/>
      <c r="BHC53" s="94"/>
      <c r="BHD53" s="94"/>
      <c r="BHE53" s="94"/>
      <c r="BHF53" s="94"/>
      <c r="BHG53" s="94"/>
      <c r="BHH53" s="94"/>
      <c r="BHI53" s="94"/>
      <c r="BHJ53" s="94"/>
      <c r="BHK53" s="94"/>
      <c r="BHL53" s="94"/>
      <c r="BHM53" s="94"/>
      <c r="BHN53" s="94"/>
      <c r="BHO53" s="94"/>
      <c r="BHP53" s="94"/>
      <c r="BHQ53" s="94"/>
      <c r="BHR53" s="94"/>
      <c r="BHS53" s="94"/>
      <c r="BHT53" s="94"/>
      <c r="BHU53" s="94"/>
      <c r="BHV53" s="94"/>
      <c r="BHW53" s="94"/>
      <c r="BHX53" s="94"/>
      <c r="BHY53" s="94"/>
      <c r="BHZ53" s="94"/>
      <c r="BIA53" s="94"/>
      <c r="BIB53" s="94"/>
      <c r="BIC53" s="94"/>
      <c r="BID53" s="94"/>
      <c r="BIE53" s="94"/>
      <c r="BIF53" s="94"/>
      <c r="BIG53" s="94"/>
      <c r="BIH53" s="94"/>
      <c r="BII53" s="94"/>
      <c r="BIJ53" s="94"/>
      <c r="BIK53" s="94"/>
      <c r="BIL53" s="94"/>
      <c r="BIM53" s="94"/>
      <c r="BIN53" s="94"/>
      <c r="BIO53" s="94"/>
      <c r="BIP53" s="94"/>
      <c r="BIQ53" s="94"/>
      <c r="BIR53" s="94"/>
      <c r="BIS53" s="94"/>
      <c r="BIT53" s="94"/>
      <c r="BIU53" s="94"/>
      <c r="BIV53" s="94"/>
      <c r="BIW53" s="94"/>
      <c r="BIX53" s="94"/>
      <c r="BIY53" s="94"/>
      <c r="BIZ53" s="94"/>
      <c r="BJA53" s="94"/>
      <c r="BJB53" s="94"/>
      <c r="BJC53" s="94"/>
      <c r="BJD53" s="94"/>
      <c r="BJE53" s="94"/>
      <c r="BJF53" s="94"/>
      <c r="BJG53" s="94"/>
      <c r="BJH53" s="94"/>
      <c r="BJI53" s="94"/>
      <c r="BJJ53" s="94"/>
      <c r="BJK53" s="94"/>
      <c r="BJL53" s="94"/>
      <c r="BJM53" s="94"/>
      <c r="BJN53" s="94"/>
      <c r="BJO53" s="94"/>
      <c r="BJP53" s="94"/>
      <c r="BJQ53" s="94"/>
      <c r="BJR53" s="94"/>
      <c r="BJS53" s="94"/>
      <c r="BJT53" s="94"/>
      <c r="BJU53" s="94"/>
      <c r="BJV53" s="94"/>
      <c r="BJW53" s="94"/>
      <c r="BJX53" s="94"/>
      <c r="BJY53" s="94"/>
      <c r="BJZ53" s="94"/>
      <c r="BKA53" s="94"/>
      <c r="BKB53" s="94"/>
      <c r="BKC53" s="94"/>
      <c r="BKD53" s="94"/>
      <c r="BKE53" s="94"/>
      <c r="BKF53" s="94"/>
      <c r="BKG53" s="94"/>
      <c r="BKH53" s="94"/>
      <c r="BKI53" s="94"/>
      <c r="BKJ53" s="94"/>
      <c r="BKK53" s="94"/>
      <c r="BKL53" s="94"/>
      <c r="BKM53" s="94"/>
      <c r="BKN53" s="94"/>
      <c r="BKO53" s="94"/>
      <c r="BKP53" s="94"/>
      <c r="BKQ53" s="94"/>
      <c r="BKR53" s="94"/>
      <c r="BKS53" s="94"/>
      <c r="BKT53" s="94"/>
      <c r="BKU53" s="94"/>
      <c r="BKV53" s="94"/>
      <c r="BKW53" s="94"/>
      <c r="BKX53" s="94"/>
      <c r="BKY53" s="94"/>
      <c r="BKZ53" s="94"/>
      <c r="BLA53" s="94"/>
      <c r="BLB53" s="94"/>
      <c r="BLC53" s="94"/>
      <c r="BLD53" s="94"/>
      <c r="BLE53" s="94"/>
      <c r="BLF53" s="94"/>
      <c r="BLG53" s="94"/>
      <c r="BLH53" s="94"/>
      <c r="BLI53" s="94"/>
      <c r="BLJ53" s="94"/>
      <c r="BLK53" s="94"/>
      <c r="BLL53" s="94"/>
      <c r="BLM53" s="94"/>
      <c r="BLN53" s="94"/>
      <c r="BLO53" s="94"/>
      <c r="BLP53" s="94"/>
      <c r="BLQ53" s="94"/>
      <c r="BLR53" s="94"/>
      <c r="BLS53" s="94"/>
      <c r="BLT53" s="94"/>
      <c r="BLU53" s="94"/>
      <c r="BLV53" s="94"/>
      <c r="BLW53" s="94"/>
      <c r="BLX53" s="94"/>
      <c r="BLY53" s="94"/>
      <c r="BLZ53" s="94"/>
      <c r="BMA53" s="94"/>
      <c r="BMB53" s="94"/>
      <c r="BMC53" s="94"/>
      <c r="BMD53" s="94"/>
      <c r="BME53" s="94"/>
      <c r="BMF53" s="94"/>
      <c r="BMG53" s="94"/>
      <c r="BMH53" s="94"/>
      <c r="BMI53" s="94"/>
      <c r="BMJ53" s="94"/>
      <c r="BMK53" s="94"/>
      <c r="BML53" s="94"/>
      <c r="BMM53" s="94"/>
      <c r="BMN53" s="94"/>
      <c r="BMO53" s="94"/>
      <c r="BMP53" s="94"/>
      <c r="BMQ53" s="94"/>
      <c r="BMR53" s="94"/>
      <c r="BMS53" s="94"/>
      <c r="BMT53" s="94"/>
      <c r="BMU53" s="94"/>
      <c r="BMV53" s="94"/>
      <c r="BMW53" s="94"/>
      <c r="BMX53" s="94"/>
      <c r="BMY53" s="94"/>
      <c r="BMZ53" s="94"/>
      <c r="BNA53" s="94"/>
      <c r="BNB53" s="94"/>
      <c r="BNC53" s="94"/>
      <c r="BND53" s="94"/>
      <c r="BNE53" s="94"/>
      <c r="BNF53" s="94"/>
      <c r="BNG53" s="94"/>
      <c r="BNH53" s="94"/>
      <c r="BNI53" s="94"/>
      <c r="BNJ53" s="94"/>
      <c r="BNK53" s="94"/>
      <c r="BNL53" s="94"/>
      <c r="BNM53" s="94"/>
      <c r="BNN53" s="94"/>
      <c r="BNO53" s="94"/>
      <c r="BNP53" s="94"/>
      <c r="BNQ53" s="94"/>
      <c r="BNR53" s="94"/>
      <c r="BNS53" s="94"/>
      <c r="BNT53" s="94"/>
      <c r="BNU53" s="94"/>
      <c r="BNV53" s="94"/>
      <c r="BNW53" s="94"/>
      <c r="BNX53" s="94"/>
      <c r="BNY53" s="94"/>
      <c r="BNZ53" s="94"/>
      <c r="BOA53" s="94"/>
      <c r="BOB53" s="94"/>
      <c r="BOC53" s="94"/>
      <c r="BOD53" s="94"/>
      <c r="BOE53" s="94"/>
      <c r="BOF53" s="94"/>
      <c r="BOG53" s="94"/>
      <c r="BOH53" s="94"/>
      <c r="BOI53" s="94"/>
      <c r="BOJ53" s="94"/>
      <c r="BOK53" s="94"/>
      <c r="BOL53" s="94"/>
      <c r="BOM53" s="94"/>
      <c r="BON53" s="94"/>
      <c r="BOO53" s="94"/>
      <c r="BOP53" s="94"/>
      <c r="BOQ53" s="94"/>
      <c r="BOR53" s="94"/>
      <c r="BOS53" s="94"/>
      <c r="BOT53" s="94"/>
      <c r="BOU53" s="94"/>
      <c r="BOV53" s="94"/>
      <c r="BOW53" s="94"/>
      <c r="BOX53" s="94"/>
      <c r="BOY53" s="94"/>
      <c r="BOZ53" s="94"/>
      <c r="BPA53" s="94"/>
      <c r="BPB53" s="94"/>
      <c r="BPC53" s="94"/>
      <c r="BPD53" s="94"/>
      <c r="BPE53" s="94"/>
      <c r="BPF53" s="94"/>
      <c r="BPG53" s="94"/>
      <c r="BPH53" s="94"/>
      <c r="BPI53" s="94"/>
      <c r="BPJ53" s="94"/>
      <c r="BPK53" s="94"/>
      <c r="BPL53" s="94"/>
      <c r="BPM53" s="94"/>
      <c r="BPN53" s="94"/>
      <c r="BPO53" s="94"/>
      <c r="BPP53" s="94"/>
      <c r="BPQ53" s="94"/>
      <c r="BPR53" s="94"/>
      <c r="BPS53" s="94"/>
      <c r="BPT53" s="94"/>
      <c r="BPU53" s="94"/>
      <c r="BPV53" s="94"/>
      <c r="BPW53" s="94"/>
      <c r="BPX53" s="94"/>
      <c r="BPY53" s="94"/>
      <c r="BPZ53" s="94"/>
      <c r="BQA53" s="94"/>
      <c r="BQB53" s="94"/>
      <c r="BQC53" s="94"/>
      <c r="BQD53" s="94"/>
      <c r="BQE53" s="94"/>
      <c r="BQF53" s="94"/>
      <c r="BQG53" s="94"/>
      <c r="BQH53" s="94"/>
      <c r="BQI53" s="94"/>
      <c r="BQJ53" s="94"/>
      <c r="BQK53" s="94"/>
      <c r="BQL53" s="94"/>
      <c r="BQM53" s="94"/>
      <c r="BQN53" s="94"/>
      <c r="BQO53" s="94"/>
      <c r="BQP53" s="94"/>
      <c r="BQQ53" s="94"/>
      <c r="BQR53" s="94"/>
      <c r="BQS53" s="94"/>
      <c r="BQT53" s="94"/>
      <c r="BQU53" s="94"/>
      <c r="BQV53" s="94"/>
      <c r="BQW53" s="94"/>
      <c r="BQX53" s="94"/>
      <c r="BQY53" s="94"/>
      <c r="BQZ53" s="94"/>
      <c r="BRA53" s="94"/>
      <c r="BRB53" s="94"/>
      <c r="BRC53" s="94"/>
      <c r="BRD53" s="94"/>
      <c r="BRE53" s="94"/>
      <c r="BRF53" s="94"/>
      <c r="BRG53" s="94"/>
      <c r="BRH53" s="94"/>
      <c r="BRI53" s="94"/>
      <c r="BRJ53" s="94"/>
      <c r="BRK53" s="94"/>
      <c r="BRL53" s="94"/>
      <c r="BRM53" s="94"/>
      <c r="BRN53" s="94"/>
      <c r="BRO53" s="94"/>
      <c r="BRP53" s="94"/>
      <c r="BRQ53" s="94"/>
      <c r="BRR53" s="94"/>
      <c r="BRS53" s="94"/>
      <c r="BRT53" s="94"/>
      <c r="BRU53" s="94"/>
      <c r="BRV53" s="94"/>
      <c r="BRW53" s="94"/>
      <c r="BRX53" s="94"/>
      <c r="BRY53" s="94"/>
      <c r="BRZ53" s="94"/>
      <c r="BSA53" s="94"/>
      <c r="BSB53" s="94"/>
      <c r="BSC53" s="94"/>
      <c r="BSD53" s="94"/>
      <c r="BSE53" s="94"/>
      <c r="BSF53" s="94"/>
      <c r="BSG53" s="94"/>
      <c r="BSH53" s="94"/>
      <c r="BSI53" s="94"/>
      <c r="BSJ53" s="94"/>
      <c r="BSK53" s="94"/>
      <c r="BSL53" s="94"/>
      <c r="BSM53" s="94"/>
      <c r="BSN53" s="94"/>
      <c r="BSO53" s="94"/>
      <c r="BSP53" s="94"/>
      <c r="BSQ53" s="94"/>
      <c r="BSR53" s="94"/>
      <c r="BSS53" s="94"/>
      <c r="BST53" s="94"/>
      <c r="BSU53" s="94"/>
      <c r="BSV53" s="94"/>
      <c r="BSW53" s="94"/>
      <c r="BSX53" s="94"/>
      <c r="BSY53" s="94"/>
      <c r="BSZ53" s="94"/>
      <c r="BTA53" s="94"/>
      <c r="BTB53" s="94"/>
      <c r="BTC53" s="94"/>
      <c r="BTD53" s="94"/>
      <c r="BTE53" s="94"/>
      <c r="BTF53" s="94"/>
      <c r="BTG53" s="94"/>
      <c r="BTH53" s="94"/>
      <c r="BTI53" s="94"/>
      <c r="BTJ53" s="94"/>
      <c r="BTK53" s="94"/>
      <c r="BTL53" s="94"/>
      <c r="BTM53" s="94"/>
      <c r="BTN53" s="94"/>
      <c r="BTO53" s="94"/>
      <c r="BTP53" s="94"/>
      <c r="BTQ53" s="94"/>
      <c r="BTR53" s="94"/>
      <c r="BTS53" s="94"/>
      <c r="BTT53" s="94"/>
      <c r="BTU53" s="94"/>
      <c r="BTV53" s="94"/>
      <c r="BTW53" s="94"/>
      <c r="BTX53" s="94"/>
      <c r="BTY53" s="94"/>
      <c r="BTZ53" s="94"/>
      <c r="BUA53" s="94"/>
      <c r="BUB53" s="94"/>
      <c r="BUC53" s="94"/>
      <c r="BUD53" s="94"/>
      <c r="BUE53" s="94"/>
      <c r="BUF53" s="94"/>
      <c r="BUG53" s="94"/>
      <c r="BUH53" s="94"/>
      <c r="BUI53" s="94"/>
      <c r="BUJ53" s="94"/>
      <c r="BUK53" s="94"/>
      <c r="BUL53" s="94"/>
      <c r="BUM53" s="94"/>
      <c r="BUN53" s="94"/>
      <c r="BUO53" s="94"/>
      <c r="BUP53" s="94"/>
      <c r="BUQ53" s="94"/>
      <c r="BUR53" s="94"/>
      <c r="BUS53" s="94"/>
      <c r="BUT53" s="94"/>
      <c r="BUU53" s="94"/>
      <c r="BUV53" s="94"/>
      <c r="BUW53" s="94"/>
      <c r="BUX53" s="94"/>
      <c r="BUY53" s="94"/>
      <c r="BUZ53" s="94"/>
      <c r="BVA53" s="94"/>
      <c r="BVB53" s="94"/>
      <c r="BVC53" s="94"/>
      <c r="BVD53" s="94"/>
      <c r="BVE53" s="94"/>
      <c r="BVF53" s="94"/>
      <c r="BVG53" s="94"/>
      <c r="BVH53" s="94"/>
      <c r="BVI53" s="94"/>
      <c r="BVJ53" s="94"/>
      <c r="BVK53" s="94"/>
      <c r="BVL53" s="94"/>
      <c r="BVM53" s="94"/>
      <c r="BVN53" s="94"/>
      <c r="BVO53" s="94"/>
      <c r="BVP53" s="94"/>
      <c r="BVQ53" s="94"/>
      <c r="BVR53" s="94"/>
      <c r="BVS53" s="94"/>
      <c r="BVT53" s="94"/>
      <c r="BVU53" s="94"/>
      <c r="BVV53" s="94"/>
      <c r="BVW53" s="94"/>
      <c r="BVX53" s="94"/>
      <c r="BVY53" s="94"/>
      <c r="BVZ53" s="94"/>
      <c r="BWA53" s="94"/>
      <c r="BWB53" s="94"/>
      <c r="BWC53" s="94"/>
      <c r="BWD53" s="94"/>
      <c r="BWE53" s="94"/>
      <c r="BWF53" s="94"/>
      <c r="BWG53" s="94"/>
      <c r="BWH53" s="94"/>
      <c r="BWI53" s="94"/>
      <c r="BWJ53" s="94"/>
      <c r="BWK53" s="94"/>
      <c r="BWL53" s="94"/>
      <c r="BWM53" s="94"/>
      <c r="BWN53" s="94"/>
      <c r="BWO53" s="94"/>
      <c r="BWP53" s="94"/>
      <c r="BWQ53" s="94"/>
      <c r="BWR53" s="94"/>
      <c r="BWS53" s="94"/>
      <c r="BWT53" s="94"/>
      <c r="BWU53" s="94"/>
      <c r="BWV53" s="94"/>
      <c r="BWW53" s="94"/>
      <c r="BWX53" s="94"/>
      <c r="BWY53" s="94"/>
      <c r="BWZ53" s="94"/>
      <c r="BXA53" s="94"/>
      <c r="BXB53" s="94"/>
      <c r="BXC53" s="94"/>
      <c r="BXD53" s="94"/>
      <c r="BXE53" s="94"/>
      <c r="BXF53" s="94"/>
      <c r="BXG53" s="94"/>
      <c r="BXH53" s="94"/>
      <c r="BXI53" s="94"/>
      <c r="BXJ53" s="94"/>
      <c r="BXK53" s="94"/>
      <c r="BXL53" s="94"/>
      <c r="BXM53" s="94"/>
      <c r="BXN53" s="94"/>
      <c r="BXO53" s="94"/>
      <c r="BXP53" s="94"/>
      <c r="BXQ53" s="94"/>
      <c r="BXR53" s="94"/>
      <c r="BXS53" s="94"/>
      <c r="BXT53" s="94"/>
      <c r="BXU53" s="94"/>
      <c r="BXV53" s="94"/>
      <c r="BXW53" s="94"/>
      <c r="BXX53" s="94"/>
      <c r="BXY53" s="94"/>
      <c r="BXZ53" s="94"/>
      <c r="BYA53" s="94"/>
      <c r="BYB53" s="94"/>
      <c r="BYC53" s="94"/>
      <c r="BYD53" s="94"/>
      <c r="BYE53" s="94"/>
      <c r="BYF53" s="94"/>
      <c r="BYG53" s="94"/>
      <c r="BYH53" s="94"/>
      <c r="BYI53" s="94"/>
      <c r="BYJ53" s="94"/>
      <c r="BYK53" s="94"/>
      <c r="BYL53" s="94"/>
      <c r="BYM53" s="94"/>
      <c r="BYN53" s="94"/>
      <c r="BYO53" s="94"/>
      <c r="BYP53" s="94"/>
      <c r="BYQ53" s="94"/>
      <c r="BYR53" s="94"/>
      <c r="BYS53" s="94"/>
      <c r="BYT53" s="94"/>
      <c r="BYU53" s="94"/>
      <c r="BYV53" s="94"/>
      <c r="BYW53" s="94"/>
      <c r="BYX53" s="94"/>
      <c r="BYY53" s="94"/>
      <c r="BYZ53" s="94"/>
      <c r="BZA53" s="94"/>
      <c r="BZB53" s="94"/>
      <c r="BZC53" s="94"/>
      <c r="BZD53" s="94"/>
      <c r="BZE53" s="94"/>
      <c r="BZF53" s="94"/>
      <c r="BZG53" s="94"/>
      <c r="BZH53" s="94"/>
      <c r="BZI53" s="94"/>
      <c r="BZJ53" s="94"/>
      <c r="BZK53" s="94"/>
      <c r="BZL53" s="94"/>
      <c r="BZM53" s="94"/>
      <c r="BZN53" s="94"/>
      <c r="BZO53" s="94"/>
      <c r="BZP53" s="94"/>
      <c r="BZQ53" s="94"/>
      <c r="BZR53" s="94"/>
      <c r="BZS53" s="94"/>
      <c r="BZT53" s="94"/>
      <c r="BZU53" s="94"/>
      <c r="BZV53" s="94"/>
      <c r="BZW53" s="94"/>
      <c r="BZX53" s="94"/>
      <c r="BZY53" s="94"/>
      <c r="BZZ53" s="94"/>
      <c r="CAA53" s="94"/>
      <c r="CAB53" s="94"/>
      <c r="CAC53" s="94"/>
      <c r="CAD53" s="94"/>
      <c r="CAE53" s="94"/>
      <c r="CAF53" s="94"/>
      <c r="CAG53" s="94"/>
      <c r="CAH53" s="94"/>
      <c r="CAI53" s="94"/>
      <c r="CAJ53" s="94"/>
      <c r="CAK53" s="94"/>
      <c r="CAL53" s="94"/>
      <c r="CAM53" s="94"/>
      <c r="CAN53" s="94"/>
      <c r="CAO53" s="94"/>
      <c r="CAP53" s="94"/>
      <c r="CAQ53" s="94"/>
      <c r="CAR53" s="94"/>
      <c r="CAS53" s="94"/>
      <c r="CAT53" s="94"/>
      <c r="CAU53" s="94"/>
      <c r="CAV53" s="94"/>
      <c r="CAW53" s="94"/>
      <c r="CAX53" s="94"/>
      <c r="CAY53" s="94"/>
      <c r="CAZ53" s="94"/>
      <c r="CBA53" s="94"/>
      <c r="CBB53" s="94"/>
      <c r="CBC53" s="94"/>
      <c r="CBD53" s="94"/>
      <c r="CBE53" s="94"/>
      <c r="CBF53" s="94"/>
      <c r="CBG53" s="94"/>
      <c r="CBH53" s="94"/>
      <c r="CBI53" s="94"/>
      <c r="CBJ53" s="94"/>
      <c r="CBK53" s="94"/>
      <c r="CBL53" s="94"/>
      <c r="CBM53" s="94"/>
      <c r="CBN53" s="94"/>
      <c r="CBO53" s="94"/>
      <c r="CBP53" s="94"/>
      <c r="CBQ53" s="94"/>
      <c r="CBR53" s="94"/>
      <c r="CBS53" s="94"/>
      <c r="CBT53" s="94"/>
      <c r="CBU53" s="94"/>
      <c r="CBV53" s="94"/>
      <c r="CBW53" s="94"/>
      <c r="CBX53" s="94"/>
      <c r="CBY53" s="94"/>
      <c r="CBZ53" s="94"/>
      <c r="CCA53" s="94"/>
      <c r="CCB53" s="94"/>
      <c r="CCC53" s="94"/>
      <c r="CCD53" s="94"/>
      <c r="CCE53" s="94"/>
      <c r="CCF53" s="94"/>
      <c r="CCG53" s="94"/>
      <c r="CCH53" s="94"/>
      <c r="CCI53" s="94"/>
      <c r="CCJ53" s="94"/>
      <c r="CCK53" s="94"/>
      <c r="CCL53" s="94"/>
      <c r="CCM53" s="94"/>
      <c r="CCN53" s="94"/>
      <c r="CCO53" s="94"/>
      <c r="CCP53" s="94"/>
      <c r="CCQ53" s="94"/>
      <c r="CCR53" s="94"/>
      <c r="CCS53" s="94"/>
      <c r="CCT53" s="94"/>
      <c r="CCU53" s="94"/>
      <c r="CCV53" s="94"/>
      <c r="CCW53" s="94"/>
      <c r="CCX53" s="94"/>
      <c r="CCY53" s="94"/>
      <c r="CCZ53" s="94"/>
      <c r="CDA53" s="94"/>
      <c r="CDB53" s="94"/>
      <c r="CDC53" s="94"/>
      <c r="CDD53" s="94"/>
      <c r="CDE53" s="94"/>
      <c r="CDF53" s="94"/>
      <c r="CDG53" s="94"/>
      <c r="CDH53" s="94"/>
      <c r="CDI53" s="94"/>
      <c r="CDJ53" s="94"/>
      <c r="CDK53" s="94"/>
      <c r="CDL53" s="94"/>
      <c r="CDM53" s="94"/>
      <c r="CDN53" s="94"/>
      <c r="CDO53" s="94"/>
      <c r="CDP53" s="94"/>
      <c r="CDQ53" s="94"/>
      <c r="CDR53" s="94"/>
      <c r="CDS53" s="94"/>
      <c r="CDT53" s="94"/>
      <c r="CDU53" s="94"/>
      <c r="CDV53" s="94"/>
      <c r="CDW53" s="94"/>
      <c r="CDX53" s="94"/>
      <c r="CDY53" s="94"/>
      <c r="CDZ53" s="94"/>
      <c r="CEA53" s="94"/>
      <c r="CEB53" s="94"/>
      <c r="CEC53" s="94"/>
      <c r="CED53" s="94"/>
      <c r="CEE53" s="94"/>
      <c r="CEF53" s="94"/>
      <c r="CEG53" s="94"/>
      <c r="CEH53" s="94"/>
      <c r="CEI53" s="94"/>
      <c r="CEJ53" s="94"/>
      <c r="CEK53" s="94"/>
      <c r="CEL53" s="94"/>
      <c r="CEM53" s="94"/>
      <c r="CEN53" s="94"/>
      <c r="CEO53" s="94"/>
      <c r="CEP53" s="94"/>
      <c r="CEQ53" s="94"/>
      <c r="CER53" s="94"/>
      <c r="CES53" s="94"/>
      <c r="CET53" s="94"/>
      <c r="CEU53" s="94"/>
      <c r="CEV53" s="94"/>
      <c r="CEW53" s="94"/>
      <c r="CEX53" s="94"/>
      <c r="CEY53" s="94"/>
      <c r="CEZ53" s="94"/>
      <c r="CFA53" s="94"/>
      <c r="CFB53" s="94"/>
      <c r="CFC53" s="94"/>
      <c r="CFD53" s="94"/>
      <c r="CFE53" s="94"/>
      <c r="CFF53" s="94"/>
      <c r="CFG53" s="94"/>
      <c r="CFH53" s="94"/>
      <c r="CFI53" s="94"/>
      <c r="CFJ53" s="94"/>
      <c r="CFK53" s="94"/>
      <c r="CFL53" s="94"/>
      <c r="CFM53" s="94"/>
      <c r="CFN53" s="94"/>
      <c r="CFO53" s="94"/>
      <c r="CFP53" s="94"/>
      <c r="CFQ53" s="94"/>
      <c r="CFR53" s="94"/>
      <c r="CFS53" s="94"/>
      <c r="CFT53" s="94"/>
      <c r="CFU53" s="94"/>
      <c r="CFV53" s="94"/>
      <c r="CFW53" s="94"/>
      <c r="CFX53" s="94"/>
      <c r="CFY53" s="94"/>
      <c r="CFZ53" s="94"/>
      <c r="CGA53" s="94"/>
      <c r="CGB53" s="94"/>
      <c r="CGC53" s="94"/>
      <c r="CGD53" s="94"/>
      <c r="CGE53" s="94"/>
      <c r="CGF53" s="94"/>
      <c r="CGG53" s="94"/>
      <c r="CGH53" s="94"/>
      <c r="CGI53" s="94"/>
      <c r="CGJ53" s="94"/>
      <c r="CGK53" s="94"/>
      <c r="CGL53" s="94"/>
      <c r="CGM53" s="94"/>
      <c r="CGN53" s="94"/>
      <c r="CGO53" s="94"/>
      <c r="CGP53" s="94"/>
      <c r="CGQ53" s="94"/>
      <c r="CGR53" s="94"/>
      <c r="CGS53" s="94"/>
      <c r="CGT53" s="94"/>
      <c r="CGU53" s="94"/>
      <c r="CGV53" s="94"/>
      <c r="CGW53" s="94"/>
      <c r="CGX53" s="94"/>
      <c r="CGY53" s="94"/>
      <c r="CGZ53" s="94"/>
      <c r="CHA53" s="94"/>
      <c r="CHB53" s="94"/>
      <c r="CHC53" s="94"/>
      <c r="CHD53" s="94"/>
      <c r="CHE53" s="94"/>
      <c r="CHF53" s="94"/>
      <c r="CHG53" s="94"/>
      <c r="CHH53" s="94"/>
      <c r="CHI53" s="94"/>
      <c r="CHJ53" s="94"/>
      <c r="CHK53" s="94"/>
      <c r="CHL53" s="94"/>
      <c r="CHM53" s="94"/>
      <c r="CHN53" s="94"/>
      <c r="CHO53" s="94"/>
      <c r="CHP53" s="94"/>
      <c r="CHQ53" s="94"/>
      <c r="CHR53" s="94"/>
      <c r="CHS53" s="94"/>
      <c r="CHT53" s="94"/>
      <c r="CHU53" s="94"/>
      <c r="CHV53" s="94"/>
      <c r="CHW53" s="94"/>
      <c r="CHX53" s="94"/>
      <c r="CHY53" s="94"/>
      <c r="CHZ53" s="94"/>
      <c r="CIA53" s="94"/>
      <c r="CIB53" s="94"/>
      <c r="CIC53" s="94"/>
      <c r="CID53" s="94"/>
      <c r="CIE53" s="94"/>
      <c r="CIF53" s="94"/>
      <c r="CIG53" s="94"/>
      <c r="CIH53" s="94"/>
      <c r="CII53" s="94"/>
      <c r="CIJ53" s="94"/>
      <c r="CIK53" s="94"/>
      <c r="CIL53" s="94"/>
      <c r="CIM53" s="94"/>
      <c r="CIN53" s="94"/>
      <c r="CIO53" s="94"/>
      <c r="CIP53" s="94"/>
      <c r="CIQ53" s="94"/>
      <c r="CIR53" s="94"/>
      <c r="CIS53" s="94"/>
      <c r="CIT53" s="94"/>
      <c r="CIU53" s="94"/>
      <c r="CIV53" s="94"/>
      <c r="CIW53" s="94"/>
      <c r="CIX53" s="94"/>
      <c r="CIY53" s="94"/>
      <c r="CIZ53" s="94"/>
      <c r="CJA53" s="94"/>
      <c r="CJB53" s="94"/>
      <c r="CJC53" s="94"/>
      <c r="CJD53" s="94"/>
      <c r="CJE53" s="94"/>
      <c r="CJF53" s="94"/>
      <c r="CJG53" s="94"/>
      <c r="CJH53" s="94"/>
      <c r="CJI53" s="94"/>
      <c r="CJJ53" s="94"/>
      <c r="CJK53" s="94"/>
      <c r="CJL53" s="94"/>
      <c r="CJM53" s="94"/>
      <c r="CJN53" s="94"/>
      <c r="CJO53" s="94"/>
      <c r="CJP53" s="94"/>
      <c r="CJQ53" s="94"/>
      <c r="CJR53" s="94"/>
      <c r="CJS53" s="94"/>
      <c r="CJT53" s="94"/>
      <c r="CJU53" s="94"/>
      <c r="CJV53" s="94"/>
      <c r="CJW53" s="94"/>
      <c r="CJX53" s="94"/>
      <c r="CJY53" s="94"/>
      <c r="CJZ53" s="94"/>
      <c r="CKA53" s="94"/>
      <c r="CKB53" s="94"/>
      <c r="CKC53" s="94"/>
      <c r="CKD53" s="94"/>
      <c r="CKE53" s="94"/>
      <c r="CKF53" s="94"/>
      <c r="CKG53" s="94"/>
      <c r="CKH53" s="94"/>
      <c r="CKI53" s="94"/>
      <c r="CKJ53" s="94"/>
      <c r="CKK53" s="94"/>
      <c r="CKL53" s="94"/>
      <c r="CKM53" s="94"/>
      <c r="CKN53" s="94"/>
      <c r="CKO53" s="94"/>
      <c r="CKP53" s="94"/>
      <c r="CKQ53" s="94"/>
      <c r="CKR53" s="94"/>
      <c r="CKS53" s="94"/>
      <c r="CKT53" s="94"/>
      <c r="CKU53" s="94"/>
      <c r="CKV53" s="94"/>
      <c r="CKW53" s="94"/>
      <c r="CKX53" s="94"/>
      <c r="CKY53" s="94"/>
      <c r="CKZ53" s="94"/>
      <c r="CLA53" s="94"/>
      <c r="CLB53" s="94"/>
      <c r="CLC53" s="94"/>
      <c r="CLD53" s="94"/>
      <c r="CLE53" s="94"/>
      <c r="CLF53" s="94"/>
      <c r="CLG53" s="94"/>
      <c r="CLH53" s="94"/>
      <c r="CLI53" s="94"/>
      <c r="CLJ53" s="94"/>
      <c r="CLK53" s="94"/>
      <c r="CLL53" s="94"/>
      <c r="CLM53" s="94"/>
      <c r="CLN53" s="94"/>
      <c r="CLO53" s="94"/>
      <c r="CLP53" s="94"/>
      <c r="CLQ53" s="94"/>
      <c r="CLR53" s="94"/>
      <c r="CLS53" s="94"/>
      <c r="CLT53" s="94"/>
      <c r="CLU53" s="94"/>
      <c r="CLV53" s="94"/>
      <c r="CLW53" s="94"/>
      <c r="CLX53" s="94"/>
      <c r="CLY53" s="94"/>
      <c r="CLZ53" s="94"/>
      <c r="CMA53" s="94"/>
      <c r="CMB53" s="94"/>
      <c r="CMC53" s="94"/>
      <c r="CMD53" s="94"/>
      <c r="CME53" s="94"/>
      <c r="CMF53" s="94"/>
      <c r="CMG53" s="94"/>
      <c r="CMH53" s="94"/>
      <c r="CMI53" s="94"/>
      <c r="CMJ53" s="94"/>
      <c r="CMK53" s="94"/>
      <c r="CML53" s="94"/>
      <c r="CMM53" s="94"/>
      <c r="CMN53" s="94"/>
      <c r="CMO53" s="94"/>
      <c r="CMP53" s="94"/>
      <c r="CMQ53" s="94"/>
      <c r="CMR53" s="94"/>
      <c r="CMS53" s="94"/>
      <c r="CMT53" s="94"/>
      <c r="CMU53" s="94"/>
      <c r="CMV53" s="94"/>
      <c r="CMW53" s="94"/>
      <c r="CMX53" s="94"/>
      <c r="CMY53" s="94"/>
      <c r="CMZ53" s="94"/>
      <c r="CNA53" s="94"/>
      <c r="CNB53" s="94"/>
      <c r="CNC53" s="94"/>
      <c r="CND53" s="94"/>
      <c r="CNE53" s="94"/>
      <c r="CNF53" s="94"/>
      <c r="CNG53" s="94"/>
      <c r="CNH53" s="94"/>
      <c r="CNI53" s="94"/>
      <c r="CNJ53" s="94"/>
      <c r="CNK53" s="94"/>
      <c r="CNL53" s="94"/>
      <c r="CNM53" s="94"/>
      <c r="CNN53" s="94"/>
      <c r="CNO53" s="94"/>
      <c r="CNP53" s="94"/>
      <c r="CNQ53" s="94"/>
      <c r="CNR53" s="94"/>
      <c r="CNS53" s="94"/>
      <c r="CNT53" s="94"/>
      <c r="CNU53" s="94"/>
      <c r="CNV53" s="94"/>
      <c r="CNW53" s="94"/>
      <c r="CNX53" s="94"/>
      <c r="CNY53" s="94"/>
      <c r="CNZ53" s="94"/>
      <c r="COA53" s="94"/>
      <c r="COB53" s="94"/>
      <c r="COC53" s="94"/>
      <c r="COD53" s="94"/>
      <c r="COE53" s="94"/>
      <c r="COF53" s="94"/>
      <c r="COG53" s="94"/>
      <c r="COH53" s="94"/>
      <c r="COI53" s="94"/>
      <c r="COJ53" s="94"/>
      <c r="COK53" s="94"/>
      <c r="COL53" s="94"/>
      <c r="COM53" s="94"/>
      <c r="CON53" s="94"/>
      <c r="COO53" s="94"/>
      <c r="COP53" s="94"/>
      <c r="COQ53" s="94"/>
      <c r="COR53" s="94"/>
      <c r="COS53" s="94"/>
      <c r="COT53" s="94"/>
      <c r="COU53" s="94"/>
      <c r="COV53" s="94"/>
      <c r="COW53" s="94"/>
      <c r="COX53" s="94"/>
      <c r="COY53" s="94"/>
      <c r="COZ53" s="94"/>
      <c r="CPA53" s="94"/>
      <c r="CPB53" s="94"/>
      <c r="CPC53" s="94"/>
      <c r="CPD53" s="94"/>
      <c r="CPE53" s="94"/>
      <c r="CPF53" s="94"/>
      <c r="CPG53" s="94"/>
      <c r="CPH53" s="94"/>
      <c r="CPI53" s="94"/>
      <c r="CPJ53" s="94"/>
      <c r="CPK53" s="94"/>
      <c r="CPL53" s="94"/>
      <c r="CPM53" s="94"/>
      <c r="CPN53" s="94"/>
      <c r="CPO53" s="94"/>
      <c r="CPP53" s="94"/>
      <c r="CPQ53" s="94"/>
      <c r="CPR53" s="94"/>
      <c r="CPS53" s="94"/>
      <c r="CPT53" s="94"/>
      <c r="CPU53" s="94"/>
      <c r="CPV53" s="94"/>
      <c r="CPW53" s="94"/>
      <c r="CPX53" s="94"/>
      <c r="CPY53" s="94"/>
      <c r="CPZ53" s="94"/>
      <c r="CQA53" s="94"/>
      <c r="CQB53" s="94"/>
      <c r="CQC53" s="94"/>
      <c r="CQD53" s="94"/>
      <c r="CQE53" s="94"/>
      <c r="CQF53" s="94"/>
      <c r="CQG53" s="94"/>
      <c r="CQH53" s="94"/>
      <c r="CQI53" s="94"/>
      <c r="CQJ53" s="94"/>
      <c r="CQK53" s="94"/>
      <c r="CQL53" s="94"/>
      <c r="CQM53" s="94"/>
      <c r="CQN53" s="94"/>
      <c r="CQO53" s="94"/>
      <c r="CQP53" s="94"/>
      <c r="CQQ53" s="94"/>
      <c r="CQR53" s="94"/>
      <c r="CQS53" s="94"/>
      <c r="CQT53" s="94"/>
      <c r="CQU53" s="94"/>
      <c r="CQV53" s="94"/>
      <c r="CQW53" s="94"/>
      <c r="CQX53" s="94"/>
      <c r="CQY53" s="94"/>
      <c r="CQZ53" s="94"/>
      <c r="CRA53" s="94"/>
      <c r="CRB53" s="94"/>
      <c r="CRC53" s="94"/>
      <c r="CRD53" s="94"/>
      <c r="CRE53" s="94"/>
      <c r="CRF53" s="94"/>
      <c r="CRG53" s="94"/>
      <c r="CRH53" s="94"/>
      <c r="CRI53" s="94"/>
      <c r="CRJ53" s="94"/>
      <c r="CRK53" s="94"/>
      <c r="CRL53" s="94"/>
      <c r="CRM53" s="94"/>
      <c r="CRN53" s="94"/>
      <c r="CRO53" s="94"/>
      <c r="CRP53" s="94"/>
      <c r="CRQ53" s="94"/>
      <c r="CRR53" s="94"/>
      <c r="CRS53" s="94"/>
      <c r="CRT53" s="94"/>
      <c r="CRU53" s="94"/>
      <c r="CRV53" s="94"/>
      <c r="CRW53" s="94"/>
      <c r="CRX53" s="94"/>
      <c r="CRY53" s="94"/>
      <c r="CRZ53" s="94"/>
      <c r="CSA53" s="94"/>
      <c r="CSB53" s="94"/>
      <c r="CSC53" s="94"/>
      <c r="CSD53" s="94"/>
      <c r="CSE53" s="94"/>
      <c r="CSF53" s="94"/>
      <c r="CSG53" s="94"/>
      <c r="CSH53" s="94"/>
      <c r="CSI53" s="94"/>
      <c r="CSJ53" s="94"/>
      <c r="CSK53" s="94"/>
      <c r="CSL53" s="94"/>
      <c r="CSM53" s="94"/>
      <c r="CSN53" s="94"/>
      <c r="CSO53" s="94"/>
      <c r="CSP53" s="94"/>
      <c r="CSQ53" s="94"/>
      <c r="CSR53" s="94"/>
      <c r="CSS53" s="94"/>
      <c r="CST53" s="94"/>
      <c r="CSU53" s="94"/>
      <c r="CSV53" s="94"/>
      <c r="CSW53" s="94"/>
      <c r="CSX53" s="94"/>
      <c r="CSY53" s="94"/>
      <c r="CSZ53" s="94"/>
      <c r="CTA53" s="94"/>
      <c r="CTB53" s="94"/>
      <c r="CTC53" s="94"/>
      <c r="CTD53" s="94"/>
      <c r="CTE53" s="94"/>
      <c r="CTF53" s="94"/>
      <c r="CTG53" s="94"/>
      <c r="CTH53" s="94"/>
      <c r="CTI53" s="94"/>
      <c r="CTJ53" s="94"/>
      <c r="CTK53" s="94"/>
      <c r="CTL53" s="94"/>
      <c r="CTM53" s="94"/>
      <c r="CTN53" s="94"/>
      <c r="CTO53" s="94"/>
      <c r="CTP53" s="94"/>
      <c r="CTQ53" s="94"/>
      <c r="CTR53" s="94"/>
      <c r="CTS53" s="94"/>
      <c r="CTT53" s="94"/>
      <c r="CTU53" s="94"/>
      <c r="CTV53" s="94"/>
      <c r="CTW53" s="94"/>
      <c r="CTX53" s="94"/>
      <c r="CTY53" s="94"/>
      <c r="CTZ53" s="94"/>
      <c r="CUA53" s="94"/>
      <c r="CUB53" s="94"/>
      <c r="CUC53" s="94"/>
      <c r="CUD53" s="94"/>
      <c r="CUE53" s="94"/>
      <c r="CUF53" s="94"/>
      <c r="CUG53" s="94"/>
      <c r="CUH53" s="94"/>
      <c r="CUI53" s="94"/>
      <c r="CUJ53" s="94"/>
      <c r="CUK53" s="94"/>
      <c r="CUL53" s="94"/>
      <c r="CUM53" s="94"/>
      <c r="CUN53" s="94"/>
      <c r="CUO53" s="94"/>
      <c r="CUP53" s="94"/>
      <c r="CUQ53" s="94"/>
      <c r="CUR53" s="94"/>
      <c r="CUS53" s="94"/>
      <c r="CUT53" s="94"/>
      <c r="CUU53" s="94"/>
      <c r="CUV53" s="94"/>
      <c r="CUW53" s="94"/>
      <c r="CUX53" s="94"/>
      <c r="CUY53" s="94"/>
      <c r="CUZ53" s="94"/>
      <c r="CVA53" s="94"/>
      <c r="CVB53" s="94"/>
      <c r="CVC53" s="94"/>
      <c r="CVD53" s="94"/>
      <c r="CVE53" s="94"/>
      <c r="CVF53" s="94"/>
      <c r="CVG53" s="94"/>
      <c r="CVH53" s="94"/>
      <c r="CVI53" s="94"/>
      <c r="CVJ53" s="94"/>
      <c r="CVK53" s="94"/>
      <c r="CVL53" s="94"/>
      <c r="CVM53" s="94"/>
      <c r="CVN53" s="94"/>
      <c r="CVO53" s="94"/>
      <c r="CVP53" s="94"/>
      <c r="CVQ53" s="94"/>
      <c r="CVR53" s="94"/>
      <c r="CVS53" s="94"/>
      <c r="CVT53" s="94"/>
      <c r="CVU53" s="94"/>
      <c r="CVV53" s="94"/>
      <c r="CVW53" s="94"/>
      <c r="CVX53" s="94"/>
      <c r="CVY53" s="94"/>
      <c r="CVZ53" s="94"/>
      <c r="CWA53" s="94"/>
      <c r="CWB53" s="94"/>
      <c r="CWC53" s="94"/>
      <c r="CWD53" s="94"/>
      <c r="CWE53" s="94"/>
      <c r="CWF53" s="94"/>
      <c r="CWG53" s="94"/>
      <c r="CWH53" s="94"/>
      <c r="CWI53" s="94"/>
      <c r="CWJ53" s="94"/>
      <c r="CWK53" s="94"/>
      <c r="CWL53" s="94"/>
      <c r="CWM53" s="94"/>
      <c r="CWN53" s="94"/>
      <c r="CWO53" s="94"/>
      <c r="CWP53" s="94"/>
      <c r="CWQ53" s="94"/>
      <c r="CWR53" s="94"/>
      <c r="CWS53" s="94"/>
      <c r="CWT53" s="94"/>
      <c r="CWU53" s="94"/>
      <c r="CWV53" s="94"/>
      <c r="CWW53" s="94"/>
      <c r="CWX53" s="94"/>
      <c r="CWY53" s="94"/>
      <c r="CWZ53" s="94"/>
      <c r="CXA53" s="94"/>
      <c r="CXB53" s="94"/>
      <c r="CXC53" s="94"/>
      <c r="CXD53" s="94"/>
      <c r="CXE53" s="94"/>
      <c r="CXF53" s="94"/>
      <c r="CXG53" s="94"/>
      <c r="CXH53" s="94"/>
      <c r="CXI53" s="94"/>
      <c r="CXJ53" s="94"/>
      <c r="CXK53" s="94"/>
      <c r="CXL53" s="94"/>
      <c r="CXM53" s="94"/>
      <c r="CXN53" s="94"/>
      <c r="CXO53" s="94"/>
      <c r="CXP53" s="94"/>
      <c r="CXQ53" s="94"/>
      <c r="CXR53" s="94"/>
      <c r="CXS53" s="94"/>
      <c r="CXT53" s="94"/>
      <c r="CXU53" s="94"/>
      <c r="CXV53" s="94"/>
      <c r="CXW53" s="94"/>
      <c r="CXX53" s="94"/>
      <c r="CXY53" s="94"/>
      <c r="CXZ53" s="94"/>
      <c r="CYA53" s="94"/>
      <c r="CYB53" s="94"/>
      <c r="CYC53" s="94"/>
      <c r="CYD53" s="94"/>
      <c r="CYE53" s="94"/>
      <c r="CYF53" s="94"/>
      <c r="CYG53" s="94"/>
      <c r="CYH53" s="94"/>
      <c r="CYI53" s="94"/>
      <c r="CYJ53" s="94"/>
      <c r="CYK53" s="94"/>
      <c r="CYL53" s="94"/>
      <c r="CYM53" s="94"/>
      <c r="CYN53" s="94"/>
      <c r="CYO53" s="94"/>
      <c r="CYP53" s="94"/>
      <c r="CYQ53" s="94"/>
      <c r="CYR53" s="94"/>
      <c r="CYS53" s="94"/>
      <c r="CYT53" s="94"/>
      <c r="CYU53" s="94"/>
      <c r="CYV53" s="94"/>
      <c r="CYW53" s="94"/>
      <c r="CYX53" s="94"/>
      <c r="CYY53" s="94"/>
      <c r="CYZ53" s="94"/>
      <c r="CZA53" s="94"/>
      <c r="CZB53" s="94"/>
      <c r="CZC53" s="94"/>
      <c r="CZD53" s="94"/>
      <c r="CZE53" s="94"/>
      <c r="CZF53" s="94"/>
      <c r="CZG53" s="94"/>
      <c r="CZH53" s="94"/>
      <c r="CZI53" s="94"/>
      <c r="CZJ53" s="94"/>
      <c r="CZK53" s="94"/>
      <c r="CZL53" s="94"/>
      <c r="CZM53" s="94"/>
      <c r="CZN53" s="94"/>
      <c r="CZO53" s="94"/>
      <c r="CZP53" s="94"/>
      <c r="CZQ53" s="94"/>
      <c r="CZR53" s="94"/>
      <c r="CZS53" s="94"/>
      <c r="CZT53" s="94"/>
      <c r="CZU53" s="94"/>
      <c r="CZV53" s="94"/>
      <c r="CZW53" s="94"/>
      <c r="CZX53" s="94"/>
      <c r="CZY53" s="94"/>
      <c r="CZZ53" s="94"/>
      <c r="DAA53" s="94"/>
      <c r="DAB53" s="94"/>
      <c r="DAC53" s="94"/>
      <c r="DAD53" s="94"/>
      <c r="DAE53" s="94"/>
      <c r="DAF53" s="94"/>
      <c r="DAG53" s="94"/>
      <c r="DAH53" s="94"/>
      <c r="DAI53" s="94"/>
      <c r="DAJ53" s="94"/>
      <c r="DAK53" s="94"/>
      <c r="DAL53" s="94"/>
      <c r="DAM53" s="94"/>
      <c r="DAN53" s="94"/>
      <c r="DAO53" s="94"/>
      <c r="DAP53" s="94"/>
      <c r="DAQ53" s="94"/>
      <c r="DAR53" s="94"/>
      <c r="DAS53" s="94"/>
      <c r="DAT53" s="94"/>
      <c r="DAU53" s="94"/>
      <c r="DAV53" s="94"/>
      <c r="DAW53" s="94"/>
      <c r="DAX53" s="94"/>
      <c r="DAY53" s="94"/>
      <c r="DAZ53" s="94"/>
      <c r="DBA53" s="94"/>
      <c r="DBB53" s="94"/>
      <c r="DBC53" s="94"/>
      <c r="DBD53" s="94"/>
      <c r="DBE53" s="94"/>
      <c r="DBF53" s="94"/>
      <c r="DBG53" s="94"/>
      <c r="DBH53" s="94"/>
      <c r="DBI53" s="94"/>
      <c r="DBJ53" s="94"/>
      <c r="DBK53" s="94"/>
      <c r="DBL53" s="94"/>
      <c r="DBM53" s="94"/>
      <c r="DBN53" s="94"/>
      <c r="DBO53" s="94"/>
      <c r="DBP53" s="94"/>
      <c r="DBQ53" s="94"/>
      <c r="DBR53" s="94"/>
      <c r="DBS53" s="94"/>
      <c r="DBT53" s="94"/>
      <c r="DBU53" s="94"/>
      <c r="DBV53" s="94"/>
      <c r="DBW53" s="94"/>
      <c r="DBX53" s="94"/>
      <c r="DBY53" s="94"/>
      <c r="DBZ53" s="94"/>
      <c r="DCA53" s="94"/>
      <c r="DCB53" s="94"/>
      <c r="DCC53" s="94"/>
      <c r="DCD53" s="94"/>
      <c r="DCE53" s="94"/>
      <c r="DCF53" s="94"/>
      <c r="DCG53" s="94"/>
      <c r="DCH53" s="94"/>
      <c r="DCI53" s="94"/>
      <c r="DCJ53" s="94"/>
      <c r="DCK53" s="94"/>
      <c r="DCL53" s="94"/>
      <c r="DCM53" s="94"/>
      <c r="DCN53" s="94"/>
      <c r="DCO53" s="94"/>
      <c r="DCP53" s="94"/>
      <c r="DCQ53" s="94"/>
      <c r="DCR53" s="94"/>
      <c r="DCS53" s="94"/>
      <c r="DCT53" s="94"/>
      <c r="DCU53" s="94"/>
      <c r="DCV53" s="94"/>
      <c r="DCW53" s="94"/>
      <c r="DCX53" s="94"/>
      <c r="DCY53" s="94"/>
      <c r="DCZ53" s="94"/>
      <c r="DDA53" s="94"/>
      <c r="DDB53" s="94"/>
      <c r="DDC53" s="94"/>
      <c r="DDD53" s="94"/>
      <c r="DDE53" s="94"/>
      <c r="DDF53" s="94"/>
      <c r="DDG53" s="94"/>
      <c r="DDH53" s="94"/>
      <c r="DDI53" s="94"/>
      <c r="DDJ53" s="94"/>
      <c r="DDK53" s="94"/>
      <c r="DDL53" s="94"/>
      <c r="DDM53" s="94"/>
      <c r="DDN53" s="94"/>
      <c r="DDO53" s="94"/>
      <c r="DDP53" s="94"/>
      <c r="DDQ53" s="94"/>
      <c r="DDR53" s="94"/>
      <c r="DDS53" s="94"/>
      <c r="DDT53" s="94"/>
      <c r="DDU53" s="94"/>
      <c r="DDV53" s="94"/>
      <c r="DDW53" s="94"/>
      <c r="DDX53" s="94"/>
      <c r="DDY53" s="94"/>
      <c r="DDZ53" s="94"/>
      <c r="DEA53" s="94"/>
      <c r="DEB53" s="94"/>
      <c r="DEC53" s="94"/>
      <c r="DED53" s="94"/>
      <c r="DEE53" s="94"/>
      <c r="DEF53" s="94"/>
      <c r="DEG53" s="94"/>
      <c r="DEH53" s="94"/>
      <c r="DEI53" s="94"/>
      <c r="DEJ53" s="94"/>
      <c r="DEK53" s="94"/>
      <c r="DEL53" s="94"/>
      <c r="DEM53" s="94"/>
      <c r="DEN53" s="94"/>
      <c r="DEO53" s="94"/>
      <c r="DEP53" s="94"/>
      <c r="DEQ53" s="94"/>
      <c r="DER53" s="94"/>
      <c r="DES53" s="94"/>
      <c r="DET53" s="94"/>
      <c r="DEU53" s="94"/>
      <c r="DEV53" s="94"/>
      <c r="DEW53" s="94"/>
      <c r="DEX53" s="94"/>
      <c r="DEY53" s="94"/>
      <c r="DEZ53" s="94"/>
      <c r="DFA53" s="94"/>
      <c r="DFB53" s="94"/>
      <c r="DFC53" s="94"/>
      <c r="DFD53" s="94"/>
      <c r="DFE53" s="94"/>
      <c r="DFF53" s="94"/>
      <c r="DFG53" s="94"/>
      <c r="DFH53" s="94"/>
      <c r="DFI53" s="94"/>
      <c r="DFJ53" s="94"/>
      <c r="DFK53" s="94"/>
      <c r="DFL53" s="94"/>
      <c r="DFM53" s="94"/>
      <c r="DFN53" s="94"/>
      <c r="DFO53" s="94"/>
      <c r="DFP53" s="94"/>
      <c r="DFQ53" s="94"/>
      <c r="DFR53" s="94"/>
      <c r="DFS53" s="94"/>
      <c r="DFT53" s="94"/>
      <c r="DFU53" s="94"/>
      <c r="DFV53" s="94"/>
      <c r="DFW53" s="94"/>
      <c r="DFX53" s="94"/>
      <c r="DFY53" s="94"/>
      <c r="DFZ53" s="94"/>
      <c r="DGA53" s="94"/>
      <c r="DGB53" s="94"/>
      <c r="DGC53" s="94"/>
      <c r="DGD53" s="94"/>
      <c r="DGE53" s="94"/>
      <c r="DGF53" s="94"/>
      <c r="DGG53" s="94"/>
      <c r="DGH53" s="94"/>
      <c r="DGI53" s="94"/>
      <c r="DGJ53" s="94"/>
      <c r="DGK53" s="94"/>
      <c r="DGL53" s="94"/>
      <c r="DGM53" s="94"/>
      <c r="DGN53" s="94"/>
      <c r="DGO53" s="94"/>
      <c r="DGP53" s="94"/>
      <c r="DGQ53" s="94"/>
      <c r="DGR53" s="94"/>
      <c r="DGS53" s="94"/>
      <c r="DGT53" s="94"/>
      <c r="DGU53" s="94"/>
      <c r="DGV53" s="94"/>
      <c r="DGW53" s="94"/>
      <c r="DGX53" s="94"/>
      <c r="DGY53" s="94"/>
      <c r="DGZ53" s="94"/>
      <c r="DHA53" s="94"/>
      <c r="DHB53" s="94"/>
      <c r="DHC53" s="94"/>
      <c r="DHD53" s="94"/>
      <c r="DHE53" s="94"/>
      <c r="DHF53" s="94"/>
      <c r="DHG53" s="94"/>
      <c r="DHH53" s="94"/>
      <c r="DHI53" s="94"/>
      <c r="DHJ53" s="94"/>
      <c r="DHK53" s="94"/>
      <c r="DHL53" s="94"/>
      <c r="DHM53" s="94"/>
      <c r="DHN53" s="94"/>
      <c r="DHO53" s="94"/>
      <c r="DHP53" s="94"/>
      <c r="DHQ53" s="94"/>
      <c r="DHR53" s="94"/>
      <c r="DHS53" s="94"/>
      <c r="DHT53" s="94"/>
      <c r="DHU53" s="94"/>
      <c r="DHV53" s="94"/>
      <c r="DHW53" s="94"/>
      <c r="DHX53" s="94"/>
      <c r="DHY53" s="94"/>
      <c r="DHZ53" s="94"/>
      <c r="DIA53" s="94"/>
      <c r="DIB53" s="94"/>
      <c r="DIC53" s="94"/>
      <c r="DID53" s="94"/>
      <c r="DIE53" s="94"/>
      <c r="DIF53" s="94"/>
      <c r="DIG53" s="94"/>
      <c r="DIH53" s="94"/>
      <c r="DII53" s="94"/>
      <c r="DIJ53" s="94"/>
      <c r="DIK53" s="94"/>
      <c r="DIL53" s="94"/>
      <c r="DIM53" s="94"/>
      <c r="DIN53" s="94"/>
      <c r="DIO53" s="94"/>
      <c r="DIP53" s="94"/>
      <c r="DIQ53" s="94"/>
      <c r="DIR53" s="94"/>
      <c r="DIS53" s="94"/>
      <c r="DIT53" s="94"/>
      <c r="DIU53" s="94"/>
      <c r="DIV53" s="94"/>
      <c r="DIW53" s="94"/>
      <c r="DIX53" s="94"/>
      <c r="DIY53" s="94"/>
      <c r="DIZ53" s="94"/>
      <c r="DJA53" s="94"/>
      <c r="DJB53" s="94"/>
      <c r="DJC53" s="94"/>
      <c r="DJD53" s="94"/>
      <c r="DJE53" s="94"/>
      <c r="DJF53" s="94"/>
      <c r="DJG53" s="94"/>
      <c r="DJH53" s="94"/>
      <c r="DJI53" s="94"/>
      <c r="DJJ53" s="94"/>
      <c r="DJK53" s="94"/>
      <c r="DJL53" s="94"/>
      <c r="DJM53" s="94"/>
      <c r="DJN53" s="94"/>
      <c r="DJO53" s="94"/>
      <c r="DJP53" s="94"/>
      <c r="DJQ53" s="94"/>
      <c r="DJR53" s="94"/>
      <c r="DJS53" s="94"/>
      <c r="DJT53" s="94"/>
      <c r="DJU53" s="94"/>
      <c r="DJV53" s="94"/>
      <c r="DJW53" s="94"/>
      <c r="DJX53" s="94"/>
      <c r="DJY53" s="94"/>
      <c r="DJZ53" s="94"/>
      <c r="DKA53" s="94"/>
      <c r="DKB53" s="94"/>
      <c r="DKC53" s="94"/>
      <c r="DKD53" s="94"/>
      <c r="DKE53" s="94"/>
      <c r="DKF53" s="94"/>
      <c r="DKG53" s="94"/>
      <c r="DKH53" s="94"/>
      <c r="DKI53" s="94"/>
      <c r="DKJ53" s="94"/>
      <c r="DKK53" s="94"/>
      <c r="DKL53" s="94"/>
      <c r="DKM53" s="94"/>
      <c r="DKN53" s="94"/>
      <c r="DKO53" s="94"/>
      <c r="DKP53" s="94"/>
      <c r="DKQ53" s="94"/>
      <c r="DKR53" s="94"/>
      <c r="DKS53" s="94"/>
      <c r="DKT53" s="94"/>
      <c r="DKU53" s="94"/>
      <c r="DKV53" s="94"/>
      <c r="DKW53" s="94"/>
      <c r="DKX53" s="94"/>
      <c r="DKY53" s="94"/>
      <c r="DKZ53" s="94"/>
      <c r="DLA53" s="94"/>
      <c r="DLB53" s="94"/>
      <c r="DLC53" s="94"/>
      <c r="DLD53" s="94"/>
      <c r="DLE53" s="94"/>
      <c r="DLF53" s="94"/>
      <c r="DLG53" s="94"/>
      <c r="DLH53" s="94"/>
      <c r="DLI53" s="94"/>
      <c r="DLJ53" s="94"/>
      <c r="DLK53" s="94"/>
      <c r="DLL53" s="94"/>
      <c r="DLM53" s="94"/>
      <c r="DLN53" s="94"/>
      <c r="DLO53" s="94"/>
      <c r="DLP53" s="94"/>
      <c r="DLQ53" s="94"/>
      <c r="DLR53" s="94"/>
      <c r="DLS53" s="94"/>
      <c r="DLT53" s="94"/>
      <c r="DLU53" s="94"/>
      <c r="DLV53" s="94"/>
      <c r="DLW53" s="94"/>
      <c r="DLX53" s="94"/>
      <c r="DLY53" s="94"/>
      <c r="DLZ53" s="94"/>
      <c r="DMA53" s="94"/>
      <c r="DMB53" s="94"/>
      <c r="DMC53" s="94"/>
      <c r="DMD53" s="94"/>
      <c r="DME53" s="94"/>
      <c r="DMF53" s="94"/>
      <c r="DMG53" s="94"/>
      <c r="DMH53" s="94"/>
      <c r="DMI53" s="94"/>
      <c r="DMJ53" s="94"/>
      <c r="DMK53" s="94"/>
      <c r="DML53" s="94"/>
      <c r="DMM53" s="94"/>
      <c r="DMN53" s="94"/>
      <c r="DMO53" s="94"/>
      <c r="DMP53" s="94"/>
      <c r="DMQ53" s="94"/>
      <c r="DMR53" s="94"/>
      <c r="DMS53" s="94"/>
      <c r="DMT53" s="94"/>
      <c r="DMU53" s="94"/>
      <c r="DMV53" s="94"/>
      <c r="DMW53" s="94"/>
      <c r="DMX53" s="94"/>
      <c r="DMY53" s="94"/>
      <c r="DMZ53" s="94"/>
      <c r="DNA53" s="94"/>
      <c r="DNB53" s="94"/>
      <c r="DNC53" s="94"/>
      <c r="DND53" s="94"/>
      <c r="DNE53" s="94"/>
      <c r="DNF53" s="94"/>
      <c r="DNG53" s="94"/>
      <c r="DNH53" s="94"/>
      <c r="DNI53" s="94"/>
      <c r="DNJ53" s="94"/>
      <c r="DNK53" s="94"/>
      <c r="DNL53" s="94"/>
      <c r="DNM53" s="94"/>
      <c r="DNN53" s="94"/>
      <c r="DNO53" s="94"/>
      <c r="DNP53" s="94"/>
      <c r="DNQ53" s="94"/>
      <c r="DNR53" s="94"/>
      <c r="DNS53" s="94"/>
      <c r="DNT53" s="94"/>
      <c r="DNU53" s="94"/>
      <c r="DNV53" s="94"/>
      <c r="DNW53" s="94"/>
      <c r="DNX53" s="94"/>
      <c r="DNY53" s="94"/>
      <c r="DNZ53" s="94"/>
      <c r="DOA53" s="94"/>
      <c r="DOB53" s="94"/>
      <c r="DOC53" s="94"/>
      <c r="DOD53" s="94"/>
      <c r="DOE53" s="94"/>
      <c r="DOF53" s="94"/>
      <c r="DOG53" s="94"/>
      <c r="DOH53" s="94"/>
      <c r="DOI53" s="94"/>
      <c r="DOJ53" s="94"/>
      <c r="DOK53" s="94"/>
      <c r="DOL53" s="94"/>
      <c r="DOM53" s="94"/>
      <c r="DON53" s="94"/>
      <c r="DOO53" s="94"/>
      <c r="DOP53" s="94"/>
      <c r="DOQ53" s="94"/>
      <c r="DOR53" s="94"/>
      <c r="DOS53" s="94"/>
      <c r="DOT53" s="94"/>
      <c r="DOU53" s="94"/>
      <c r="DOV53" s="94"/>
      <c r="DOW53" s="94"/>
      <c r="DOX53" s="94"/>
      <c r="DOY53" s="94"/>
      <c r="DOZ53" s="94"/>
      <c r="DPA53" s="94"/>
      <c r="DPB53" s="94"/>
      <c r="DPC53" s="94"/>
      <c r="DPD53" s="94"/>
      <c r="DPE53" s="94"/>
      <c r="DPF53" s="94"/>
      <c r="DPG53" s="94"/>
      <c r="DPH53" s="94"/>
      <c r="DPI53" s="94"/>
      <c r="DPJ53" s="94"/>
      <c r="DPK53" s="94"/>
      <c r="DPL53" s="94"/>
      <c r="DPM53" s="94"/>
      <c r="DPN53" s="94"/>
      <c r="DPO53" s="94"/>
      <c r="DPP53" s="94"/>
      <c r="DPQ53" s="94"/>
      <c r="DPR53" s="94"/>
      <c r="DPS53" s="94"/>
      <c r="DPT53" s="94"/>
      <c r="DPU53" s="94"/>
      <c r="DPV53" s="94"/>
      <c r="DPW53" s="94"/>
      <c r="DPX53" s="94"/>
      <c r="DPY53" s="94"/>
      <c r="DPZ53" s="94"/>
      <c r="DQA53" s="94"/>
      <c r="DQB53" s="94"/>
      <c r="DQC53" s="94"/>
      <c r="DQD53" s="94"/>
      <c r="DQE53" s="94"/>
      <c r="DQF53" s="94"/>
      <c r="DQG53" s="94"/>
      <c r="DQH53" s="94"/>
      <c r="DQI53" s="94"/>
      <c r="DQJ53" s="94"/>
      <c r="DQK53" s="94"/>
      <c r="DQL53" s="94"/>
      <c r="DQM53" s="94"/>
      <c r="DQN53" s="94"/>
      <c r="DQO53" s="94"/>
      <c r="DQP53" s="94"/>
      <c r="DQQ53" s="94"/>
      <c r="DQR53" s="94"/>
      <c r="DQS53" s="94"/>
      <c r="DQT53" s="94"/>
      <c r="DQU53" s="94"/>
      <c r="DQV53" s="94"/>
      <c r="DQW53" s="94"/>
      <c r="DQX53" s="94"/>
      <c r="DQY53" s="94"/>
      <c r="DQZ53" s="94"/>
      <c r="DRA53" s="94"/>
      <c r="DRB53" s="94"/>
      <c r="DRC53" s="94"/>
      <c r="DRD53" s="94"/>
      <c r="DRE53" s="94"/>
      <c r="DRF53" s="94"/>
      <c r="DRG53" s="94"/>
      <c r="DRH53" s="94"/>
      <c r="DRI53" s="94"/>
      <c r="DRJ53" s="94"/>
      <c r="DRK53" s="94"/>
      <c r="DRL53" s="94"/>
      <c r="DRM53" s="94"/>
      <c r="DRN53" s="94"/>
      <c r="DRO53" s="94"/>
      <c r="DRP53" s="94"/>
      <c r="DRQ53" s="94"/>
      <c r="DRR53" s="94"/>
      <c r="DRS53" s="94"/>
      <c r="DRT53" s="94"/>
      <c r="DRU53" s="94"/>
      <c r="DRV53" s="94"/>
      <c r="DRW53" s="94"/>
      <c r="DRX53" s="94"/>
      <c r="DRY53" s="94"/>
      <c r="DRZ53" s="94"/>
      <c r="DSA53" s="94"/>
      <c r="DSB53" s="94"/>
      <c r="DSC53" s="94"/>
      <c r="DSD53" s="94"/>
      <c r="DSE53" s="94"/>
      <c r="DSF53" s="94"/>
      <c r="DSG53" s="94"/>
      <c r="DSH53" s="94"/>
      <c r="DSI53" s="94"/>
      <c r="DSJ53" s="94"/>
      <c r="DSK53" s="94"/>
      <c r="DSL53" s="94"/>
      <c r="DSM53" s="94"/>
      <c r="DSN53" s="94"/>
      <c r="DSO53" s="94"/>
      <c r="DSP53" s="94"/>
      <c r="DSQ53" s="94"/>
      <c r="DSR53" s="94"/>
      <c r="DSS53" s="94"/>
      <c r="DST53" s="94"/>
      <c r="DSU53" s="94"/>
      <c r="DSV53" s="94"/>
      <c r="DSW53" s="94"/>
      <c r="DSX53" s="94"/>
      <c r="DSY53" s="94"/>
      <c r="DSZ53" s="94"/>
      <c r="DTA53" s="94"/>
      <c r="DTB53" s="94"/>
      <c r="DTC53" s="94"/>
      <c r="DTD53" s="94"/>
      <c r="DTE53" s="94"/>
      <c r="DTF53" s="94"/>
      <c r="DTG53" s="94"/>
      <c r="DTH53" s="94"/>
      <c r="DTI53" s="94"/>
      <c r="DTJ53" s="94"/>
      <c r="DTK53" s="94"/>
      <c r="DTL53" s="94"/>
      <c r="DTM53" s="94"/>
      <c r="DTN53" s="94"/>
      <c r="DTO53" s="94"/>
      <c r="DTP53" s="94"/>
      <c r="DTQ53" s="94"/>
      <c r="DTR53" s="94"/>
      <c r="DTS53" s="94"/>
      <c r="DTT53" s="94"/>
      <c r="DTU53" s="94"/>
      <c r="DTV53" s="94"/>
      <c r="DTW53" s="94"/>
      <c r="DTX53" s="94"/>
      <c r="DTY53" s="94"/>
      <c r="DTZ53" s="94"/>
      <c r="DUA53" s="94"/>
      <c r="DUB53" s="94"/>
      <c r="DUC53" s="94"/>
      <c r="DUD53" s="94"/>
      <c r="DUE53" s="94"/>
      <c r="DUF53" s="94"/>
      <c r="DUG53" s="94"/>
      <c r="DUH53" s="94"/>
      <c r="DUI53" s="94"/>
      <c r="DUJ53" s="94"/>
      <c r="DUK53" s="94"/>
      <c r="DUL53" s="94"/>
      <c r="DUM53" s="94"/>
      <c r="DUN53" s="94"/>
      <c r="DUO53" s="94"/>
      <c r="DUP53" s="94"/>
      <c r="DUQ53" s="94"/>
      <c r="DUR53" s="94"/>
      <c r="DUS53" s="94"/>
      <c r="DUT53" s="94"/>
      <c r="DUU53" s="94"/>
      <c r="DUV53" s="94"/>
      <c r="DUW53" s="94"/>
      <c r="DUX53" s="94"/>
      <c r="DUY53" s="94"/>
      <c r="DUZ53" s="94"/>
      <c r="DVA53" s="94"/>
      <c r="DVB53" s="94"/>
      <c r="DVC53" s="94"/>
      <c r="DVD53" s="94"/>
      <c r="DVE53" s="94"/>
      <c r="DVF53" s="94"/>
      <c r="DVG53" s="94"/>
      <c r="DVH53" s="94"/>
      <c r="DVI53" s="94"/>
      <c r="DVJ53" s="94"/>
      <c r="DVK53" s="94"/>
      <c r="DVL53" s="94"/>
      <c r="DVM53" s="94"/>
      <c r="DVN53" s="94"/>
      <c r="DVO53" s="94"/>
      <c r="DVP53" s="94"/>
      <c r="DVQ53" s="94"/>
      <c r="DVR53" s="94"/>
      <c r="DVS53" s="94"/>
      <c r="DVT53" s="94"/>
      <c r="DVU53" s="94"/>
      <c r="DVV53" s="94"/>
      <c r="DVW53" s="94"/>
      <c r="DVX53" s="94"/>
      <c r="DVY53" s="94"/>
      <c r="DVZ53" s="94"/>
      <c r="DWA53" s="94"/>
      <c r="DWB53" s="94"/>
      <c r="DWC53" s="94"/>
      <c r="DWD53" s="94"/>
      <c r="DWE53" s="94"/>
      <c r="DWF53" s="94"/>
      <c r="DWG53" s="94"/>
      <c r="DWH53" s="94"/>
      <c r="DWI53" s="94"/>
      <c r="DWJ53" s="94"/>
      <c r="DWK53" s="94"/>
      <c r="DWL53" s="94"/>
      <c r="DWM53" s="94"/>
      <c r="DWN53" s="94"/>
      <c r="DWO53" s="94"/>
      <c r="DWP53" s="94"/>
      <c r="DWQ53" s="94"/>
      <c r="DWR53" s="94"/>
      <c r="DWS53" s="94"/>
      <c r="DWT53" s="94"/>
      <c r="DWU53" s="94"/>
      <c r="DWV53" s="94"/>
      <c r="DWW53" s="94"/>
      <c r="DWX53" s="94"/>
      <c r="DWY53" s="94"/>
      <c r="DWZ53" s="94"/>
      <c r="DXA53" s="94"/>
      <c r="DXB53" s="94"/>
      <c r="DXC53" s="94"/>
      <c r="DXD53" s="94"/>
      <c r="DXE53" s="94"/>
      <c r="DXF53" s="94"/>
      <c r="DXG53" s="94"/>
      <c r="DXH53" s="94"/>
      <c r="DXI53" s="94"/>
      <c r="DXJ53" s="94"/>
      <c r="DXK53" s="94"/>
      <c r="DXL53" s="94"/>
      <c r="DXM53" s="94"/>
      <c r="DXN53" s="94"/>
      <c r="DXO53" s="94"/>
      <c r="DXP53" s="94"/>
      <c r="DXQ53" s="94"/>
      <c r="DXR53" s="94"/>
      <c r="DXS53" s="94"/>
      <c r="DXT53" s="94"/>
      <c r="DXU53" s="94"/>
      <c r="DXV53" s="94"/>
      <c r="DXW53" s="94"/>
      <c r="DXX53" s="94"/>
      <c r="DXY53" s="94"/>
      <c r="DXZ53" s="94"/>
      <c r="DYA53" s="94"/>
      <c r="DYB53" s="94"/>
      <c r="DYC53" s="94"/>
      <c r="DYD53" s="94"/>
      <c r="DYE53" s="94"/>
      <c r="DYF53" s="94"/>
      <c r="DYG53" s="94"/>
      <c r="DYH53" s="94"/>
      <c r="DYI53" s="94"/>
      <c r="DYJ53" s="94"/>
      <c r="DYK53" s="94"/>
      <c r="DYL53" s="94"/>
      <c r="DYM53" s="94"/>
      <c r="DYN53" s="94"/>
      <c r="DYO53" s="94"/>
      <c r="DYP53" s="94"/>
      <c r="DYQ53" s="94"/>
      <c r="DYR53" s="94"/>
      <c r="DYS53" s="94"/>
      <c r="DYT53" s="94"/>
      <c r="DYU53" s="94"/>
      <c r="DYV53" s="94"/>
      <c r="DYW53" s="94"/>
      <c r="DYX53" s="94"/>
      <c r="DYY53" s="94"/>
      <c r="DYZ53" s="94"/>
      <c r="DZA53" s="94"/>
      <c r="DZB53" s="94"/>
      <c r="DZC53" s="94"/>
      <c r="DZD53" s="94"/>
      <c r="DZE53" s="94"/>
      <c r="DZF53" s="94"/>
      <c r="DZG53" s="94"/>
      <c r="DZH53" s="94"/>
      <c r="DZI53" s="94"/>
      <c r="DZJ53" s="94"/>
      <c r="DZK53" s="94"/>
      <c r="DZL53" s="94"/>
      <c r="DZM53" s="94"/>
      <c r="DZN53" s="94"/>
      <c r="DZO53" s="94"/>
      <c r="DZP53" s="94"/>
      <c r="DZQ53" s="94"/>
      <c r="DZR53" s="94"/>
      <c r="DZS53" s="94"/>
      <c r="DZT53" s="94"/>
      <c r="DZU53" s="94"/>
      <c r="DZV53" s="94"/>
      <c r="DZW53" s="94"/>
      <c r="DZX53" s="94"/>
      <c r="DZY53" s="94"/>
      <c r="DZZ53" s="94"/>
      <c r="EAA53" s="94"/>
      <c r="EAB53" s="94"/>
      <c r="EAC53" s="94"/>
      <c r="EAD53" s="94"/>
      <c r="EAE53" s="94"/>
      <c r="EAF53" s="94"/>
      <c r="EAG53" s="94"/>
      <c r="EAH53" s="94"/>
      <c r="EAI53" s="94"/>
      <c r="EAJ53" s="94"/>
      <c r="EAK53" s="94"/>
      <c r="EAL53" s="94"/>
      <c r="EAM53" s="94"/>
      <c r="EAN53" s="94"/>
      <c r="EAO53" s="94"/>
      <c r="EAP53" s="94"/>
      <c r="EAQ53" s="94"/>
      <c r="EAR53" s="94"/>
      <c r="EAS53" s="94"/>
      <c r="EAT53" s="94"/>
      <c r="EAU53" s="94"/>
      <c r="EAV53" s="94"/>
      <c r="EAW53" s="94"/>
      <c r="EAX53" s="94"/>
      <c r="EAY53" s="94"/>
      <c r="EAZ53" s="94"/>
      <c r="EBA53" s="94"/>
      <c r="EBB53" s="94"/>
      <c r="EBC53" s="94"/>
      <c r="EBD53" s="94"/>
      <c r="EBE53" s="94"/>
      <c r="EBF53" s="94"/>
      <c r="EBG53" s="94"/>
      <c r="EBH53" s="94"/>
      <c r="EBI53" s="94"/>
      <c r="EBJ53" s="94"/>
      <c r="EBK53" s="94"/>
      <c r="EBL53" s="94"/>
      <c r="EBM53" s="94"/>
      <c r="EBN53" s="94"/>
      <c r="EBO53" s="94"/>
      <c r="EBP53" s="94"/>
      <c r="EBQ53" s="94"/>
      <c r="EBR53" s="94"/>
      <c r="EBS53" s="94"/>
      <c r="EBT53" s="94"/>
      <c r="EBU53" s="94"/>
      <c r="EBV53" s="94"/>
      <c r="EBW53" s="94"/>
      <c r="EBX53" s="94"/>
      <c r="EBY53" s="94"/>
      <c r="EBZ53" s="94"/>
      <c r="ECA53" s="94"/>
      <c r="ECB53" s="94"/>
      <c r="ECC53" s="94"/>
      <c r="ECD53" s="94"/>
      <c r="ECE53" s="94"/>
      <c r="ECF53" s="94"/>
      <c r="ECG53" s="94"/>
      <c r="ECH53" s="94"/>
      <c r="ECI53" s="94"/>
      <c r="ECJ53" s="94"/>
      <c r="ECK53" s="94"/>
      <c r="ECL53" s="94"/>
      <c r="ECM53" s="94"/>
      <c r="ECN53" s="94"/>
      <c r="ECO53" s="94"/>
      <c r="ECP53" s="94"/>
      <c r="ECQ53" s="94"/>
      <c r="ECR53" s="94"/>
      <c r="ECS53" s="94"/>
      <c r="ECT53" s="94"/>
      <c r="ECU53" s="94"/>
      <c r="ECV53" s="94"/>
      <c r="ECW53" s="94"/>
      <c r="ECX53" s="94"/>
      <c r="ECY53" s="94"/>
      <c r="ECZ53" s="94"/>
      <c r="EDA53" s="94"/>
      <c r="EDB53" s="94"/>
      <c r="EDC53" s="94"/>
      <c r="EDD53" s="94"/>
      <c r="EDE53" s="94"/>
      <c r="EDF53" s="94"/>
      <c r="EDG53" s="94"/>
      <c r="EDH53" s="94"/>
      <c r="EDI53" s="94"/>
      <c r="EDJ53" s="94"/>
      <c r="EDK53" s="94"/>
      <c r="EDL53" s="94"/>
      <c r="EDM53" s="94"/>
      <c r="EDN53" s="94"/>
      <c r="EDO53" s="94"/>
      <c r="EDP53" s="94"/>
      <c r="EDQ53" s="94"/>
      <c r="EDR53" s="94"/>
      <c r="EDS53" s="94"/>
      <c r="EDT53" s="94"/>
      <c r="EDU53" s="94"/>
      <c r="EDV53" s="94"/>
      <c r="EDW53" s="94"/>
      <c r="EDX53" s="94"/>
      <c r="EDY53" s="94"/>
      <c r="EDZ53" s="94"/>
      <c r="EEA53" s="94"/>
      <c r="EEB53" s="94"/>
      <c r="EEC53" s="94"/>
      <c r="EED53" s="94"/>
      <c r="EEE53" s="94"/>
      <c r="EEF53" s="94"/>
      <c r="EEG53" s="94"/>
      <c r="EEH53" s="94"/>
      <c r="EEI53" s="94"/>
      <c r="EEJ53" s="94"/>
      <c r="EEK53" s="94"/>
      <c r="EEL53" s="94"/>
      <c r="EEM53" s="94"/>
      <c r="EEN53" s="94"/>
      <c r="EEO53" s="94"/>
      <c r="EEP53" s="94"/>
      <c r="EEQ53" s="94"/>
      <c r="EER53" s="94"/>
      <c r="EES53" s="94"/>
      <c r="EET53" s="94"/>
      <c r="EEU53" s="94"/>
      <c r="EEV53" s="94"/>
      <c r="EEW53" s="94"/>
      <c r="EEX53" s="94"/>
      <c r="EEY53" s="94"/>
      <c r="EEZ53" s="94"/>
      <c r="EFA53" s="94"/>
      <c r="EFB53" s="94"/>
      <c r="EFC53" s="94"/>
      <c r="EFD53" s="94"/>
      <c r="EFE53" s="94"/>
      <c r="EFF53" s="94"/>
      <c r="EFG53" s="94"/>
      <c r="EFH53" s="94"/>
      <c r="EFI53" s="94"/>
      <c r="EFJ53" s="94"/>
      <c r="EFK53" s="94"/>
      <c r="EFL53" s="94"/>
      <c r="EFM53" s="94"/>
      <c r="EFN53" s="94"/>
      <c r="EFO53" s="94"/>
      <c r="EFP53" s="94"/>
      <c r="EFQ53" s="94"/>
      <c r="EFR53" s="94"/>
      <c r="EFS53" s="94"/>
      <c r="EFT53" s="94"/>
      <c r="EFU53" s="94"/>
      <c r="EFV53" s="94"/>
      <c r="EFW53" s="94"/>
      <c r="EFX53" s="94"/>
      <c r="EFY53" s="94"/>
      <c r="EFZ53" s="94"/>
      <c r="EGA53" s="94"/>
      <c r="EGB53" s="94"/>
      <c r="EGC53" s="94"/>
      <c r="EGD53" s="94"/>
      <c r="EGE53" s="94"/>
      <c r="EGF53" s="94"/>
      <c r="EGG53" s="94"/>
      <c r="EGH53" s="94"/>
      <c r="EGI53" s="94"/>
      <c r="EGJ53" s="94"/>
      <c r="EGK53" s="94"/>
      <c r="EGL53" s="94"/>
      <c r="EGM53" s="94"/>
      <c r="EGN53" s="94"/>
      <c r="EGO53" s="94"/>
      <c r="EGP53" s="94"/>
      <c r="EGQ53" s="94"/>
      <c r="EGR53" s="94"/>
      <c r="EGS53" s="94"/>
      <c r="EGT53" s="94"/>
      <c r="EGU53" s="94"/>
      <c r="EGV53" s="94"/>
      <c r="EGW53" s="94"/>
      <c r="EGX53" s="94"/>
      <c r="EGY53" s="94"/>
      <c r="EGZ53" s="94"/>
      <c r="EHA53" s="94"/>
      <c r="EHB53" s="94"/>
      <c r="EHC53" s="94"/>
      <c r="EHD53" s="94"/>
      <c r="EHE53" s="94"/>
      <c r="EHF53" s="94"/>
      <c r="EHG53" s="94"/>
      <c r="EHH53" s="94"/>
      <c r="EHI53" s="94"/>
      <c r="EHJ53" s="94"/>
      <c r="EHK53" s="94"/>
      <c r="EHL53" s="94"/>
      <c r="EHM53" s="94"/>
      <c r="EHN53" s="94"/>
      <c r="EHO53" s="94"/>
      <c r="EHP53" s="94"/>
      <c r="EHQ53" s="94"/>
      <c r="EHR53" s="94"/>
      <c r="EHS53" s="94"/>
      <c r="EHT53" s="94"/>
      <c r="EHU53" s="94"/>
      <c r="EHV53" s="94"/>
      <c r="EHW53" s="94"/>
      <c r="EHX53" s="94"/>
      <c r="EHY53" s="94"/>
      <c r="EHZ53" s="94"/>
      <c r="EIA53" s="94"/>
      <c r="EIB53" s="94"/>
      <c r="EIC53" s="94"/>
      <c r="EID53" s="94"/>
      <c r="EIE53" s="94"/>
      <c r="EIF53" s="94"/>
      <c r="EIG53" s="94"/>
      <c r="EIH53" s="94"/>
      <c r="EII53" s="94"/>
      <c r="EIJ53" s="94"/>
      <c r="EIK53" s="94"/>
      <c r="EIL53" s="94"/>
      <c r="EIM53" s="94"/>
      <c r="EIN53" s="94"/>
      <c r="EIO53" s="94"/>
      <c r="EIP53" s="94"/>
      <c r="EIQ53" s="94"/>
      <c r="EIR53" s="94"/>
      <c r="EIS53" s="94"/>
      <c r="EIT53" s="94"/>
      <c r="EIU53" s="94"/>
      <c r="EIV53" s="94"/>
      <c r="EIW53" s="94"/>
      <c r="EIX53" s="94"/>
      <c r="EIY53" s="94"/>
      <c r="EIZ53" s="94"/>
      <c r="EJA53" s="94"/>
      <c r="EJB53" s="94"/>
      <c r="EJC53" s="94"/>
      <c r="EJD53" s="94"/>
      <c r="EJE53" s="94"/>
      <c r="EJF53" s="94"/>
      <c r="EJG53" s="94"/>
      <c r="EJH53" s="94"/>
      <c r="EJI53" s="94"/>
      <c r="EJJ53" s="94"/>
      <c r="EJK53" s="94"/>
      <c r="EJL53" s="94"/>
      <c r="EJM53" s="94"/>
      <c r="EJN53" s="94"/>
      <c r="EJO53" s="94"/>
      <c r="EJP53" s="94"/>
      <c r="EJQ53" s="94"/>
      <c r="EJR53" s="94"/>
      <c r="EJS53" s="94"/>
      <c r="EJT53" s="94"/>
      <c r="EJU53" s="94"/>
      <c r="EJV53" s="94"/>
      <c r="EJW53" s="94"/>
      <c r="EJX53" s="94"/>
      <c r="EJY53" s="94"/>
      <c r="EJZ53" s="94"/>
      <c r="EKA53" s="94"/>
      <c r="EKB53" s="94"/>
      <c r="EKC53" s="94"/>
      <c r="EKD53" s="94"/>
      <c r="EKE53" s="94"/>
      <c r="EKF53" s="94"/>
      <c r="EKG53" s="94"/>
      <c r="EKH53" s="94"/>
      <c r="EKI53" s="94"/>
      <c r="EKJ53" s="94"/>
      <c r="EKK53" s="94"/>
      <c r="EKL53" s="94"/>
      <c r="EKM53" s="94"/>
      <c r="EKN53" s="94"/>
      <c r="EKO53" s="94"/>
      <c r="EKP53" s="94"/>
      <c r="EKQ53" s="94"/>
      <c r="EKR53" s="94"/>
      <c r="EKS53" s="94"/>
      <c r="EKT53" s="94"/>
      <c r="EKU53" s="94"/>
      <c r="EKV53" s="94"/>
      <c r="EKW53" s="94"/>
      <c r="EKX53" s="94"/>
      <c r="EKY53" s="94"/>
      <c r="EKZ53" s="94"/>
      <c r="ELA53" s="94"/>
      <c r="ELB53" s="94"/>
      <c r="ELC53" s="94"/>
      <c r="ELD53" s="94"/>
      <c r="ELE53" s="94"/>
      <c r="ELF53" s="94"/>
      <c r="ELG53" s="94"/>
      <c r="ELH53" s="94"/>
      <c r="ELI53" s="94"/>
      <c r="ELJ53" s="94"/>
      <c r="ELK53" s="94"/>
      <c r="ELL53" s="94"/>
      <c r="ELM53" s="94"/>
      <c r="ELN53" s="94"/>
      <c r="ELO53" s="94"/>
      <c r="ELP53" s="94"/>
      <c r="ELQ53" s="94"/>
      <c r="ELR53" s="94"/>
      <c r="ELS53" s="94"/>
      <c r="ELT53" s="94"/>
      <c r="ELU53" s="94"/>
      <c r="ELV53" s="94"/>
      <c r="ELW53" s="94"/>
      <c r="ELX53" s="94"/>
      <c r="ELY53" s="94"/>
      <c r="ELZ53" s="94"/>
      <c r="EMA53" s="94"/>
      <c r="EMB53" s="94"/>
      <c r="EMC53" s="94"/>
      <c r="EMD53" s="94"/>
      <c r="EME53" s="94"/>
      <c r="EMF53" s="94"/>
      <c r="EMG53" s="94"/>
      <c r="EMH53" s="94"/>
      <c r="EMI53" s="94"/>
      <c r="EMJ53" s="94"/>
      <c r="EMK53" s="94"/>
      <c r="EML53" s="94"/>
      <c r="EMM53" s="94"/>
      <c r="EMN53" s="94"/>
      <c r="EMO53" s="94"/>
      <c r="EMP53" s="94"/>
      <c r="EMQ53" s="94"/>
      <c r="EMR53" s="94"/>
      <c r="EMS53" s="94"/>
      <c r="EMT53" s="94"/>
      <c r="EMU53" s="94"/>
      <c r="EMV53" s="94"/>
      <c r="EMW53" s="94"/>
      <c r="EMX53" s="94"/>
      <c r="EMY53" s="94"/>
      <c r="EMZ53" s="94"/>
      <c r="ENA53" s="94"/>
      <c r="ENB53" s="94"/>
      <c r="ENC53" s="94"/>
      <c r="END53" s="94"/>
      <c r="ENE53" s="94"/>
      <c r="ENF53" s="94"/>
      <c r="ENG53" s="94"/>
      <c r="ENH53" s="94"/>
      <c r="ENI53" s="94"/>
      <c r="ENJ53" s="94"/>
      <c r="ENK53" s="94"/>
      <c r="ENL53" s="94"/>
      <c r="ENM53" s="94"/>
      <c r="ENN53" s="94"/>
      <c r="ENO53" s="94"/>
      <c r="ENP53" s="94"/>
      <c r="ENQ53" s="94"/>
      <c r="ENR53" s="94"/>
      <c r="ENS53" s="94"/>
      <c r="ENT53" s="94"/>
      <c r="ENU53" s="94"/>
      <c r="ENV53" s="94"/>
      <c r="ENW53" s="94"/>
      <c r="ENX53" s="94"/>
      <c r="ENY53" s="94"/>
      <c r="ENZ53" s="94"/>
      <c r="EOA53" s="94"/>
      <c r="EOB53" s="94"/>
      <c r="EOC53" s="94"/>
      <c r="EOD53" s="94"/>
      <c r="EOE53" s="94"/>
      <c r="EOF53" s="94"/>
      <c r="EOG53" s="94"/>
      <c r="EOH53" s="94"/>
      <c r="EOI53" s="94"/>
      <c r="EOJ53" s="94"/>
      <c r="EOK53" s="94"/>
      <c r="EOL53" s="94"/>
      <c r="EOM53" s="94"/>
      <c r="EON53" s="94"/>
      <c r="EOO53" s="94"/>
      <c r="EOP53" s="94"/>
      <c r="EOQ53" s="94"/>
      <c r="EOR53" s="94"/>
      <c r="EOS53" s="94"/>
      <c r="EOT53" s="94"/>
      <c r="EOU53" s="94"/>
      <c r="EOV53" s="94"/>
      <c r="EOW53" s="94"/>
      <c r="EOX53" s="94"/>
      <c r="EOY53" s="94"/>
      <c r="EOZ53" s="94"/>
      <c r="EPA53" s="94"/>
      <c r="EPB53" s="94"/>
      <c r="EPC53" s="94"/>
      <c r="EPD53" s="94"/>
      <c r="EPE53" s="94"/>
      <c r="EPF53" s="94"/>
      <c r="EPG53" s="94"/>
      <c r="EPH53" s="94"/>
      <c r="EPI53" s="94"/>
      <c r="EPJ53" s="94"/>
      <c r="EPK53" s="94"/>
      <c r="EPL53" s="94"/>
      <c r="EPM53" s="94"/>
      <c r="EPN53" s="94"/>
      <c r="EPO53" s="94"/>
      <c r="EPP53" s="94"/>
      <c r="EPQ53" s="94"/>
      <c r="EPR53" s="94"/>
      <c r="EPS53" s="94"/>
      <c r="EPT53" s="94"/>
      <c r="EPU53" s="94"/>
      <c r="EPV53" s="94"/>
      <c r="EPW53" s="94"/>
      <c r="EPX53" s="94"/>
      <c r="EPY53" s="94"/>
      <c r="EPZ53" s="94"/>
      <c r="EQA53" s="94"/>
      <c r="EQB53" s="94"/>
      <c r="EQC53" s="94"/>
      <c r="EQD53" s="94"/>
      <c r="EQE53" s="94"/>
      <c r="EQF53" s="94"/>
      <c r="EQG53" s="94"/>
      <c r="EQH53" s="94"/>
      <c r="EQI53" s="94"/>
      <c r="EQJ53" s="94"/>
      <c r="EQK53" s="94"/>
      <c r="EQL53" s="94"/>
      <c r="EQM53" s="94"/>
      <c r="EQN53" s="94"/>
      <c r="EQO53" s="94"/>
      <c r="EQP53" s="94"/>
      <c r="EQQ53" s="94"/>
      <c r="EQR53" s="94"/>
      <c r="EQS53" s="94"/>
      <c r="EQT53" s="94"/>
      <c r="EQU53" s="94"/>
      <c r="EQV53" s="94"/>
      <c r="EQW53" s="94"/>
      <c r="EQX53" s="94"/>
      <c r="EQY53" s="94"/>
      <c r="EQZ53" s="94"/>
      <c r="ERA53" s="94"/>
      <c r="ERB53" s="94"/>
      <c r="ERC53" s="94"/>
      <c r="ERD53" s="94"/>
      <c r="ERE53" s="94"/>
      <c r="ERF53" s="94"/>
      <c r="ERG53" s="94"/>
      <c r="ERH53" s="94"/>
      <c r="ERI53" s="94"/>
      <c r="ERJ53" s="94"/>
      <c r="ERK53" s="94"/>
      <c r="ERL53" s="94"/>
      <c r="ERM53" s="94"/>
      <c r="ERN53" s="94"/>
      <c r="ERO53" s="94"/>
      <c r="ERP53" s="94"/>
      <c r="ERQ53" s="94"/>
      <c r="ERR53" s="94"/>
      <c r="ERS53" s="94"/>
      <c r="ERT53" s="94"/>
      <c r="ERU53" s="94"/>
      <c r="ERV53" s="94"/>
      <c r="ERW53" s="94"/>
      <c r="ERX53" s="94"/>
      <c r="ERY53" s="94"/>
      <c r="ERZ53" s="94"/>
      <c r="ESA53" s="94"/>
      <c r="ESB53" s="94"/>
      <c r="ESC53" s="94"/>
      <c r="ESD53" s="94"/>
      <c r="ESE53" s="94"/>
      <c r="ESF53" s="94"/>
      <c r="ESG53" s="94"/>
      <c r="ESH53" s="94"/>
      <c r="ESI53" s="94"/>
      <c r="ESJ53" s="94"/>
      <c r="ESK53" s="94"/>
      <c r="ESL53" s="94"/>
      <c r="ESM53" s="94"/>
      <c r="ESN53" s="94"/>
      <c r="ESO53" s="94"/>
      <c r="ESP53" s="94"/>
      <c r="ESQ53" s="94"/>
      <c r="ESR53" s="94"/>
      <c r="ESS53" s="94"/>
      <c r="EST53" s="94"/>
      <c r="ESU53" s="94"/>
      <c r="ESV53" s="94"/>
      <c r="ESW53" s="94"/>
      <c r="ESX53" s="94"/>
      <c r="ESY53" s="94"/>
      <c r="ESZ53" s="94"/>
      <c r="ETA53" s="94"/>
      <c r="ETB53" s="94"/>
      <c r="ETC53" s="94"/>
      <c r="ETD53" s="94"/>
      <c r="ETE53" s="94"/>
      <c r="ETF53" s="94"/>
      <c r="ETG53" s="94"/>
      <c r="ETH53" s="94"/>
      <c r="ETI53" s="94"/>
      <c r="ETJ53" s="94"/>
      <c r="ETK53" s="94"/>
      <c r="ETL53" s="94"/>
      <c r="ETM53" s="94"/>
      <c r="ETN53" s="94"/>
      <c r="ETO53" s="94"/>
      <c r="ETP53" s="94"/>
      <c r="ETQ53" s="94"/>
      <c r="ETR53" s="94"/>
      <c r="ETS53" s="94"/>
      <c r="ETT53" s="94"/>
      <c r="ETU53" s="94"/>
      <c r="ETV53" s="94"/>
      <c r="ETW53" s="94"/>
      <c r="ETX53" s="94"/>
      <c r="ETY53" s="94"/>
      <c r="ETZ53" s="94"/>
      <c r="EUA53" s="94"/>
      <c r="EUB53" s="94"/>
      <c r="EUC53" s="94"/>
      <c r="EUD53" s="94"/>
      <c r="EUE53" s="94"/>
      <c r="EUF53" s="94"/>
      <c r="EUG53" s="94"/>
      <c r="EUH53" s="94"/>
      <c r="EUI53" s="94"/>
      <c r="EUJ53" s="94"/>
      <c r="EUK53" s="94"/>
      <c r="EUL53" s="94"/>
      <c r="EUM53" s="94"/>
      <c r="EUN53" s="94"/>
      <c r="EUO53" s="94"/>
      <c r="EUP53" s="94"/>
      <c r="EUQ53" s="94"/>
      <c r="EUR53" s="94"/>
      <c r="EUS53" s="94"/>
      <c r="EUT53" s="94"/>
      <c r="EUU53" s="94"/>
      <c r="EUV53" s="94"/>
      <c r="EUW53" s="94"/>
      <c r="EUX53" s="94"/>
      <c r="EUY53" s="94"/>
      <c r="EUZ53" s="94"/>
      <c r="EVA53" s="94"/>
      <c r="EVB53" s="94"/>
      <c r="EVC53" s="94"/>
      <c r="EVD53" s="94"/>
      <c r="EVE53" s="94"/>
      <c r="EVF53" s="94"/>
      <c r="EVG53" s="94"/>
      <c r="EVH53" s="94"/>
      <c r="EVI53" s="94"/>
      <c r="EVJ53" s="94"/>
      <c r="EVK53" s="94"/>
      <c r="EVL53" s="94"/>
      <c r="EVM53" s="94"/>
      <c r="EVN53" s="94"/>
      <c r="EVO53" s="94"/>
      <c r="EVP53" s="94"/>
      <c r="EVQ53" s="94"/>
      <c r="EVR53" s="94"/>
      <c r="EVS53" s="94"/>
      <c r="EVT53" s="94"/>
      <c r="EVU53" s="94"/>
      <c r="EVV53" s="94"/>
      <c r="EVW53" s="94"/>
      <c r="EVX53" s="94"/>
      <c r="EVY53" s="94"/>
      <c r="EVZ53" s="94"/>
      <c r="EWA53" s="94"/>
      <c r="EWB53" s="94"/>
      <c r="EWC53" s="94"/>
      <c r="EWD53" s="94"/>
      <c r="EWE53" s="94"/>
      <c r="EWF53" s="94"/>
      <c r="EWG53" s="94"/>
      <c r="EWH53" s="94"/>
      <c r="EWI53" s="94"/>
      <c r="EWJ53" s="94"/>
      <c r="EWK53" s="94"/>
      <c r="EWL53" s="94"/>
      <c r="EWM53" s="94"/>
      <c r="EWN53" s="94"/>
      <c r="EWO53" s="94"/>
      <c r="EWP53" s="94"/>
      <c r="EWQ53" s="94"/>
      <c r="EWR53" s="94"/>
      <c r="EWS53" s="94"/>
      <c r="EWT53" s="94"/>
      <c r="EWU53" s="94"/>
      <c r="EWV53" s="94"/>
      <c r="EWW53" s="94"/>
      <c r="EWX53" s="94"/>
      <c r="EWY53" s="94"/>
      <c r="EWZ53" s="94"/>
      <c r="EXA53" s="94"/>
      <c r="EXB53" s="94"/>
      <c r="EXC53" s="94"/>
      <c r="EXD53" s="94"/>
      <c r="EXE53" s="94"/>
      <c r="EXF53" s="94"/>
      <c r="EXG53" s="94"/>
      <c r="EXH53" s="94"/>
      <c r="EXI53" s="94"/>
      <c r="EXJ53" s="94"/>
      <c r="EXK53" s="94"/>
      <c r="EXL53" s="94"/>
      <c r="EXM53" s="94"/>
      <c r="EXN53" s="94"/>
      <c r="EXO53" s="94"/>
      <c r="EXP53" s="94"/>
      <c r="EXQ53" s="94"/>
      <c r="EXR53" s="94"/>
      <c r="EXS53" s="94"/>
      <c r="EXT53" s="94"/>
      <c r="EXU53" s="94"/>
      <c r="EXV53" s="94"/>
      <c r="EXW53" s="94"/>
      <c r="EXX53" s="94"/>
      <c r="EXY53" s="94"/>
      <c r="EXZ53" s="94"/>
      <c r="EYA53" s="94"/>
      <c r="EYB53" s="94"/>
      <c r="EYC53" s="94"/>
      <c r="EYD53" s="94"/>
      <c r="EYE53" s="94"/>
      <c r="EYF53" s="94"/>
      <c r="EYG53" s="94"/>
      <c r="EYH53" s="94"/>
      <c r="EYI53" s="94"/>
      <c r="EYJ53" s="94"/>
      <c r="EYK53" s="94"/>
      <c r="EYL53" s="94"/>
      <c r="EYM53" s="94"/>
      <c r="EYN53" s="94"/>
      <c r="EYO53" s="94"/>
      <c r="EYP53" s="94"/>
      <c r="EYQ53" s="94"/>
      <c r="EYR53" s="94"/>
      <c r="EYS53" s="94"/>
      <c r="EYT53" s="94"/>
      <c r="EYU53" s="94"/>
      <c r="EYV53" s="94"/>
      <c r="EYW53" s="94"/>
      <c r="EYX53" s="94"/>
      <c r="EYY53" s="94"/>
      <c r="EYZ53" s="94"/>
      <c r="EZA53" s="94"/>
      <c r="EZB53" s="94"/>
      <c r="EZC53" s="94"/>
      <c r="EZD53" s="94"/>
      <c r="EZE53" s="94"/>
      <c r="EZF53" s="94"/>
      <c r="EZG53" s="94"/>
      <c r="EZH53" s="94"/>
      <c r="EZI53" s="94"/>
      <c r="EZJ53" s="94"/>
      <c r="EZK53" s="94"/>
      <c r="EZL53" s="94"/>
      <c r="EZM53" s="94"/>
      <c r="EZN53" s="94"/>
      <c r="EZO53" s="94"/>
      <c r="EZP53" s="94"/>
      <c r="EZQ53" s="94"/>
      <c r="EZR53" s="94"/>
      <c r="EZS53" s="94"/>
      <c r="EZT53" s="94"/>
      <c r="EZU53" s="94"/>
      <c r="EZV53" s="94"/>
      <c r="EZW53" s="94"/>
      <c r="EZX53" s="94"/>
      <c r="EZY53" s="94"/>
      <c r="EZZ53" s="94"/>
      <c r="FAA53" s="94"/>
      <c r="FAB53" s="94"/>
      <c r="FAC53" s="94"/>
      <c r="FAD53" s="94"/>
      <c r="FAE53" s="94"/>
      <c r="FAF53" s="94"/>
      <c r="FAG53" s="94"/>
      <c r="FAH53" s="94"/>
      <c r="FAI53" s="94"/>
      <c r="FAJ53" s="94"/>
      <c r="FAK53" s="94"/>
      <c r="FAL53" s="94"/>
      <c r="FAM53" s="94"/>
      <c r="FAN53" s="94"/>
      <c r="FAO53" s="94"/>
      <c r="FAP53" s="94"/>
      <c r="FAQ53" s="94"/>
      <c r="FAR53" s="94"/>
      <c r="FAS53" s="94"/>
      <c r="FAT53" s="94"/>
      <c r="FAU53" s="94"/>
      <c r="FAV53" s="94"/>
      <c r="FAW53" s="94"/>
      <c r="FAX53" s="94"/>
      <c r="FAY53" s="94"/>
      <c r="FAZ53" s="94"/>
      <c r="FBA53" s="94"/>
      <c r="FBB53" s="94"/>
      <c r="FBC53" s="94"/>
      <c r="FBD53" s="94"/>
      <c r="FBE53" s="94"/>
      <c r="FBF53" s="94"/>
      <c r="FBG53" s="94"/>
      <c r="FBH53" s="94"/>
      <c r="FBI53" s="94"/>
      <c r="FBJ53" s="94"/>
      <c r="FBK53" s="94"/>
      <c r="FBL53" s="94"/>
      <c r="FBM53" s="94"/>
      <c r="FBN53" s="94"/>
      <c r="FBO53" s="94"/>
      <c r="FBP53" s="94"/>
      <c r="FBQ53" s="94"/>
      <c r="FBR53" s="94"/>
      <c r="FBS53" s="94"/>
      <c r="FBT53" s="94"/>
      <c r="FBU53" s="94"/>
      <c r="FBV53" s="94"/>
      <c r="FBW53" s="94"/>
      <c r="FBX53" s="94"/>
      <c r="FBY53" s="94"/>
      <c r="FBZ53" s="94"/>
      <c r="FCA53" s="94"/>
      <c r="FCB53" s="94"/>
      <c r="FCC53" s="94"/>
      <c r="FCD53" s="94"/>
      <c r="FCE53" s="94"/>
      <c r="FCF53" s="94"/>
      <c r="FCG53" s="94"/>
      <c r="FCH53" s="94"/>
      <c r="FCI53" s="94"/>
      <c r="FCJ53" s="94"/>
      <c r="FCK53" s="94"/>
      <c r="FCL53" s="94"/>
      <c r="FCM53" s="94"/>
      <c r="FCN53" s="94"/>
      <c r="FCO53" s="94"/>
      <c r="FCP53" s="94"/>
      <c r="FCQ53" s="94"/>
      <c r="FCR53" s="94"/>
      <c r="FCS53" s="94"/>
      <c r="FCT53" s="94"/>
      <c r="FCU53" s="94"/>
      <c r="FCV53" s="94"/>
      <c r="FCW53" s="94"/>
      <c r="FCX53" s="94"/>
      <c r="FCY53" s="94"/>
      <c r="FCZ53" s="94"/>
      <c r="FDA53" s="94"/>
      <c r="FDB53" s="94"/>
      <c r="FDC53" s="94"/>
      <c r="FDD53" s="94"/>
      <c r="FDE53" s="94"/>
      <c r="FDF53" s="94"/>
      <c r="FDG53" s="94"/>
      <c r="FDH53" s="94"/>
      <c r="FDI53" s="94"/>
      <c r="FDJ53" s="94"/>
      <c r="FDK53" s="94"/>
      <c r="FDL53" s="94"/>
      <c r="FDM53" s="94"/>
      <c r="FDN53" s="94"/>
      <c r="FDO53" s="94"/>
      <c r="FDP53" s="94"/>
      <c r="FDQ53" s="94"/>
      <c r="FDR53" s="94"/>
      <c r="FDS53" s="94"/>
      <c r="FDT53" s="94"/>
      <c r="FDU53" s="94"/>
      <c r="FDV53" s="94"/>
      <c r="FDW53" s="94"/>
      <c r="FDX53" s="94"/>
      <c r="FDY53" s="94"/>
      <c r="FDZ53" s="94"/>
      <c r="FEA53" s="94"/>
      <c r="FEB53" s="94"/>
      <c r="FEC53" s="94"/>
      <c r="FED53" s="94"/>
      <c r="FEE53" s="94"/>
      <c r="FEF53" s="94"/>
      <c r="FEG53" s="94"/>
      <c r="FEH53" s="94"/>
      <c r="FEI53" s="94"/>
      <c r="FEJ53" s="94"/>
      <c r="FEK53" s="94"/>
      <c r="FEL53" s="94"/>
      <c r="FEM53" s="94"/>
      <c r="FEN53" s="94"/>
      <c r="FEO53" s="94"/>
      <c r="FEP53" s="94"/>
      <c r="FEQ53" s="94"/>
      <c r="FER53" s="94"/>
      <c r="FES53" s="94"/>
      <c r="FET53" s="94"/>
      <c r="FEU53" s="94"/>
      <c r="FEV53" s="94"/>
      <c r="FEW53" s="94"/>
      <c r="FEX53" s="94"/>
      <c r="FEY53" s="94"/>
      <c r="FEZ53" s="94"/>
      <c r="FFA53" s="94"/>
      <c r="FFB53" s="94"/>
      <c r="FFC53" s="94"/>
      <c r="FFD53" s="94"/>
      <c r="FFE53" s="94"/>
      <c r="FFF53" s="94"/>
      <c r="FFG53" s="94"/>
      <c r="FFH53" s="94"/>
      <c r="FFI53" s="94"/>
      <c r="FFJ53" s="94"/>
      <c r="FFK53" s="94"/>
      <c r="FFL53" s="94"/>
      <c r="FFM53" s="94"/>
      <c r="FFN53" s="94"/>
      <c r="FFO53" s="94"/>
      <c r="FFP53" s="94"/>
      <c r="FFQ53" s="94"/>
      <c r="FFR53" s="94"/>
      <c r="FFS53" s="94"/>
      <c r="FFT53" s="94"/>
      <c r="FFU53" s="94"/>
      <c r="FFV53" s="94"/>
      <c r="FFW53" s="94"/>
      <c r="FFX53" s="94"/>
      <c r="FFY53" s="94"/>
      <c r="FFZ53" s="94"/>
      <c r="FGA53" s="94"/>
      <c r="FGB53" s="94"/>
      <c r="FGC53" s="94"/>
      <c r="FGD53" s="94"/>
      <c r="FGE53" s="94"/>
      <c r="FGF53" s="94"/>
      <c r="FGG53" s="94"/>
      <c r="FGH53" s="94"/>
      <c r="FGI53" s="94"/>
      <c r="FGJ53" s="94"/>
      <c r="FGK53" s="94"/>
      <c r="FGL53" s="94"/>
      <c r="FGM53" s="94"/>
      <c r="FGN53" s="94"/>
      <c r="FGO53" s="94"/>
      <c r="FGP53" s="94"/>
      <c r="FGQ53" s="94"/>
      <c r="FGR53" s="94"/>
      <c r="FGS53" s="94"/>
      <c r="FGT53" s="94"/>
      <c r="FGU53" s="94"/>
      <c r="FGV53" s="94"/>
      <c r="FGW53" s="94"/>
      <c r="FGX53" s="94"/>
      <c r="FGY53" s="94"/>
      <c r="FGZ53" s="94"/>
      <c r="FHA53" s="94"/>
      <c r="FHB53" s="94"/>
      <c r="FHC53" s="94"/>
      <c r="FHD53" s="94"/>
      <c r="FHE53" s="94"/>
      <c r="FHF53" s="94"/>
      <c r="FHG53" s="94"/>
      <c r="FHH53" s="94"/>
      <c r="FHI53" s="94"/>
      <c r="FHJ53" s="94"/>
      <c r="FHK53" s="94"/>
      <c r="FHL53" s="94"/>
      <c r="FHM53" s="94"/>
      <c r="FHN53" s="94"/>
      <c r="FHO53" s="94"/>
      <c r="FHP53" s="94"/>
      <c r="FHQ53" s="94"/>
      <c r="FHR53" s="94"/>
      <c r="FHS53" s="94"/>
      <c r="FHT53" s="94"/>
      <c r="FHU53" s="94"/>
      <c r="FHV53" s="94"/>
      <c r="FHW53" s="94"/>
      <c r="FHX53" s="94"/>
      <c r="FHY53" s="94"/>
      <c r="FHZ53" s="94"/>
      <c r="FIA53" s="94"/>
      <c r="FIB53" s="94"/>
      <c r="FIC53" s="94"/>
      <c r="FID53" s="94"/>
      <c r="FIE53" s="94"/>
      <c r="FIF53" s="94"/>
      <c r="FIG53" s="94"/>
      <c r="FIH53" s="94"/>
      <c r="FII53" s="94"/>
      <c r="FIJ53" s="94"/>
      <c r="FIK53" s="94"/>
      <c r="FIL53" s="94"/>
      <c r="FIM53" s="94"/>
      <c r="FIN53" s="94"/>
      <c r="FIO53" s="94"/>
      <c r="FIP53" s="94"/>
      <c r="FIQ53" s="94"/>
      <c r="FIR53" s="94"/>
      <c r="FIS53" s="94"/>
      <c r="FIT53" s="94"/>
      <c r="FIU53" s="94"/>
      <c r="FIV53" s="94"/>
      <c r="FIW53" s="94"/>
      <c r="FIX53" s="94"/>
      <c r="FIY53" s="94"/>
      <c r="FIZ53" s="94"/>
      <c r="FJA53" s="94"/>
      <c r="FJB53" s="94"/>
      <c r="FJC53" s="94"/>
      <c r="FJD53" s="94"/>
      <c r="FJE53" s="94"/>
      <c r="FJF53" s="94"/>
      <c r="FJG53" s="94"/>
      <c r="FJH53" s="94"/>
      <c r="FJI53" s="94"/>
      <c r="FJJ53" s="94"/>
      <c r="FJK53" s="94"/>
      <c r="FJL53" s="94"/>
      <c r="FJM53" s="94"/>
      <c r="FJN53" s="94"/>
      <c r="FJO53" s="94"/>
      <c r="FJP53" s="94"/>
      <c r="FJQ53" s="94"/>
      <c r="FJR53" s="94"/>
      <c r="FJS53" s="94"/>
      <c r="FJT53" s="94"/>
      <c r="FJU53" s="94"/>
      <c r="FJV53" s="94"/>
      <c r="FJW53" s="94"/>
      <c r="FJX53" s="94"/>
      <c r="FJY53" s="94"/>
      <c r="FJZ53" s="94"/>
      <c r="FKA53" s="94"/>
      <c r="FKB53" s="94"/>
      <c r="FKC53" s="94"/>
      <c r="FKD53" s="94"/>
      <c r="FKE53" s="94"/>
      <c r="FKF53" s="94"/>
      <c r="FKG53" s="94"/>
      <c r="FKH53" s="94"/>
      <c r="FKI53" s="94"/>
      <c r="FKJ53" s="94"/>
      <c r="FKK53" s="94"/>
      <c r="FKL53" s="94"/>
      <c r="FKM53" s="94"/>
      <c r="FKN53" s="94"/>
      <c r="FKO53" s="94"/>
      <c r="FKP53" s="94"/>
      <c r="FKQ53" s="94"/>
      <c r="FKR53" s="94"/>
      <c r="FKS53" s="94"/>
      <c r="FKT53" s="94"/>
      <c r="FKU53" s="94"/>
      <c r="FKV53" s="94"/>
      <c r="FKW53" s="94"/>
      <c r="FKX53" s="94"/>
      <c r="FKY53" s="94"/>
      <c r="FKZ53" s="94"/>
      <c r="FLA53" s="94"/>
      <c r="FLB53" s="94"/>
      <c r="FLC53" s="94"/>
      <c r="FLD53" s="94"/>
      <c r="FLE53" s="94"/>
      <c r="FLF53" s="94"/>
      <c r="FLG53" s="94"/>
      <c r="FLH53" s="94"/>
      <c r="FLI53" s="94"/>
      <c r="FLJ53" s="94"/>
      <c r="FLK53" s="94"/>
      <c r="FLL53" s="94"/>
      <c r="FLM53" s="94"/>
      <c r="FLN53" s="94"/>
      <c r="FLO53" s="94"/>
      <c r="FLP53" s="94"/>
      <c r="FLQ53" s="94"/>
      <c r="FLR53" s="94"/>
      <c r="FLS53" s="94"/>
      <c r="FLT53" s="94"/>
      <c r="FLU53" s="94"/>
      <c r="FLV53" s="94"/>
      <c r="FLW53" s="94"/>
      <c r="FLX53" s="94"/>
      <c r="FLY53" s="94"/>
      <c r="FLZ53" s="94"/>
      <c r="FMA53" s="94"/>
      <c r="FMB53" s="94"/>
      <c r="FMC53" s="94"/>
      <c r="FMD53" s="94"/>
      <c r="FME53" s="94"/>
      <c r="FMF53" s="94"/>
      <c r="FMG53" s="94"/>
      <c r="FMH53" s="94"/>
      <c r="FMI53" s="94"/>
      <c r="FMJ53" s="94"/>
      <c r="FMK53" s="94"/>
      <c r="FML53" s="94"/>
      <c r="FMM53" s="94"/>
      <c r="FMN53" s="94"/>
      <c r="FMO53" s="94"/>
      <c r="FMP53" s="94"/>
      <c r="FMQ53" s="94"/>
      <c r="FMR53" s="94"/>
      <c r="FMS53" s="94"/>
      <c r="FMT53" s="94"/>
      <c r="FMU53" s="94"/>
      <c r="FMV53" s="94"/>
      <c r="FMW53" s="94"/>
      <c r="FMX53" s="94"/>
      <c r="FMY53" s="94"/>
      <c r="FMZ53" s="94"/>
      <c r="FNA53" s="94"/>
      <c r="FNB53" s="94"/>
      <c r="FNC53" s="94"/>
      <c r="FND53" s="94"/>
      <c r="FNE53" s="94"/>
      <c r="FNF53" s="94"/>
      <c r="FNG53" s="94"/>
      <c r="FNH53" s="94"/>
      <c r="FNI53" s="94"/>
      <c r="FNJ53" s="94"/>
      <c r="FNK53" s="94"/>
      <c r="FNL53" s="94"/>
      <c r="FNM53" s="94"/>
      <c r="FNN53" s="94"/>
      <c r="FNO53" s="94"/>
      <c r="FNP53" s="94"/>
      <c r="FNQ53" s="94"/>
      <c r="FNR53" s="94"/>
      <c r="FNS53" s="94"/>
      <c r="FNT53" s="94"/>
      <c r="FNU53" s="94"/>
      <c r="FNV53" s="94"/>
      <c r="FNW53" s="94"/>
      <c r="FNX53" s="94"/>
      <c r="FNY53" s="94"/>
      <c r="FNZ53" s="94"/>
      <c r="FOA53" s="94"/>
      <c r="FOB53" s="94"/>
      <c r="FOC53" s="94"/>
      <c r="FOD53" s="94"/>
      <c r="FOE53" s="94"/>
      <c r="FOF53" s="94"/>
      <c r="FOG53" s="94"/>
      <c r="FOH53" s="94"/>
      <c r="FOI53" s="94"/>
      <c r="FOJ53" s="94"/>
      <c r="FOK53" s="94"/>
      <c r="FOL53" s="94"/>
      <c r="FOM53" s="94"/>
      <c r="FON53" s="94"/>
      <c r="FOO53" s="94"/>
      <c r="FOP53" s="94"/>
      <c r="FOQ53" s="94"/>
      <c r="FOR53" s="94"/>
      <c r="FOS53" s="94"/>
      <c r="FOT53" s="94"/>
      <c r="FOU53" s="94"/>
      <c r="FOV53" s="94"/>
      <c r="FOW53" s="94"/>
      <c r="FOX53" s="94"/>
      <c r="FOY53" s="94"/>
      <c r="FOZ53" s="94"/>
      <c r="FPA53" s="94"/>
      <c r="FPB53" s="94"/>
      <c r="FPC53" s="94"/>
      <c r="FPD53" s="94"/>
      <c r="FPE53" s="94"/>
      <c r="FPF53" s="94"/>
      <c r="FPG53" s="94"/>
      <c r="FPH53" s="94"/>
      <c r="FPI53" s="94"/>
      <c r="FPJ53" s="94"/>
      <c r="FPK53" s="94"/>
      <c r="FPL53" s="94"/>
      <c r="FPM53" s="94"/>
      <c r="FPN53" s="94"/>
      <c r="FPO53" s="94"/>
      <c r="FPP53" s="94"/>
      <c r="FPQ53" s="94"/>
      <c r="FPR53" s="94"/>
      <c r="FPS53" s="94"/>
      <c r="FPT53" s="94"/>
      <c r="FPU53" s="94"/>
      <c r="FPV53" s="94"/>
      <c r="FPW53" s="94"/>
      <c r="FPX53" s="94"/>
      <c r="FPY53" s="94"/>
      <c r="FPZ53" s="94"/>
      <c r="FQA53" s="94"/>
      <c r="FQB53" s="94"/>
      <c r="FQC53" s="94"/>
      <c r="FQD53" s="94"/>
      <c r="FQE53" s="94"/>
      <c r="FQF53" s="94"/>
      <c r="FQG53" s="94"/>
      <c r="FQH53" s="94"/>
      <c r="FQI53" s="94"/>
      <c r="FQJ53" s="94"/>
      <c r="FQK53" s="94"/>
      <c r="FQL53" s="94"/>
      <c r="FQM53" s="94"/>
      <c r="FQN53" s="94"/>
      <c r="FQO53" s="94"/>
      <c r="FQP53" s="94"/>
      <c r="FQQ53" s="94"/>
      <c r="FQR53" s="94"/>
      <c r="FQS53" s="94"/>
      <c r="FQT53" s="94"/>
      <c r="FQU53" s="94"/>
      <c r="FQV53" s="94"/>
      <c r="FQW53" s="94"/>
      <c r="FQX53" s="94"/>
      <c r="FQY53" s="94"/>
      <c r="FQZ53" s="94"/>
      <c r="FRA53" s="94"/>
      <c r="FRB53" s="94"/>
      <c r="FRC53" s="94"/>
      <c r="FRD53" s="94"/>
      <c r="FRE53" s="94"/>
      <c r="FRF53" s="94"/>
      <c r="FRG53" s="94"/>
      <c r="FRH53" s="94"/>
      <c r="FRI53" s="94"/>
      <c r="FRJ53" s="94"/>
      <c r="FRK53" s="94"/>
      <c r="FRL53" s="94"/>
      <c r="FRM53" s="94"/>
      <c r="FRN53" s="94"/>
      <c r="FRO53" s="94"/>
      <c r="FRP53" s="94"/>
      <c r="FRQ53" s="94"/>
      <c r="FRR53" s="94"/>
      <c r="FRS53" s="94"/>
      <c r="FRT53" s="94"/>
      <c r="FRU53" s="94"/>
      <c r="FRV53" s="94"/>
      <c r="FRW53" s="94"/>
      <c r="FRX53" s="94"/>
      <c r="FRY53" s="94"/>
      <c r="FRZ53" s="94"/>
      <c r="FSA53" s="94"/>
      <c r="FSB53" s="94"/>
      <c r="FSC53" s="94"/>
      <c r="FSD53" s="94"/>
      <c r="FSE53" s="94"/>
      <c r="FSF53" s="94"/>
      <c r="FSG53" s="94"/>
      <c r="FSH53" s="94"/>
      <c r="FSI53" s="94"/>
      <c r="FSJ53" s="94"/>
      <c r="FSK53" s="94"/>
      <c r="FSL53" s="94"/>
      <c r="FSM53" s="94"/>
      <c r="FSN53" s="94"/>
      <c r="FSO53" s="94"/>
      <c r="FSP53" s="94"/>
      <c r="FSQ53" s="94"/>
      <c r="FSR53" s="94"/>
      <c r="FSS53" s="94"/>
      <c r="FST53" s="94"/>
      <c r="FSU53" s="94"/>
      <c r="FSV53" s="94"/>
      <c r="FSW53" s="94"/>
      <c r="FSX53" s="94"/>
      <c r="FSY53" s="94"/>
      <c r="FSZ53" s="94"/>
      <c r="FTA53" s="94"/>
      <c r="FTB53" s="94"/>
      <c r="FTC53" s="94"/>
      <c r="FTD53" s="94"/>
      <c r="FTE53" s="94"/>
      <c r="FTF53" s="94"/>
      <c r="FTG53" s="94"/>
      <c r="FTH53" s="94"/>
      <c r="FTI53" s="94"/>
      <c r="FTJ53" s="94"/>
      <c r="FTK53" s="94"/>
      <c r="FTL53" s="94"/>
      <c r="FTM53" s="94"/>
      <c r="FTN53" s="94"/>
      <c r="FTO53" s="94"/>
      <c r="FTP53" s="94"/>
      <c r="FTQ53" s="94"/>
      <c r="FTR53" s="94"/>
      <c r="FTS53" s="94"/>
      <c r="FTT53" s="94"/>
      <c r="FTU53" s="94"/>
      <c r="FTV53" s="94"/>
      <c r="FTW53" s="94"/>
      <c r="FTX53" s="94"/>
      <c r="FTY53" s="94"/>
      <c r="FTZ53" s="94"/>
      <c r="FUA53" s="94"/>
      <c r="FUB53" s="94"/>
      <c r="FUC53" s="94"/>
      <c r="FUD53" s="94"/>
      <c r="FUE53" s="94"/>
      <c r="FUF53" s="94"/>
      <c r="FUG53" s="94"/>
      <c r="FUH53" s="94"/>
      <c r="FUI53" s="94"/>
      <c r="FUJ53" s="94"/>
      <c r="FUK53" s="94"/>
      <c r="FUL53" s="94"/>
      <c r="FUM53" s="94"/>
      <c r="FUN53" s="94"/>
      <c r="FUO53" s="94"/>
      <c r="FUP53" s="94"/>
      <c r="FUQ53" s="94"/>
      <c r="FUR53" s="94"/>
      <c r="FUS53" s="94"/>
      <c r="FUT53" s="94"/>
      <c r="FUU53" s="94"/>
      <c r="FUV53" s="94"/>
      <c r="FUW53" s="94"/>
      <c r="FUX53" s="94"/>
      <c r="FUY53" s="94"/>
      <c r="FUZ53" s="94"/>
      <c r="FVA53" s="94"/>
      <c r="FVB53" s="94"/>
      <c r="FVC53" s="94"/>
      <c r="FVD53" s="94"/>
      <c r="FVE53" s="94"/>
      <c r="FVF53" s="94"/>
      <c r="FVG53" s="94"/>
      <c r="FVH53" s="94"/>
      <c r="FVI53" s="94"/>
      <c r="FVJ53" s="94"/>
      <c r="FVK53" s="94"/>
      <c r="FVL53" s="94"/>
      <c r="FVM53" s="94"/>
      <c r="FVN53" s="94"/>
      <c r="FVO53" s="94"/>
      <c r="FVP53" s="94"/>
      <c r="FVQ53" s="94"/>
      <c r="FVR53" s="94"/>
      <c r="FVS53" s="94"/>
      <c r="FVT53" s="94"/>
      <c r="FVU53" s="94"/>
      <c r="FVV53" s="94"/>
      <c r="FVW53" s="94"/>
      <c r="FVX53" s="94"/>
      <c r="FVY53" s="94"/>
      <c r="FVZ53" s="94"/>
      <c r="FWA53" s="94"/>
      <c r="FWB53" s="94"/>
      <c r="FWC53" s="94"/>
      <c r="FWD53" s="94"/>
      <c r="FWE53" s="94"/>
      <c r="FWF53" s="94"/>
      <c r="FWG53" s="94"/>
      <c r="FWH53" s="94"/>
      <c r="FWI53" s="94"/>
      <c r="FWJ53" s="94"/>
      <c r="FWK53" s="94"/>
      <c r="FWL53" s="94"/>
      <c r="FWM53" s="94"/>
      <c r="FWN53" s="94"/>
      <c r="FWO53" s="94"/>
      <c r="FWP53" s="94"/>
      <c r="FWQ53" s="94"/>
      <c r="FWR53" s="94"/>
      <c r="FWS53" s="94"/>
      <c r="FWT53" s="94"/>
      <c r="FWU53" s="94"/>
      <c r="FWV53" s="94"/>
      <c r="FWW53" s="94"/>
      <c r="FWX53" s="94"/>
      <c r="FWY53" s="94"/>
      <c r="FWZ53" s="94"/>
      <c r="FXA53" s="94"/>
      <c r="FXB53" s="94"/>
      <c r="FXC53" s="94"/>
      <c r="FXD53" s="94"/>
      <c r="FXE53" s="94"/>
      <c r="FXF53" s="94"/>
      <c r="FXG53" s="94"/>
      <c r="FXH53" s="94"/>
      <c r="FXI53" s="94"/>
      <c r="FXJ53" s="94"/>
      <c r="FXK53" s="94"/>
      <c r="FXL53" s="94"/>
      <c r="FXM53" s="94"/>
      <c r="FXN53" s="94"/>
      <c r="FXO53" s="94"/>
      <c r="FXP53" s="94"/>
      <c r="FXQ53" s="94"/>
      <c r="FXR53" s="94"/>
      <c r="FXS53" s="94"/>
      <c r="FXT53" s="94"/>
      <c r="FXU53" s="94"/>
      <c r="FXV53" s="94"/>
      <c r="FXW53" s="94"/>
      <c r="FXX53" s="94"/>
      <c r="FXY53" s="94"/>
      <c r="FXZ53" s="94"/>
      <c r="FYA53" s="94"/>
      <c r="FYB53" s="94"/>
      <c r="FYC53" s="94"/>
      <c r="FYD53" s="94"/>
      <c r="FYE53" s="94"/>
      <c r="FYF53" s="94"/>
      <c r="FYG53" s="94"/>
      <c r="FYH53" s="94"/>
      <c r="FYI53" s="94"/>
      <c r="FYJ53" s="94"/>
      <c r="FYK53" s="94"/>
      <c r="FYL53" s="94"/>
      <c r="FYM53" s="94"/>
      <c r="FYN53" s="94"/>
      <c r="FYO53" s="94"/>
      <c r="FYP53" s="94"/>
      <c r="FYQ53" s="94"/>
      <c r="FYR53" s="94"/>
      <c r="FYS53" s="94"/>
      <c r="FYT53" s="94"/>
      <c r="FYU53" s="94"/>
      <c r="FYV53" s="94"/>
      <c r="FYW53" s="94"/>
      <c r="FYX53" s="94"/>
      <c r="FYY53" s="94"/>
      <c r="FYZ53" s="94"/>
      <c r="FZA53" s="94"/>
      <c r="FZB53" s="94"/>
      <c r="FZC53" s="94"/>
      <c r="FZD53" s="94"/>
      <c r="FZE53" s="94"/>
      <c r="FZF53" s="94"/>
      <c r="FZG53" s="94"/>
      <c r="FZH53" s="94"/>
      <c r="FZI53" s="94"/>
      <c r="FZJ53" s="94"/>
      <c r="FZK53" s="94"/>
      <c r="FZL53" s="94"/>
      <c r="FZM53" s="94"/>
      <c r="FZN53" s="94"/>
      <c r="FZO53" s="94"/>
      <c r="FZP53" s="94"/>
      <c r="FZQ53" s="94"/>
      <c r="FZR53" s="94"/>
      <c r="FZS53" s="94"/>
      <c r="FZT53" s="94"/>
      <c r="FZU53" s="94"/>
      <c r="FZV53" s="94"/>
      <c r="FZW53" s="94"/>
      <c r="FZX53" s="94"/>
      <c r="FZY53" s="94"/>
      <c r="FZZ53" s="94"/>
      <c r="GAA53" s="94"/>
      <c r="GAB53" s="94"/>
      <c r="GAC53" s="94"/>
      <c r="GAD53" s="94"/>
      <c r="GAE53" s="94"/>
      <c r="GAF53" s="94"/>
      <c r="GAG53" s="94"/>
      <c r="GAH53" s="94"/>
      <c r="GAI53" s="94"/>
      <c r="GAJ53" s="94"/>
      <c r="GAK53" s="94"/>
      <c r="GAL53" s="94"/>
      <c r="GAM53" s="94"/>
      <c r="GAN53" s="94"/>
      <c r="GAO53" s="94"/>
      <c r="GAP53" s="94"/>
      <c r="GAQ53" s="94"/>
      <c r="GAR53" s="94"/>
      <c r="GAS53" s="94"/>
      <c r="GAT53" s="94"/>
      <c r="GAU53" s="94"/>
      <c r="GAV53" s="94"/>
      <c r="GAW53" s="94"/>
      <c r="GAX53" s="94"/>
      <c r="GAY53" s="94"/>
      <c r="GAZ53" s="94"/>
      <c r="GBA53" s="94"/>
      <c r="GBB53" s="94"/>
      <c r="GBC53" s="94"/>
      <c r="GBD53" s="94"/>
      <c r="GBE53" s="94"/>
      <c r="GBF53" s="94"/>
      <c r="GBG53" s="94"/>
      <c r="GBH53" s="94"/>
      <c r="GBI53" s="94"/>
      <c r="GBJ53" s="94"/>
      <c r="GBK53" s="94"/>
      <c r="GBL53" s="94"/>
      <c r="GBM53" s="94"/>
      <c r="GBN53" s="94"/>
      <c r="GBO53" s="94"/>
      <c r="GBP53" s="94"/>
      <c r="GBQ53" s="94"/>
      <c r="GBR53" s="94"/>
      <c r="GBS53" s="94"/>
      <c r="GBT53" s="94"/>
      <c r="GBU53" s="94"/>
      <c r="GBV53" s="94"/>
      <c r="GBW53" s="94"/>
      <c r="GBX53" s="94"/>
      <c r="GBY53" s="94"/>
      <c r="GBZ53" s="94"/>
      <c r="GCA53" s="94"/>
      <c r="GCB53" s="94"/>
      <c r="GCC53" s="94"/>
      <c r="GCD53" s="94"/>
      <c r="GCE53" s="94"/>
      <c r="GCF53" s="94"/>
      <c r="GCG53" s="94"/>
      <c r="GCH53" s="94"/>
      <c r="GCI53" s="94"/>
      <c r="GCJ53" s="94"/>
      <c r="GCK53" s="94"/>
      <c r="GCL53" s="94"/>
      <c r="GCM53" s="94"/>
      <c r="GCN53" s="94"/>
      <c r="GCO53" s="94"/>
      <c r="GCP53" s="94"/>
      <c r="GCQ53" s="94"/>
      <c r="GCR53" s="94"/>
      <c r="GCS53" s="94"/>
      <c r="GCT53" s="94"/>
      <c r="GCU53" s="94"/>
      <c r="GCV53" s="94"/>
      <c r="GCW53" s="94"/>
      <c r="GCX53" s="94"/>
      <c r="GCY53" s="94"/>
      <c r="GCZ53" s="94"/>
      <c r="GDA53" s="94"/>
      <c r="GDB53" s="94"/>
      <c r="GDC53" s="94"/>
      <c r="GDD53" s="94"/>
      <c r="GDE53" s="94"/>
      <c r="GDF53" s="94"/>
      <c r="GDG53" s="94"/>
      <c r="GDH53" s="94"/>
      <c r="GDI53" s="94"/>
      <c r="GDJ53" s="94"/>
      <c r="GDK53" s="94"/>
      <c r="GDL53" s="94"/>
      <c r="GDM53" s="94"/>
      <c r="GDN53" s="94"/>
      <c r="GDO53" s="94"/>
      <c r="GDP53" s="94"/>
      <c r="GDQ53" s="94"/>
      <c r="GDR53" s="94"/>
      <c r="GDS53" s="94"/>
      <c r="GDT53" s="94"/>
      <c r="GDU53" s="94"/>
      <c r="GDV53" s="94"/>
      <c r="GDW53" s="94"/>
      <c r="GDX53" s="94"/>
      <c r="GDY53" s="94"/>
      <c r="GDZ53" s="94"/>
      <c r="GEA53" s="94"/>
      <c r="GEB53" s="94"/>
      <c r="GEC53" s="94"/>
      <c r="GED53" s="94"/>
      <c r="GEE53" s="94"/>
      <c r="GEF53" s="94"/>
      <c r="GEG53" s="94"/>
      <c r="GEH53" s="94"/>
      <c r="GEI53" s="94"/>
      <c r="GEJ53" s="94"/>
      <c r="GEK53" s="94"/>
      <c r="GEL53" s="94"/>
      <c r="GEM53" s="94"/>
      <c r="GEN53" s="94"/>
      <c r="GEO53" s="94"/>
      <c r="GEP53" s="94"/>
      <c r="GEQ53" s="94"/>
      <c r="GER53" s="94"/>
      <c r="GES53" s="94"/>
      <c r="GET53" s="94"/>
      <c r="GEU53" s="94"/>
      <c r="GEV53" s="94"/>
      <c r="GEW53" s="94"/>
      <c r="GEX53" s="94"/>
      <c r="GEY53" s="94"/>
      <c r="GEZ53" s="94"/>
      <c r="GFA53" s="94"/>
      <c r="GFB53" s="94"/>
      <c r="GFC53" s="94"/>
      <c r="GFD53" s="94"/>
      <c r="GFE53" s="94"/>
      <c r="GFF53" s="94"/>
      <c r="GFG53" s="94"/>
      <c r="GFH53" s="94"/>
      <c r="GFI53" s="94"/>
      <c r="GFJ53" s="94"/>
      <c r="GFK53" s="94"/>
      <c r="GFL53" s="94"/>
      <c r="GFM53" s="94"/>
      <c r="GFN53" s="94"/>
      <c r="GFO53" s="94"/>
      <c r="GFP53" s="94"/>
      <c r="GFQ53" s="94"/>
      <c r="GFR53" s="94"/>
      <c r="GFS53" s="94"/>
      <c r="GFT53" s="94"/>
      <c r="GFU53" s="94"/>
      <c r="GFV53" s="94"/>
      <c r="GFW53" s="94"/>
      <c r="GFX53" s="94"/>
      <c r="GFY53" s="94"/>
      <c r="GFZ53" s="94"/>
      <c r="GGA53" s="94"/>
      <c r="GGB53" s="94"/>
      <c r="GGC53" s="94"/>
      <c r="GGD53" s="94"/>
      <c r="GGE53" s="94"/>
      <c r="GGF53" s="94"/>
      <c r="GGG53" s="94"/>
      <c r="GGH53" s="94"/>
      <c r="GGI53" s="94"/>
      <c r="GGJ53" s="94"/>
      <c r="GGK53" s="94"/>
      <c r="GGL53" s="94"/>
      <c r="GGM53" s="94"/>
      <c r="GGN53" s="94"/>
      <c r="GGO53" s="94"/>
      <c r="GGP53" s="94"/>
      <c r="GGQ53" s="94"/>
      <c r="GGR53" s="94"/>
      <c r="GGS53" s="94"/>
      <c r="GGT53" s="94"/>
      <c r="GGU53" s="94"/>
      <c r="GGV53" s="94"/>
      <c r="GGW53" s="94"/>
      <c r="GGX53" s="94"/>
      <c r="GGY53" s="94"/>
      <c r="GGZ53" s="94"/>
      <c r="GHA53" s="94"/>
      <c r="GHB53" s="94"/>
      <c r="GHC53" s="94"/>
      <c r="GHD53" s="94"/>
      <c r="GHE53" s="94"/>
      <c r="GHF53" s="94"/>
      <c r="GHG53" s="94"/>
      <c r="GHH53" s="94"/>
      <c r="GHI53" s="94"/>
      <c r="GHJ53" s="94"/>
      <c r="GHK53" s="94"/>
      <c r="GHL53" s="94"/>
      <c r="GHM53" s="94"/>
      <c r="GHN53" s="94"/>
      <c r="GHO53" s="94"/>
      <c r="GHP53" s="94"/>
      <c r="GHQ53" s="94"/>
      <c r="GHR53" s="94"/>
      <c r="GHS53" s="94"/>
      <c r="GHT53" s="94"/>
      <c r="GHU53" s="94"/>
      <c r="GHV53" s="94"/>
      <c r="GHW53" s="94"/>
      <c r="GHX53" s="94"/>
      <c r="GHY53" s="94"/>
      <c r="GHZ53" s="94"/>
      <c r="GIA53" s="94"/>
      <c r="GIB53" s="94"/>
      <c r="GIC53" s="94"/>
      <c r="GID53" s="94"/>
      <c r="GIE53" s="94"/>
      <c r="GIF53" s="94"/>
      <c r="GIG53" s="94"/>
      <c r="GIH53" s="94"/>
      <c r="GII53" s="94"/>
      <c r="GIJ53" s="94"/>
      <c r="GIK53" s="94"/>
      <c r="GIL53" s="94"/>
      <c r="GIM53" s="94"/>
      <c r="GIN53" s="94"/>
      <c r="GIO53" s="94"/>
      <c r="GIP53" s="94"/>
      <c r="GIQ53" s="94"/>
      <c r="GIR53" s="94"/>
      <c r="GIS53" s="94"/>
      <c r="GIT53" s="94"/>
      <c r="GIU53" s="94"/>
      <c r="GIV53" s="94"/>
      <c r="GIW53" s="94"/>
      <c r="GIX53" s="94"/>
      <c r="GIY53" s="94"/>
      <c r="GIZ53" s="94"/>
      <c r="GJA53" s="94"/>
      <c r="GJB53" s="94"/>
      <c r="GJC53" s="94"/>
      <c r="GJD53" s="94"/>
      <c r="GJE53" s="94"/>
      <c r="GJF53" s="94"/>
      <c r="GJG53" s="94"/>
      <c r="GJH53" s="94"/>
      <c r="GJI53" s="94"/>
      <c r="GJJ53" s="94"/>
      <c r="GJK53" s="94"/>
      <c r="GJL53" s="94"/>
      <c r="GJM53" s="94"/>
      <c r="GJN53" s="94"/>
      <c r="GJO53" s="94"/>
      <c r="GJP53" s="94"/>
      <c r="GJQ53" s="94"/>
      <c r="GJR53" s="94"/>
      <c r="GJS53" s="94"/>
      <c r="GJT53" s="94"/>
      <c r="GJU53" s="94"/>
      <c r="GJV53" s="94"/>
      <c r="GJW53" s="94"/>
      <c r="GJX53" s="94"/>
      <c r="GJY53" s="94"/>
      <c r="GJZ53" s="94"/>
      <c r="GKA53" s="94"/>
      <c r="GKB53" s="94"/>
      <c r="GKC53" s="94"/>
      <c r="GKD53" s="94"/>
      <c r="GKE53" s="94"/>
      <c r="GKF53" s="94"/>
      <c r="GKG53" s="94"/>
      <c r="GKH53" s="94"/>
      <c r="GKI53" s="94"/>
      <c r="GKJ53" s="94"/>
      <c r="GKK53" s="94"/>
      <c r="GKL53" s="94"/>
      <c r="GKM53" s="94"/>
      <c r="GKN53" s="94"/>
      <c r="GKO53" s="94"/>
      <c r="GKP53" s="94"/>
      <c r="GKQ53" s="94"/>
      <c r="GKR53" s="94"/>
      <c r="GKS53" s="94"/>
      <c r="GKT53" s="94"/>
      <c r="GKU53" s="94"/>
      <c r="GKV53" s="94"/>
      <c r="GKW53" s="94"/>
      <c r="GKX53" s="94"/>
      <c r="GKY53" s="94"/>
      <c r="GKZ53" s="94"/>
      <c r="GLA53" s="94"/>
      <c r="GLB53" s="94"/>
      <c r="GLC53" s="94"/>
      <c r="GLD53" s="94"/>
      <c r="GLE53" s="94"/>
      <c r="GLF53" s="94"/>
      <c r="GLG53" s="94"/>
      <c r="GLH53" s="94"/>
      <c r="GLI53" s="94"/>
      <c r="GLJ53" s="94"/>
      <c r="GLK53" s="94"/>
      <c r="GLL53" s="94"/>
      <c r="GLM53" s="94"/>
      <c r="GLN53" s="94"/>
      <c r="GLO53" s="94"/>
      <c r="GLP53" s="94"/>
      <c r="GLQ53" s="94"/>
      <c r="GLR53" s="94"/>
      <c r="GLS53" s="94"/>
      <c r="GLT53" s="94"/>
      <c r="GLU53" s="94"/>
      <c r="GLV53" s="94"/>
      <c r="GLW53" s="94"/>
      <c r="GLX53" s="94"/>
      <c r="GLY53" s="94"/>
      <c r="GLZ53" s="94"/>
      <c r="GMA53" s="94"/>
      <c r="GMB53" s="94"/>
      <c r="GMC53" s="94"/>
      <c r="GMD53" s="94"/>
      <c r="GME53" s="94"/>
      <c r="GMF53" s="94"/>
      <c r="GMG53" s="94"/>
      <c r="GMH53" s="94"/>
      <c r="GMI53" s="94"/>
      <c r="GMJ53" s="94"/>
      <c r="GMK53" s="94"/>
      <c r="GML53" s="94"/>
      <c r="GMM53" s="94"/>
      <c r="GMN53" s="94"/>
      <c r="GMO53" s="94"/>
      <c r="GMP53" s="94"/>
      <c r="GMQ53" s="94"/>
      <c r="GMR53" s="94"/>
      <c r="GMS53" s="94"/>
      <c r="GMT53" s="94"/>
      <c r="GMU53" s="94"/>
      <c r="GMV53" s="94"/>
      <c r="GMW53" s="94"/>
      <c r="GMX53" s="94"/>
      <c r="GMY53" s="94"/>
      <c r="GMZ53" s="94"/>
      <c r="GNA53" s="94"/>
      <c r="GNB53" s="94"/>
      <c r="GNC53" s="94"/>
      <c r="GND53" s="94"/>
      <c r="GNE53" s="94"/>
      <c r="GNF53" s="94"/>
      <c r="GNG53" s="94"/>
      <c r="GNH53" s="94"/>
      <c r="GNI53" s="94"/>
      <c r="GNJ53" s="94"/>
      <c r="GNK53" s="94"/>
      <c r="GNL53" s="94"/>
      <c r="GNM53" s="94"/>
      <c r="GNN53" s="94"/>
      <c r="GNO53" s="94"/>
      <c r="GNP53" s="94"/>
      <c r="GNQ53" s="94"/>
      <c r="GNR53" s="94"/>
      <c r="GNS53" s="94"/>
      <c r="GNT53" s="94"/>
      <c r="GNU53" s="94"/>
      <c r="GNV53" s="94"/>
      <c r="GNW53" s="94"/>
      <c r="GNX53" s="94"/>
      <c r="GNY53" s="94"/>
      <c r="GNZ53" s="94"/>
      <c r="GOA53" s="94"/>
      <c r="GOB53" s="94"/>
      <c r="GOC53" s="94"/>
      <c r="GOD53" s="94"/>
      <c r="GOE53" s="94"/>
      <c r="GOF53" s="94"/>
      <c r="GOG53" s="94"/>
      <c r="GOH53" s="94"/>
      <c r="GOI53" s="94"/>
      <c r="GOJ53" s="94"/>
      <c r="GOK53" s="94"/>
      <c r="GOL53" s="94"/>
      <c r="GOM53" s="94"/>
      <c r="GON53" s="94"/>
      <c r="GOO53" s="94"/>
      <c r="GOP53" s="94"/>
      <c r="GOQ53" s="94"/>
      <c r="GOR53" s="94"/>
      <c r="GOS53" s="94"/>
      <c r="GOT53" s="94"/>
      <c r="GOU53" s="94"/>
      <c r="GOV53" s="94"/>
      <c r="GOW53" s="94"/>
      <c r="GOX53" s="94"/>
      <c r="GOY53" s="94"/>
      <c r="GOZ53" s="94"/>
      <c r="GPA53" s="94"/>
      <c r="GPB53" s="94"/>
      <c r="GPC53" s="94"/>
      <c r="GPD53" s="94"/>
      <c r="GPE53" s="94"/>
      <c r="GPF53" s="94"/>
      <c r="GPG53" s="94"/>
      <c r="GPH53" s="94"/>
      <c r="GPI53" s="94"/>
      <c r="GPJ53" s="94"/>
      <c r="GPK53" s="94"/>
      <c r="GPL53" s="94"/>
      <c r="GPM53" s="94"/>
      <c r="GPN53" s="94"/>
      <c r="GPO53" s="94"/>
      <c r="GPP53" s="94"/>
      <c r="GPQ53" s="94"/>
      <c r="GPR53" s="94"/>
      <c r="GPS53" s="94"/>
      <c r="GPT53" s="94"/>
      <c r="GPU53" s="94"/>
      <c r="GPV53" s="94"/>
      <c r="GPW53" s="94"/>
      <c r="GPX53" s="94"/>
      <c r="GPY53" s="94"/>
      <c r="GPZ53" s="94"/>
      <c r="GQA53" s="94"/>
      <c r="GQB53" s="94"/>
      <c r="GQC53" s="94"/>
      <c r="GQD53" s="94"/>
      <c r="GQE53" s="94"/>
      <c r="GQF53" s="94"/>
      <c r="GQG53" s="94"/>
      <c r="GQH53" s="94"/>
      <c r="GQI53" s="94"/>
      <c r="GQJ53" s="94"/>
      <c r="GQK53" s="94"/>
      <c r="GQL53" s="94"/>
      <c r="GQM53" s="94"/>
      <c r="GQN53" s="94"/>
      <c r="GQO53" s="94"/>
      <c r="GQP53" s="94"/>
      <c r="GQQ53" s="94"/>
      <c r="GQR53" s="94"/>
      <c r="GQS53" s="94"/>
      <c r="GQT53" s="94"/>
      <c r="GQU53" s="94"/>
      <c r="GQV53" s="94"/>
      <c r="GQW53" s="94"/>
      <c r="GQX53" s="94"/>
      <c r="GQY53" s="94"/>
      <c r="GQZ53" s="94"/>
      <c r="GRA53" s="94"/>
      <c r="GRB53" s="94"/>
      <c r="GRC53" s="94"/>
      <c r="GRD53" s="94"/>
      <c r="GRE53" s="94"/>
      <c r="GRF53" s="94"/>
      <c r="GRG53" s="94"/>
      <c r="GRH53" s="94"/>
      <c r="GRI53" s="94"/>
      <c r="GRJ53" s="94"/>
      <c r="GRK53" s="94"/>
      <c r="GRL53" s="94"/>
      <c r="GRM53" s="94"/>
      <c r="GRN53" s="94"/>
      <c r="GRO53" s="94"/>
      <c r="GRP53" s="94"/>
      <c r="GRQ53" s="94"/>
      <c r="GRR53" s="94"/>
      <c r="GRS53" s="94"/>
      <c r="GRT53" s="94"/>
      <c r="GRU53" s="94"/>
      <c r="GRV53" s="94"/>
      <c r="GRW53" s="94"/>
      <c r="GRX53" s="94"/>
      <c r="GRY53" s="94"/>
      <c r="GRZ53" s="94"/>
      <c r="GSA53" s="94"/>
      <c r="GSB53" s="94"/>
      <c r="GSC53" s="94"/>
      <c r="GSD53" s="94"/>
      <c r="GSE53" s="94"/>
      <c r="GSF53" s="94"/>
      <c r="GSG53" s="94"/>
      <c r="GSH53" s="94"/>
      <c r="GSI53" s="94"/>
      <c r="GSJ53" s="94"/>
      <c r="GSK53" s="94"/>
      <c r="GSL53" s="94"/>
      <c r="GSM53" s="94"/>
      <c r="GSN53" s="94"/>
      <c r="GSO53" s="94"/>
      <c r="GSP53" s="94"/>
      <c r="GSQ53" s="94"/>
      <c r="GSR53" s="94"/>
      <c r="GSS53" s="94"/>
      <c r="GST53" s="94"/>
      <c r="GSU53" s="94"/>
      <c r="GSV53" s="94"/>
      <c r="GSW53" s="94"/>
      <c r="GSX53" s="94"/>
      <c r="GSY53" s="94"/>
      <c r="GSZ53" s="94"/>
      <c r="GTA53" s="94"/>
      <c r="GTB53" s="94"/>
      <c r="GTC53" s="94"/>
      <c r="GTD53" s="94"/>
      <c r="GTE53" s="94"/>
      <c r="GTF53" s="94"/>
      <c r="GTG53" s="94"/>
      <c r="GTH53" s="94"/>
      <c r="GTI53" s="94"/>
      <c r="GTJ53" s="94"/>
      <c r="GTK53" s="94"/>
      <c r="GTL53" s="94"/>
      <c r="GTM53" s="94"/>
      <c r="GTN53" s="94"/>
      <c r="GTO53" s="94"/>
      <c r="GTP53" s="94"/>
      <c r="GTQ53" s="94"/>
      <c r="GTR53" s="94"/>
      <c r="GTS53" s="94"/>
      <c r="GTT53" s="94"/>
      <c r="GTU53" s="94"/>
      <c r="GTV53" s="94"/>
      <c r="GTW53" s="94"/>
      <c r="GTX53" s="94"/>
      <c r="GTY53" s="94"/>
      <c r="GTZ53" s="94"/>
      <c r="GUA53" s="94"/>
      <c r="GUB53" s="94"/>
      <c r="GUC53" s="94"/>
      <c r="GUD53" s="94"/>
      <c r="GUE53" s="94"/>
      <c r="GUF53" s="94"/>
      <c r="GUG53" s="94"/>
      <c r="GUH53" s="94"/>
      <c r="GUI53" s="94"/>
      <c r="GUJ53" s="94"/>
      <c r="GUK53" s="94"/>
      <c r="GUL53" s="94"/>
      <c r="GUM53" s="94"/>
      <c r="GUN53" s="94"/>
      <c r="GUO53" s="94"/>
      <c r="GUP53" s="94"/>
      <c r="GUQ53" s="94"/>
      <c r="GUR53" s="94"/>
      <c r="GUS53" s="94"/>
      <c r="GUT53" s="94"/>
      <c r="GUU53" s="94"/>
      <c r="GUV53" s="94"/>
      <c r="GUW53" s="94"/>
      <c r="GUX53" s="94"/>
      <c r="GUY53" s="94"/>
      <c r="GUZ53" s="94"/>
      <c r="GVA53" s="94"/>
      <c r="GVB53" s="94"/>
      <c r="GVC53" s="94"/>
      <c r="GVD53" s="94"/>
      <c r="GVE53" s="94"/>
      <c r="GVF53" s="94"/>
      <c r="GVG53" s="94"/>
      <c r="GVH53" s="94"/>
      <c r="GVI53" s="94"/>
      <c r="GVJ53" s="94"/>
      <c r="GVK53" s="94"/>
      <c r="GVL53" s="94"/>
      <c r="GVM53" s="94"/>
      <c r="GVN53" s="94"/>
      <c r="GVO53" s="94"/>
      <c r="GVP53" s="94"/>
      <c r="GVQ53" s="94"/>
      <c r="GVR53" s="94"/>
      <c r="GVS53" s="94"/>
      <c r="GVT53" s="94"/>
      <c r="GVU53" s="94"/>
      <c r="GVV53" s="94"/>
      <c r="GVW53" s="94"/>
      <c r="GVX53" s="94"/>
      <c r="GVY53" s="94"/>
      <c r="GVZ53" s="94"/>
      <c r="GWA53" s="94"/>
      <c r="GWB53" s="94"/>
      <c r="GWC53" s="94"/>
      <c r="GWD53" s="94"/>
      <c r="GWE53" s="94"/>
      <c r="GWF53" s="94"/>
      <c r="GWG53" s="94"/>
      <c r="GWH53" s="94"/>
      <c r="GWI53" s="94"/>
      <c r="GWJ53" s="94"/>
      <c r="GWK53" s="94"/>
      <c r="GWL53" s="94"/>
      <c r="GWM53" s="94"/>
      <c r="GWN53" s="94"/>
      <c r="GWO53" s="94"/>
      <c r="GWP53" s="94"/>
      <c r="GWQ53" s="94"/>
      <c r="GWR53" s="94"/>
      <c r="GWS53" s="94"/>
      <c r="GWT53" s="94"/>
      <c r="GWU53" s="94"/>
      <c r="GWV53" s="94"/>
      <c r="GWW53" s="94"/>
      <c r="GWX53" s="94"/>
      <c r="GWY53" s="94"/>
      <c r="GWZ53" s="94"/>
      <c r="GXA53" s="94"/>
      <c r="GXB53" s="94"/>
      <c r="GXC53" s="94"/>
      <c r="GXD53" s="94"/>
      <c r="GXE53" s="94"/>
      <c r="GXF53" s="94"/>
      <c r="GXG53" s="94"/>
      <c r="GXH53" s="94"/>
      <c r="GXI53" s="94"/>
      <c r="GXJ53" s="94"/>
      <c r="GXK53" s="94"/>
      <c r="GXL53" s="94"/>
      <c r="GXM53" s="94"/>
      <c r="GXN53" s="94"/>
      <c r="GXO53" s="94"/>
      <c r="GXP53" s="94"/>
      <c r="GXQ53" s="94"/>
      <c r="GXR53" s="94"/>
      <c r="GXS53" s="94"/>
      <c r="GXT53" s="94"/>
      <c r="GXU53" s="94"/>
      <c r="GXV53" s="94"/>
      <c r="GXW53" s="94"/>
      <c r="GXX53" s="94"/>
      <c r="GXY53" s="94"/>
      <c r="GXZ53" s="94"/>
      <c r="GYA53" s="94"/>
      <c r="GYB53" s="94"/>
      <c r="GYC53" s="94"/>
      <c r="GYD53" s="94"/>
      <c r="GYE53" s="94"/>
      <c r="GYF53" s="94"/>
      <c r="GYG53" s="94"/>
      <c r="GYH53" s="94"/>
      <c r="GYI53" s="94"/>
      <c r="GYJ53" s="94"/>
      <c r="GYK53" s="94"/>
      <c r="GYL53" s="94"/>
      <c r="GYM53" s="94"/>
      <c r="GYN53" s="94"/>
      <c r="GYO53" s="94"/>
      <c r="GYP53" s="94"/>
      <c r="GYQ53" s="94"/>
      <c r="GYR53" s="94"/>
      <c r="GYS53" s="94"/>
      <c r="GYT53" s="94"/>
      <c r="GYU53" s="94"/>
      <c r="GYV53" s="94"/>
      <c r="GYW53" s="94"/>
      <c r="GYX53" s="94"/>
      <c r="GYY53" s="94"/>
      <c r="GYZ53" s="94"/>
      <c r="GZA53" s="94"/>
      <c r="GZB53" s="94"/>
      <c r="GZC53" s="94"/>
      <c r="GZD53" s="94"/>
      <c r="GZE53" s="94"/>
      <c r="GZF53" s="94"/>
      <c r="GZG53" s="94"/>
      <c r="GZH53" s="94"/>
      <c r="GZI53" s="94"/>
      <c r="GZJ53" s="94"/>
      <c r="GZK53" s="94"/>
      <c r="GZL53" s="94"/>
      <c r="GZM53" s="94"/>
      <c r="GZN53" s="94"/>
      <c r="GZO53" s="94"/>
      <c r="GZP53" s="94"/>
      <c r="GZQ53" s="94"/>
      <c r="GZR53" s="94"/>
      <c r="GZS53" s="94"/>
      <c r="GZT53" s="94"/>
      <c r="GZU53" s="94"/>
      <c r="GZV53" s="94"/>
      <c r="GZW53" s="94"/>
      <c r="GZX53" s="94"/>
      <c r="GZY53" s="94"/>
      <c r="GZZ53" s="94"/>
      <c r="HAA53" s="94"/>
      <c r="HAB53" s="94"/>
      <c r="HAC53" s="94"/>
      <c r="HAD53" s="94"/>
      <c r="HAE53" s="94"/>
      <c r="HAF53" s="94"/>
      <c r="HAG53" s="94"/>
      <c r="HAH53" s="94"/>
      <c r="HAI53" s="94"/>
      <c r="HAJ53" s="94"/>
      <c r="HAK53" s="94"/>
      <c r="HAL53" s="94"/>
      <c r="HAM53" s="94"/>
      <c r="HAN53" s="94"/>
      <c r="HAO53" s="94"/>
      <c r="HAP53" s="94"/>
      <c r="HAQ53" s="94"/>
      <c r="HAR53" s="94"/>
      <c r="HAS53" s="94"/>
      <c r="HAT53" s="94"/>
      <c r="HAU53" s="94"/>
      <c r="HAV53" s="94"/>
      <c r="HAW53" s="94"/>
      <c r="HAX53" s="94"/>
      <c r="HAY53" s="94"/>
      <c r="HAZ53" s="94"/>
      <c r="HBA53" s="94"/>
      <c r="HBB53" s="94"/>
      <c r="HBC53" s="94"/>
      <c r="HBD53" s="94"/>
      <c r="HBE53" s="94"/>
      <c r="HBF53" s="94"/>
      <c r="HBG53" s="94"/>
      <c r="HBH53" s="94"/>
      <c r="HBI53" s="94"/>
      <c r="HBJ53" s="94"/>
      <c r="HBK53" s="94"/>
      <c r="HBL53" s="94"/>
      <c r="HBM53" s="94"/>
      <c r="HBN53" s="94"/>
      <c r="HBO53" s="94"/>
      <c r="HBP53" s="94"/>
      <c r="HBQ53" s="94"/>
      <c r="HBR53" s="94"/>
      <c r="HBS53" s="94"/>
      <c r="HBT53" s="94"/>
      <c r="HBU53" s="94"/>
      <c r="HBV53" s="94"/>
      <c r="HBW53" s="94"/>
      <c r="HBX53" s="94"/>
      <c r="HBY53" s="94"/>
      <c r="HBZ53" s="94"/>
      <c r="HCA53" s="94"/>
      <c r="HCB53" s="94"/>
      <c r="HCC53" s="94"/>
      <c r="HCD53" s="94"/>
      <c r="HCE53" s="94"/>
      <c r="HCF53" s="94"/>
      <c r="HCG53" s="94"/>
      <c r="HCH53" s="94"/>
      <c r="HCI53" s="94"/>
      <c r="HCJ53" s="94"/>
      <c r="HCK53" s="94"/>
      <c r="HCL53" s="94"/>
      <c r="HCM53" s="94"/>
      <c r="HCN53" s="94"/>
      <c r="HCO53" s="94"/>
      <c r="HCP53" s="94"/>
      <c r="HCQ53" s="94"/>
      <c r="HCR53" s="94"/>
      <c r="HCS53" s="94"/>
      <c r="HCT53" s="94"/>
      <c r="HCU53" s="94"/>
      <c r="HCV53" s="94"/>
      <c r="HCW53" s="94"/>
      <c r="HCX53" s="94"/>
      <c r="HCY53" s="94"/>
      <c r="HCZ53" s="94"/>
      <c r="HDA53" s="94"/>
      <c r="HDB53" s="94"/>
      <c r="HDC53" s="94"/>
      <c r="HDD53" s="94"/>
      <c r="HDE53" s="94"/>
      <c r="HDF53" s="94"/>
      <c r="HDG53" s="94"/>
      <c r="HDH53" s="94"/>
      <c r="HDI53" s="94"/>
      <c r="HDJ53" s="94"/>
      <c r="HDK53" s="94"/>
      <c r="HDL53" s="94"/>
      <c r="HDM53" s="94"/>
      <c r="HDN53" s="94"/>
      <c r="HDO53" s="94"/>
      <c r="HDP53" s="94"/>
      <c r="HDQ53" s="94"/>
      <c r="HDR53" s="94"/>
      <c r="HDS53" s="94"/>
      <c r="HDT53" s="94"/>
      <c r="HDU53" s="94"/>
      <c r="HDV53" s="94"/>
      <c r="HDW53" s="94"/>
      <c r="HDX53" s="94"/>
      <c r="HDY53" s="94"/>
      <c r="HDZ53" s="94"/>
      <c r="HEA53" s="94"/>
      <c r="HEB53" s="94"/>
      <c r="HEC53" s="94"/>
      <c r="HED53" s="94"/>
      <c r="HEE53" s="94"/>
      <c r="HEF53" s="94"/>
      <c r="HEG53" s="94"/>
      <c r="HEH53" s="94"/>
      <c r="HEI53" s="94"/>
      <c r="HEJ53" s="94"/>
      <c r="HEK53" s="94"/>
      <c r="HEL53" s="94"/>
      <c r="HEM53" s="94"/>
      <c r="HEN53" s="94"/>
      <c r="HEO53" s="94"/>
      <c r="HEP53" s="94"/>
      <c r="HEQ53" s="94"/>
      <c r="HER53" s="94"/>
      <c r="HES53" s="94"/>
      <c r="HET53" s="94"/>
      <c r="HEU53" s="94"/>
      <c r="HEV53" s="94"/>
      <c r="HEW53" s="94"/>
      <c r="HEX53" s="94"/>
      <c r="HEY53" s="94"/>
      <c r="HEZ53" s="94"/>
      <c r="HFA53" s="94"/>
      <c r="HFB53" s="94"/>
      <c r="HFC53" s="94"/>
      <c r="HFD53" s="94"/>
      <c r="HFE53" s="94"/>
      <c r="HFF53" s="94"/>
      <c r="HFG53" s="94"/>
      <c r="HFH53" s="94"/>
      <c r="HFI53" s="94"/>
      <c r="HFJ53" s="94"/>
      <c r="HFK53" s="94"/>
      <c r="HFL53" s="94"/>
      <c r="HFM53" s="94"/>
      <c r="HFN53" s="94"/>
      <c r="HFO53" s="94"/>
      <c r="HFP53" s="94"/>
      <c r="HFQ53" s="94"/>
      <c r="HFR53" s="94"/>
      <c r="HFS53" s="94"/>
      <c r="HFT53" s="94"/>
      <c r="HFU53" s="94"/>
      <c r="HFV53" s="94"/>
      <c r="HFW53" s="94"/>
      <c r="HFX53" s="94"/>
      <c r="HFY53" s="94"/>
      <c r="HFZ53" s="94"/>
      <c r="HGA53" s="94"/>
      <c r="HGB53" s="94"/>
      <c r="HGC53" s="94"/>
      <c r="HGD53" s="94"/>
      <c r="HGE53" s="94"/>
      <c r="HGF53" s="94"/>
      <c r="HGG53" s="94"/>
      <c r="HGH53" s="94"/>
      <c r="HGI53" s="94"/>
      <c r="HGJ53" s="94"/>
      <c r="HGK53" s="94"/>
      <c r="HGL53" s="94"/>
      <c r="HGM53" s="94"/>
      <c r="HGN53" s="94"/>
      <c r="HGO53" s="94"/>
      <c r="HGP53" s="94"/>
      <c r="HGQ53" s="94"/>
      <c r="HGR53" s="94"/>
      <c r="HGS53" s="94"/>
      <c r="HGT53" s="94"/>
      <c r="HGU53" s="94"/>
      <c r="HGV53" s="94"/>
      <c r="HGW53" s="94"/>
      <c r="HGX53" s="94"/>
      <c r="HGY53" s="94"/>
      <c r="HGZ53" s="94"/>
      <c r="HHA53" s="94"/>
      <c r="HHB53" s="94"/>
      <c r="HHC53" s="94"/>
      <c r="HHD53" s="94"/>
      <c r="HHE53" s="94"/>
      <c r="HHF53" s="94"/>
      <c r="HHG53" s="94"/>
      <c r="HHH53" s="94"/>
      <c r="HHI53" s="94"/>
      <c r="HHJ53" s="94"/>
      <c r="HHK53" s="94"/>
      <c r="HHL53" s="94"/>
      <c r="HHM53" s="94"/>
      <c r="HHN53" s="94"/>
      <c r="HHO53" s="94"/>
      <c r="HHP53" s="94"/>
      <c r="HHQ53" s="94"/>
      <c r="HHR53" s="94"/>
      <c r="HHS53" s="94"/>
      <c r="HHT53" s="94"/>
      <c r="HHU53" s="94"/>
      <c r="HHV53" s="94"/>
      <c r="HHW53" s="94"/>
      <c r="HHX53" s="94"/>
      <c r="HHY53" s="94"/>
      <c r="HHZ53" s="94"/>
      <c r="HIA53" s="94"/>
      <c r="HIB53" s="94"/>
      <c r="HIC53" s="94"/>
      <c r="HID53" s="94"/>
      <c r="HIE53" s="94"/>
      <c r="HIF53" s="94"/>
      <c r="HIG53" s="94"/>
      <c r="HIH53" s="94"/>
      <c r="HII53" s="94"/>
      <c r="HIJ53" s="94"/>
      <c r="HIK53" s="94"/>
      <c r="HIL53" s="94"/>
      <c r="HIM53" s="94"/>
      <c r="HIN53" s="94"/>
      <c r="HIO53" s="94"/>
      <c r="HIP53" s="94"/>
      <c r="HIQ53" s="94"/>
      <c r="HIR53" s="94"/>
      <c r="HIS53" s="94"/>
      <c r="HIT53" s="94"/>
      <c r="HIU53" s="94"/>
      <c r="HIV53" s="94"/>
      <c r="HIW53" s="94"/>
      <c r="HIX53" s="94"/>
      <c r="HIY53" s="94"/>
      <c r="HIZ53" s="94"/>
      <c r="HJA53" s="94"/>
      <c r="HJB53" s="94"/>
      <c r="HJC53" s="94"/>
      <c r="HJD53" s="94"/>
      <c r="HJE53" s="94"/>
      <c r="HJF53" s="94"/>
      <c r="HJG53" s="94"/>
      <c r="HJH53" s="94"/>
      <c r="HJI53" s="94"/>
      <c r="HJJ53" s="94"/>
      <c r="HJK53" s="94"/>
      <c r="HJL53" s="94"/>
      <c r="HJM53" s="94"/>
      <c r="HJN53" s="94"/>
      <c r="HJO53" s="94"/>
      <c r="HJP53" s="94"/>
      <c r="HJQ53" s="94"/>
      <c r="HJR53" s="94"/>
      <c r="HJS53" s="94"/>
      <c r="HJT53" s="94"/>
      <c r="HJU53" s="94"/>
      <c r="HJV53" s="94"/>
      <c r="HJW53" s="94"/>
      <c r="HJX53" s="94"/>
      <c r="HJY53" s="94"/>
      <c r="HJZ53" s="94"/>
      <c r="HKA53" s="94"/>
      <c r="HKB53" s="94"/>
      <c r="HKC53" s="94"/>
      <c r="HKD53" s="94"/>
      <c r="HKE53" s="94"/>
      <c r="HKF53" s="94"/>
      <c r="HKG53" s="94"/>
      <c r="HKH53" s="94"/>
      <c r="HKI53" s="94"/>
      <c r="HKJ53" s="94"/>
      <c r="HKK53" s="94"/>
      <c r="HKL53" s="94"/>
      <c r="HKM53" s="94"/>
      <c r="HKN53" s="94"/>
      <c r="HKO53" s="94"/>
      <c r="HKP53" s="94"/>
      <c r="HKQ53" s="94"/>
      <c r="HKR53" s="94"/>
      <c r="HKS53" s="94"/>
      <c r="HKT53" s="94"/>
      <c r="HKU53" s="94"/>
      <c r="HKV53" s="94"/>
      <c r="HKW53" s="94"/>
      <c r="HKX53" s="94"/>
      <c r="HKY53" s="94"/>
      <c r="HKZ53" s="94"/>
      <c r="HLA53" s="94"/>
      <c r="HLB53" s="94"/>
      <c r="HLC53" s="94"/>
      <c r="HLD53" s="94"/>
      <c r="HLE53" s="94"/>
      <c r="HLF53" s="94"/>
      <c r="HLG53" s="94"/>
      <c r="HLH53" s="94"/>
      <c r="HLI53" s="94"/>
      <c r="HLJ53" s="94"/>
      <c r="HLK53" s="94"/>
      <c r="HLL53" s="94"/>
      <c r="HLM53" s="94"/>
      <c r="HLN53" s="94"/>
      <c r="HLO53" s="94"/>
      <c r="HLP53" s="94"/>
      <c r="HLQ53" s="94"/>
      <c r="HLR53" s="94"/>
      <c r="HLS53" s="94"/>
      <c r="HLT53" s="94"/>
      <c r="HLU53" s="94"/>
      <c r="HLV53" s="94"/>
      <c r="HLW53" s="94"/>
      <c r="HLX53" s="94"/>
      <c r="HLY53" s="94"/>
      <c r="HLZ53" s="94"/>
      <c r="HMA53" s="94"/>
      <c r="HMB53" s="94"/>
      <c r="HMC53" s="94"/>
      <c r="HMD53" s="94"/>
      <c r="HME53" s="94"/>
      <c r="HMF53" s="94"/>
      <c r="HMG53" s="94"/>
      <c r="HMH53" s="94"/>
      <c r="HMI53" s="94"/>
      <c r="HMJ53" s="94"/>
      <c r="HMK53" s="94"/>
      <c r="HML53" s="94"/>
      <c r="HMM53" s="94"/>
      <c r="HMN53" s="94"/>
      <c r="HMO53" s="94"/>
      <c r="HMP53" s="94"/>
      <c r="HMQ53" s="94"/>
      <c r="HMR53" s="94"/>
      <c r="HMS53" s="94"/>
      <c r="HMT53" s="94"/>
      <c r="HMU53" s="94"/>
      <c r="HMV53" s="94"/>
      <c r="HMW53" s="94"/>
      <c r="HMX53" s="94"/>
      <c r="HMY53" s="94"/>
      <c r="HMZ53" s="94"/>
      <c r="HNA53" s="94"/>
      <c r="HNB53" s="94"/>
      <c r="HNC53" s="94"/>
      <c r="HND53" s="94"/>
      <c r="HNE53" s="94"/>
      <c r="HNF53" s="94"/>
      <c r="HNG53" s="94"/>
      <c r="HNH53" s="94"/>
      <c r="HNI53" s="94"/>
      <c r="HNJ53" s="94"/>
      <c r="HNK53" s="94"/>
      <c r="HNL53" s="94"/>
      <c r="HNM53" s="94"/>
      <c r="HNN53" s="94"/>
      <c r="HNO53" s="94"/>
      <c r="HNP53" s="94"/>
      <c r="HNQ53" s="94"/>
      <c r="HNR53" s="94"/>
      <c r="HNS53" s="94"/>
      <c r="HNT53" s="94"/>
      <c r="HNU53" s="94"/>
      <c r="HNV53" s="94"/>
      <c r="HNW53" s="94"/>
      <c r="HNX53" s="94"/>
      <c r="HNY53" s="94"/>
      <c r="HNZ53" s="94"/>
      <c r="HOA53" s="94"/>
      <c r="HOB53" s="94"/>
      <c r="HOC53" s="94"/>
      <c r="HOD53" s="94"/>
      <c r="HOE53" s="94"/>
      <c r="HOF53" s="94"/>
      <c r="HOG53" s="94"/>
      <c r="HOH53" s="94"/>
      <c r="HOI53" s="94"/>
      <c r="HOJ53" s="94"/>
      <c r="HOK53" s="94"/>
      <c r="HOL53" s="94"/>
      <c r="HOM53" s="94"/>
      <c r="HON53" s="94"/>
      <c r="HOO53" s="94"/>
      <c r="HOP53" s="94"/>
      <c r="HOQ53" s="94"/>
      <c r="HOR53" s="94"/>
      <c r="HOS53" s="94"/>
      <c r="HOT53" s="94"/>
      <c r="HOU53" s="94"/>
      <c r="HOV53" s="94"/>
      <c r="HOW53" s="94"/>
      <c r="HOX53" s="94"/>
      <c r="HOY53" s="94"/>
      <c r="HOZ53" s="94"/>
      <c r="HPA53" s="94"/>
      <c r="HPB53" s="94"/>
      <c r="HPC53" s="94"/>
      <c r="HPD53" s="94"/>
      <c r="HPE53" s="94"/>
      <c r="HPF53" s="94"/>
      <c r="HPG53" s="94"/>
      <c r="HPH53" s="94"/>
      <c r="HPI53" s="94"/>
      <c r="HPJ53" s="94"/>
      <c r="HPK53" s="94"/>
      <c r="HPL53" s="94"/>
      <c r="HPM53" s="94"/>
      <c r="HPN53" s="94"/>
      <c r="HPO53" s="94"/>
      <c r="HPP53" s="94"/>
      <c r="HPQ53" s="94"/>
      <c r="HPR53" s="94"/>
      <c r="HPS53" s="94"/>
      <c r="HPT53" s="94"/>
      <c r="HPU53" s="94"/>
      <c r="HPV53" s="94"/>
      <c r="HPW53" s="94"/>
      <c r="HPX53" s="94"/>
      <c r="HPY53" s="94"/>
      <c r="HPZ53" s="94"/>
      <c r="HQA53" s="94"/>
      <c r="HQB53" s="94"/>
      <c r="HQC53" s="94"/>
      <c r="HQD53" s="94"/>
      <c r="HQE53" s="94"/>
      <c r="HQF53" s="94"/>
      <c r="HQG53" s="94"/>
      <c r="HQH53" s="94"/>
      <c r="HQI53" s="94"/>
      <c r="HQJ53" s="94"/>
      <c r="HQK53" s="94"/>
      <c r="HQL53" s="94"/>
      <c r="HQM53" s="94"/>
      <c r="HQN53" s="94"/>
      <c r="HQO53" s="94"/>
      <c r="HQP53" s="94"/>
      <c r="HQQ53" s="94"/>
      <c r="HQR53" s="94"/>
      <c r="HQS53" s="94"/>
      <c r="HQT53" s="94"/>
      <c r="HQU53" s="94"/>
      <c r="HQV53" s="94"/>
      <c r="HQW53" s="94"/>
      <c r="HQX53" s="94"/>
      <c r="HQY53" s="94"/>
      <c r="HQZ53" s="94"/>
      <c r="HRA53" s="94"/>
      <c r="HRB53" s="94"/>
      <c r="HRC53" s="94"/>
      <c r="HRD53" s="94"/>
      <c r="HRE53" s="94"/>
      <c r="HRF53" s="94"/>
      <c r="HRG53" s="94"/>
      <c r="HRH53" s="94"/>
      <c r="HRI53" s="94"/>
      <c r="HRJ53" s="94"/>
      <c r="HRK53" s="94"/>
      <c r="HRL53" s="94"/>
      <c r="HRM53" s="94"/>
      <c r="HRN53" s="94"/>
      <c r="HRO53" s="94"/>
      <c r="HRP53" s="94"/>
      <c r="HRQ53" s="94"/>
      <c r="HRR53" s="94"/>
      <c r="HRS53" s="94"/>
      <c r="HRT53" s="94"/>
      <c r="HRU53" s="94"/>
      <c r="HRV53" s="94"/>
      <c r="HRW53" s="94"/>
      <c r="HRX53" s="94"/>
      <c r="HRY53" s="94"/>
      <c r="HRZ53" s="94"/>
      <c r="HSA53" s="94"/>
      <c r="HSB53" s="94"/>
      <c r="HSC53" s="94"/>
      <c r="HSD53" s="94"/>
      <c r="HSE53" s="94"/>
      <c r="HSF53" s="94"/>
      <c r="HSG53" s="94"/>
      <c r="HSH53" s="94"/>
      <c r="HSI53" s="94"/>
      <c r="HSJ53" s="94"/>
      <c r="HSK53" s="94"/>
      <c r="HSL53" s="94"/>
      <c r="HSM53" s="94"/>
      <c r="HSN53" s="94"/>
      <c r="HSO53" s="94"/>
      <c r="HSP53" s="94"/>
      <c r="HSQ53" s="94"/>
      <c r="HSR53" s="94"/>
      <c r="HSS53" s="94"/>
      <c r="HST53" s="94"/>
      <c r="HSU53" s="94"/>
      <c r="HSV53" s="94"/>
      <c r="HSW53" s="94"/>
      <c r="HSX53" s="94"/>
      <c r="HSY53" s="94"/>
      <c r="HSZ53" s="94"/>
      <c r="HTA53" s="94"/>
      <c r="HTB53" s="94"/>
      <c r="HTC53" s="94"/>
      <c r="HTD53" s="94"/>
      <c r="HTE53" s="94"/>
      <c r="HTF53" s="94"/>
      <c r="HTG53" s="94"/>
      <c r="HTH53" s="94"/>
      <c r="HTI53" s="94"/>
      <c r="HTJ53" s="94"/>
      <c r="HTK53" s="94"/>
      <c r="HTL53" s="94"/>
      <c r="HTM53" s="94"/>
      <c r="HTN53" s="94"/>
      <c r="HTO53" s="94"/>
      <c r="HTP53" s="94"/>
      <c r="HTQ53" s="94"/>
      <c r="HTR53" s="94"/>
      <c r="HTS53" s="94"/>
      <c r="HTT53" s="94"/>
      <c r="HTU53" s="94"/>
      <c r="HTV53" s="94"/>
      <c r="HTW53" s="94"/>
      <c r="HTX53" s="94"/>
      <c r="HTY53" s="94"/>
      <c r="HTZ53" s="94"/>
      <c r="HUA53" s="94"/>
      <c r="HUB53" s="94"/>
      <c r="HUC53" s="94"/>
      <c r="HUD53" s="94"/>
      <c r="HUE53" s="94"/>
      <c r="HUF53" s="94"/>
      <c r="HUG53" s="94"/>
      <c r="HUH53" s="94"/>
      <c r="HUI53" s="94"/>
      <c r="HUJ53" s="94"/>
      <c r="HUK53" s="94"/>
      <c r="HUL53" s="94"/>
      <c r="HUM53" s="94"/>
      <c r="HUN53" s="94"/>
      <c r="HUO53" s="94"/>
      <c r="HUP53" s="94"/>
      <c r="HUQ53" s="94"/>
      <c r="HUR53" s="94"/>
      <c r="HUS53" s="94"/>
      <c r="HUT53" s="94"/>
      <c r="HUU53" s="94"/>
      <c r="HUV53" s="94"/>
      <c r="HUW53" s="94"/>
      <c r="HUX53" s="94"/>
      <c r="HUY53" s="94"/>
      <c r="HUZ53" s="94"/>
      <c r="HVA53" s="94"/>
      <c r="HVB53" s="94"/>
      <c r="HVC53" s="94"/>
      <c r="HVD53" s="94"/>
      <c r="HVE53" s="94"/>
      <c r="HVF53" s="94"/>
      <c r="HVG53" s="94"/>
      <c r="HVH53" s="94"/>
      <c r="HVI53" s="94"/>
      <c r="HVJ53" s="94"/>
      <c r="HVK53" s="94"/>
      <c r="HVL53" s="94"/>
      <c r="HVM53" s="94"/>
      <c r="HVN53" s="94"/>
      <c r="HVO53" s="94"/>
      <c r="HVP53" s="94"/>
      <c r="HVQ53" s="94"/>
      <c r="HVR53" s="94"/>
      <c r="HVS53" s="94"/>
      <c r="HVT53" s="94"/>
      <c r="HVU53" s="94"/>
      <c r="HVV53" s="94"/>
      <c r="HVW53" s="94"/>
      <c r="HVX53" s="94"/>
      <c r="HVY53" s="94"/>
      <c r="HVZ53" s="94"/>
      <c r="HWA53" s="94"/>
      <c r="HWB53" s="94"/>
      <c r="HWC53" s="94"/>
      <c r="HWD53" s="94"/>
      <c r="HWE53" s="94"/>
      <c r="HWF53" s="94"/>
      <c r="HWG53" s="94"/>
      <c r="HWH53" s="94"/>
      <c r="HWI53" s="94"/>
      <c r="HWJ53" s="94"/>
      <c r="HWK53" s="94"/>
      <c r="HWL53" s="94"/>
      <c r="HWM53" s="94"/>
      <c r="HWN53" s="94"/>
      <c r="HWO53" s="94"/>
      <c r="HWP53" s="94"/>
      <c r="HWQ53" s="94"/>
      <c r="HWR53" s="94"/>
      <c r="HWS53" s="94"/>
      <c r="HWT53" s="94"/>
      <c r="HWU53" s="94"/>
      <c r="HWV53" s="94"/>
      <c r="HWW53" s="94"/>
      <c r="HWX53" s="94"/>
      <c r="HWY53" s="94"/>
      <c r="HWZ53" s="94"/>
      <c r="HXA53" s="94"/>
      <c r="HXB53" s="94"/>
      <c r="HXC53" s="94"/>
      <c r="HXD53" s="94"/>
      <c r="HXE53" s="94"/>
      <c r="HXF53" s="94"/>
      <c r="HXG53" s="94"/>
      <c r="HXH53" s="94"/>
      <c r="HXI53" s="94"/>
      <c r="HXJ53" s="94"/>
      <c r="HXK53" s="94"/>
      <c r="HXL53" s="94"/>
      <c r="HXM53" s="94"/>
      <c r="HXN53" s="94"/>
      <c r="HXO53" s="94"/>
      <c r="HXP53" s="94"/>
      <c r="HXQ53" s="94"/>
      <c r="HXR53" s="94"/>
      <c r="HXS53" s="94"/>
      <c r="HXT53" s="94"/>
      <c r="HXU53" s="94"/>
      <c r="HXV53" s="94"/>
      <c r="HXW53" s="94"/>
      <c r="HXX53" s="94"/>
      <c r="HXY53" s="94"/>
      <c r="HXZ53" s="94"/>
      <c r="HYA53" s="94"/>
      <c r="HYB53" s="94"/>
      <c r="HYC53" s="94"/>
      <c r="HYD53" s="94"/>
      <c r="HYE53" s="94"/>
      <c r="HYF53" s="94"/>
      <c r="HYG53" s="94"/>
      <c r="HYH53" s="94"/>
      <c r="HYI53" s="94"/>
      <c r="HYJ53" s="94"/>
      <c r="HYK53" s="94"/>
      <c r="HYL53" s="94"/>
      <c r="HYM53" s="94"/>
      <c r="HYN53" s="94"/>
      <c r="HYO53" s="94"/>
      <c r="HYP53" s="94"/>
      <c r="HYQ53" s="94"/>
      <c r="HYR53" s="94"/>
      <c r="HYS53" s="94"/>
      <c r="HYT53" s="94"/>
      <c r="HYU53" s="94"/>
      <c r="HYV53" s="94"/>
      <c r="HYW53" s="94"/>
      <c r="HYX53" s="94"/>
      <c r="HYY53" s="94"/>
      <c r="HYZ53" s="94"/>
      <c r="HZA53" s="94"/>
      <c r="HZB53" s="94"/>
      <c r="HZC53" s="94"/>
      <c r="HZD53" s="94"/>
      <c r="HZE53" s="94"/>
      <c r="HZF53" s="94"/>
      <c r="HZG53" s="94"/>
      <c r="HZH53" s="94"/>
      <c r="HZI53" s="94"/>
      <c r="HZJ53" s="94"/>
      <c r="HZK53" s="94"/>
      <c r="HZL53" s="94"/>
      <c r="HZM53" s="94"/>
      <c r="HZN53" s="94"/>
      <c r="HZO53" s="94"/>
      <c r="HZP53" s="94"/>
      <c r="HZQ53" s="94"/>
      <c r="HZR53" s="94"/>
      <c r="HZS53" s="94"/>
      <c r="HZT53" s="94"/>
      <c r="HZU53" s="94"/>
      <c r="HZV53" s="94"/>
      <c r="HZW53" s="94"/>
      <c r="HZX53" s="94"/>
      <c r="HZY53" s="94"/>
      <c r="HZZ53" s="94"/>
      <c r="IAA53" s="94"/>
      <c r="IAB53" s="94"/>
      <c r="IAC53" s="94"/>
      <c r="IAD53" s="94"/>
      <c r="IAE53" s="94"/>
      <c r="IAF53" s="94"/>
      <c r="IAG53" s="94"/>
      <c r="IAH53" s="94"/>
      <c r="IAI53" s="94"/>
      <c r="IAJ53" s="94"/>
      <c r="IAK53" s="94"/>
      <c r="IAL53" s="94"/>
      <c r="IAM53" s="94"/>
      <c r="IAN53" s="94"/>
      <c r="IAO53" s="94"/>
      <c r="IAP53" s="94"/>
      <c r="IAQ53" s="94"/>
      <c r="IAR53" s="94"/>
      <c r="IAS53" s="94"/>
      <c r="IAT53" s="94"/>
      <c r="IAU53" s="94"/>
      <c r="IAV53" s="94"/>
      <c r="IAW53" s="94"/>
      <c r="IAX53" s="94"/>
      <c r="IAY53" s="94"/>
      <c r="IAZ53" s="94"/>
      <c r="IBA53" s="94"/>
      <c r="IBB53" s="94"/>
      <c r="IBC53" s="94"/>
      <c r="IBD53" s="94"/>
      <c r="IBE53" s="94"/>
      <c r="IBF53" s="94"/>
      <c r="IBG53" s="94"/>
      <c r="IBH53" s="94"/>
      <c r="IBI53" s="94"/>
      <c r="IBJ53" s="94"/>
      <c r="IBK53" s="94"/>
      <c r="IBL53" s="94"/>
      <c r="IBM53" s="94"/>
      <c r="IBN53" s="94"/>
      <c r="IBO53" s="94"/>
      <c r="IBP53" s="94"/>
      <c r="IBQ53" s="94"/>
      <c r="IBR53" s="94"/>
      <c r="IBS53" s="94"/>
      <c r="IBT53" s="94"/>
      <c r="IBU53" s="94"/>
      <c r="IBV53" s="94"/>
      <c r="IBW53" s="94"/>
      <c r="IBX53" s="94"/>
      <c r="IBY53" s="94"/>
      <c r="IBZ53" s="94"/>
      <c r="ICA53" s="94"/>
      <c r="ICB53" s="94"/>
      <c r="ICC53" s="94"/>
      <c r="ICD53" s="94"/>
      <c r="ICE53" s="94"/>
      <c r="ICF53" s="94"/>
      <c r="ICG53" s="94"/>
      <c r="ICH53" s="94"/>
      <c r="ICI53" s="94"/>
      <c r="ICJ53" s="94"/>
      <c r="ICK53" s="94"/>
      <c r="ICL53" s="94"/>
      <c r="ICM53" s="94"/>
      <c r="ICN53" s="94"/>
      <c r="ICO53" s="94"/>
      <c r="ICP53" s="94"/>
      <c r="ICQ53" s="94"/>
      <c r="ICR53" s="94"/>
      <c r="ICS53" s="94"/>
      <c r="ICT53" s="94"/>
      <c r="ICU53" s="94"/>
      <c r="ICV53" s="94"/>
      <c r="ICW53" s="94"/>
      <c r="ICX53" s="94"/>
      <c r="ICY53" s="94"/>
      <c r="ICZ53" s="94"/>
      <c r="IDA53" s="94"/>
      <c r="IDB53" s="94"/>
      <c r="IDC53" s="94"/>
      <c r="IDD53" s="94"/>
      <c r="IDE53" s="94"/>
      <c r="IDF53" s="94"/>
      <c r="IDG53" s="94"/>
      <c r="IDH53" s="94"/>
      <c r="IDI53" s="94"/>
      <c r="IDJ53" s="94"/>
      <c r="IDK53" s="94"/>
      <c r="IDL53" s="94"/>
      <c r="IDM53" s="94"/>
      <c r="IDN53" s="94"/>
      <c r="IDO53" s="94"/>
      <c r="IDP53" s="94"/>
      <c r="IDQ53" s="94"/>
      <c r="IDR53" s="94"/>
      <c r="IDS53" s="94"/>
      <c r="IDT53" s="94"/>
      <c r="IDU53" s="94"/>
      <c r="IDV53" s="94"/>
      <c r="IDW53" s="94"/>
      <c r="IDX53" s="94"/>
      <c r="IDY53" s="94"/>
      <c r="IDZ53" s="94"/>
      <c r="IEA53" s="94"/>
      <c r="IEB53" s="94"/>
      <c r="IEC53" s="94"/>
      <c r="IED53" s="94"/>
      <c r="IEE53" s="94"/>
      <c r="IEF53" s="94"/>
      <c r="IEG53" s="94"/>
      <c r="IEH53" s="94"/>
      <c r="IEI53" s="94"/>
      <c r="IEJ53" s="94"/>
      <c r="IEK53" s="94"/>
      <c r="IEL53" s="94"/>
      <c r="IEM53" s="94"/>
      <c r="IEN53" s="94"/>
      <c r="IEO53" s="94"/>
      <c r="IEP53" s="94"/>
      <c r="IEQ53" s="94"/>
      <c r="IER53" s="94"/>
      <c r="IES53" s="94"/>
      <c r="IET53" s="94"/>
      <c r="IEU53" s="94"/>
      <c r="IEV53" s="94"/>
      <c r="IEW53" s="94"/>
      <c r="IEX53" s="94"/>
      <c r="IEY53" s="94"/>
      <c r="IEZ53" s="94"/>
      <c r="IFA53" s="94"/>
      <c r="IFB53" s="94"/>
      <c r="IFC53" s="94"/>
      <c r="IFD53" s="94"/>
      <c r="IFE53" s="94"/>
      <c r="IFF53" s="94"/>
      <c r="IFG53" s="94"/>
      <c r="IFH53" s="94"/>
      <c r="IFI53" s="94"/>
      <c r="IFJ53" s="94"/>
      <c r="IFK53" s="94"/>
      <c r="IFL53" s="94"/>
      <c r="IFM53" s="94"/>
      <c r="IFN53" s="94"/>
      <c r="IFO53" s="94"/>
      <c r="IFP53" s="94"/>
      <c r="IFQ53" s="94"/>
      <c r="IFR53" s="94"/>
      <c r="IFS53" s="94"/>
      <c r="IFT53" s="94"/>
      <c r="IFU53" s="94"/>
      <c r="IFV53" s="94"/>
      <c r="IFW53" s="94"/>
      <c r="IFX53" s="94"/>
      <c r="IFY53" s="94"/>
      <c r="IFZ53" s="94"/>
      <c r="IGA53" s="94"/>
      <c r="IGB53" s="94"/>
      <c r="IGC53" s="94"/>
      <c r="IGD53" s="94"/>
      <c r="IGE53" s="94"/>
      <c r="IGF53" s="94"/>
      <c r="IGG53" s="94"/>
      <c r="IGH53" s="94"/>
      <c r="IGI53" s="94"/>
      <c r="IGJ53" s="94"/>
      <c r="IGK53" s="94"/>
      <c r="IGL53" s="94"/>
      <c r="IGM53" s="94"/>
      <c r="IGN53" s="94"/>
      <c r="IGO53" s="94"/>
      <c r="IGP53" s="94"/>
      <c r="IGQ53" s="94"/>
      <c r="IGR53" s="94"/>
      <c r="IGS53" s="94"/>
      <c r="IGT53" s="94"/>
      <c r="IGU53" s="94"/>
      <c r="IGV53" s="94"/>
      <c r="IGW53" s="94"/>
      <c r="IGX53" s="94"/>
      <c r="IGY53" s="94"/>
      <c r="IGZ53" s="94"/>
      <c r="IHA53" s="94"/>
      <c r="IHB53" s="94"/>
      <c r="IHC53" s="94"/>
      <c r="IHD53" s="94"/>
      <c r="IHE53" s="94"/>
      <c r="IHF53" s="94"/>
      <c r="IHG53" s="94"/>
      <c r="IHH53" s="94"/>
      <c r="IHI53" s="94"/>
      <c r="IHJ53" s="94"/>
      <c r="IHK53" s="94"/>
      <c r="IHL53" s="94"/>
      <c r="IHM53" s="94"/>
      <c r="IHN53" s="94"/>
      <c r="IHO53" s="94"/>
      <c r="IHP53" s="94"/>
      <c r="IHQ53" s="94"/>
      <c r="IHR53" s="94"/>
      <c r="IHS53" s="94"/>
      <c r="IHT53" s="94"/>
      <c r="IHU53" s="94"/>
      <c r="IHV53" s="94"/>
      <c r="IHW53" s="94"/>
      <c r="IHX53" s="94"/>
      <c r="IHY53" s="94"/>
      <c r="IHZ53" s="94"/>
      <c r="IIA53" s="94"/>
      <c r="IIB53" s="94"/>
      <c r="IIC53" s="94"/>
      <c r="IID53" s="94"/>
      <c r="IIE53" s="94"/>
      <c r="IIF53" s="94"/>
      <c r="IIG53" s="94"/>
      <c r="IIH53" s="94"/>
      <c r="III53" s="94"/>
      <c r="IIJ53" s="94"/>
      <c r="IIK53" s="94"/>
      <c r="IIL53" s="94"/>
      <c r="IIM53" s="94"/>
      <c r="IIN53" s="94"/>
      <c r="IIO53" s="94"/>
      <c r="IIP53" s="94"/>
      <c r="IIQ53" s="94"/>
      <c r="IIR53" s="94"/>
      <c r="IIS53" s="94"/>
      <c r="IIT53" s="94"/>
      <c r="IIU53" s="94"/>
      <c r="IIV53" s="94"/>
      <c r="IIW53" s="94"/>
      <c r="IIX53" s="94"/>
      <c r="IIY53" s="94"/>
      <c r="IIZ53" s="94"/>
      <c r="IJA53" s="94"/>
      <c r="IJB53" s="94"/>
      <c r="IJC53" s="94"/>
      <c r="IJD53" s="94"/>
      <c r="IJE53" s="94"/>
      <c r="IJF53" s="94"/>
      <c r="IJG53" s="94"/>
      <c r="IJH53" s="94"/>
      <c r="IJI53" s="94"/>
      <c r="IJJ53" s="94"/>
      <c r="IJK53" s="94"/>
      <c r="IJL53" s="94"/>
      <c r="IJM53" s="94"/>
      <c r="IJN53" s="94"/>
      <c r="IJO53" s="94"/>
      <c r="IJP53" s="94"/>
      <c r="IJQ53" s="94"/>
      <c r="IJR53" s="94"/>
      <c r="IJS53" s="94"/>
      <c r="IJT53" s="94"/>
      <c r="IJU53" s="94"/>
      <c r="IJV53" s="94"/>
      <c r="IJW53" s="94"/>
      <c r="IJX53" s="94"/>
      <c r="IJY53" s="94"/>
      <c r="IJZ53" s="94"/>
      <c r="IKA53" s="94"/>
      <c r="IKB53" s="94"/>
      <c r="IKC53" s="94"/>
      <c r="IKD53" s="94"/>
      <c r="IKE53" s="94"/>
      <c r="IKF53" s="94"/>
      <c r="IKG53" s="94"/>
      <c r="IKH53" s="94"/>
      <c r="IKI53" s="94"/>
      <c r="IKJ53" s="94"/>
      <c r="IKK53" s="94"/>
      <c r="IKL53" s="94"/>
      <c r="IKM53" s="94"/>
      <c r="IKN53" s="94"/>
      <c r="IKO53" s="94"/>
      <c r="IKP53" s="94"/>
      <c r="IKQ53" s="94"/>
      <c r="IKR53" s="94"/>
      <c r="IKS53" s="94"/>
      <c r="IKT53" s="94"/>
      <c r="IKU53" s="94"/>
      <c r="IKV53" s="94"/>
      <c r="IKW53" s="94"/>
      <c r="IKX53" s="94"/>
      <c r="IKY53" s="94"/>
      <c r="IKZ53" s="94"/>
      <c r="ILA53" s="94"/>
      <c r="ILB53" s="94"/>
      <c r="ILC53" s="94"/>
      <c r="ILD53" s="94"/>
      <c r="ILE53" s="94"/>
      <c r="ILF53" s="94"/>
      <c r="ILG53" s="94"/>
      <c r="ILH53" s="94"/>
      <c r="ILI53" s="94"/>
      <c r="ILJ53" s="94"/>
      <c r="ILK53" s="94"/>
      <c r="ILL53" s="94"/>
      <c r="ILM53" s="94"/>
      <c r="ILN53" s="94"/>
      <c r="ILO53" s="94"/>
      <c r="ILP53" s="94"/>
      <c r="ILQ53" s="94"/>
      <c r="ILR53" s="94"/>
      <c r="ILS53" s="94"/>
      <c r="ILT53" s="94"/>
      <c r="ILU53" s="94"/>
      <c r="ILV53" s="94"/>
      <c r="ILW53" s="94"/>
      <c r="ILX53" s="94"/>
      <c r="ILY53" s="94"/>
      <c r="ILZ53" s="94"/>
      <c r="IMA53" s="94"/>
      <c r="IMB53" s="94"/>
      <c r="IMC53" s="94"/>
      <c r="IMD53" s="94"/>
      <c r="IME53" s="94"/>
      <c r="IMF53" s="94"/>
      <c r="IMG53" s="94"/>
      <c r="IMH53" s="94"/>
      <c r="IMI53" s="94"/>
      <c r="IMJ53" s="94"/>
      <c r="IMK53" s="94"/>
      <c r="IML53" s="94"/>
      <c r="IMM53" s="94"/>
      <c r="IMN53" s="94"/>
      <c r="IMO53" s="94"/>
      <c r="IMP53" s="94"/>
      <c r="IMQ53" s="94"/>
      <c r="IMR53" s="94"/>
      <c r="IMS53" s="94"/>
      <c r="IMT53" s="94"/>
      <c r="IMU53" s="94"/>
      <c r="IMV53" s="94"/>
      <c r="IMW53" s="94"/>
      <c r="IMX53" s="94"/>
      <c r="IMY53" s="94"/>
      <c r="IMZ53" s="94"/>
      <c r="INA53" s="94"/>
      <c r="INB53" s="94"/>
      <c r="INC53" s="94"/>
      <c r="IND53" s="94"/>
      <c r="INE53" s="94"/>
      <c r="INF53" s="94"/>
      <c r="ING53" s="94"/>
      <c r="INH53" s="94"/>
      <c r="INI53" s="94"/>
      <c r="INJ53" s="94"/>
      <c r="INK53" s="94"/>
      <c r="INL53" s="94"/>
      <c r="INM53" s="94"/>
      <c r="INN53" s="94"/>
      <c r="INO53" s="94"/>
      <c r="INP53" s="94"/>
      <c r="INQ53" s="94"/>
      <c r="INR53" s="94"/>
      <c r="INS53" s="94"/>
      <c r="INT53" s="94"/>
      <c r="INU53" s="94"/>
      <c r="INV53" s="94"/>
      <c r="INW53" s="94"/>
      <c r="INX53" s="94"/>
      <c r="INY53" s="94"/>
      <c r="INZ53" s="94"/>
      <c r="IOA53" s="94"/>
      <c r="IOB53" s="94"/>
      <c r="IOC53" s="94"/>
      <c r="IOD53" s="94"/>
      <c r="IOE53" s="94"/>
      <c r="IOF53" s="94"/>
      <c r="IOG53" s="94"/>
      <c r="IOH53" s="94"/>
      <c r="IOI53" s="94"/>
      <c r="IOJ53" s="94"/>
      <c r="IOK53" s="94"/>
      <c r="IOL53" s="94"/>
      <c r="IOM53" s="94"/>
      <c r="ION53" s="94"/>
      <c r="IOO53" s="94"/>
      <c r="IOP53" s="94"/>
      <c r="IOQ53" s="94"/>
      <c r="IOR53" s="94"/>
      <c r="IOS53" s="94"/>
      <c r="IOT53" s="94"/>
      <c r="IOU53" s="94"/>
      <c r="IOV53" s="94"/>
      <c r="IOW53" s="94"/>
      <c r="IOX53" s="94"/>
      <c r="IOY53" s="94"/>
      <c r="IOZ53" s="94"/>
      <c r="IPA53" s="94"/>
      <c r="IPB53" s="94"/>
      <c r="IPC53" s="94"/>
      <c r="IPD53" s="94"/>
      <c r="IPE53" s="94"/>
      <c r="IPF53" s="94"/>
      <c r="IPG53" s="94"/>
      <c r="IPH53" s="94"/>
      <c r="IPI53" s="94"/>
      <c r="IPJ53" s="94"/>
      <c r="IPK53" s="94"/>
      <c r="IPL53" s="94"/>
      <c r="IPM53" s="94"/>
      <c r="IPN53" s="94"/>
      <c r="IPO53" s="94"/>
      <c r="IPP53" s="94"/>
      <c r="IPQ53" s="94"/>
      <c r="IPR53" s="94"/>
      <c r="IPS53" s="94"/>
      <c r="IPT53" s="94"/>
      <c r="IPU53" s="94"/>
      <c r="IPV53" s="94"/>
      <c r="IPW53" s="94"/>
      <c r="IPX53" s="94"/>
      <c r="IPY53" s="94"/>
      <c r="IPZ53" s="94"/>
      <c r="IQA53" s="94"/>
      <c r="IQB53" s="94"/>
      <c r="IQC53" s="94"/>
      <c r="IQD53" s="94"/>
      <c r="IQE53" s="94"/>
      <c r="IQF53" s="94"/>
      <c r="IQG53" s="94"/>
      <c r="IQH53" s="94"/>
      <c r="IQI53" s="94"/>
      <c r="IQJ53" s="94"/>
      <c r="IQK53" s="94"/>
      <c r="IQL53" s="94"/>
      <c r="IQM53" s="94"/>
      <c r="IQN53" s="94"/>
      <c r="IQO53" s="94"/>
      <c r="IQP53" s="94"/>
      <c r="IQQ53" s="94"/>
      <c r="IQR53" s="94"/>
      <c r="IQS53" s="94"/>
      <c r="IQT53" s="94"/>
      <c r="IQU53" s="94"/>
      <c r="IQV53" s="94"/>
      <c r="IQW53" s="94"/>
      <c r="IQX53" s="94"/>
      <c r="IQY53" s="94"/>
      <c r="IQZ53" s="94"/>
      <c r="IRA53" s="94"/>
      <c r="IRB53" s="94"/>
      <c r="IRC53" s="94"/>
      <c r="IRD53" s="94"/>
      <c r="IRE53" s="94"/>
      <c r="IRF53" s="94"/>
      <c r="IRG53" s="94"/>
      <c r="IRH53" s="94"/>
      <c r="IRI53" s="94"/>
      <c r="IRJ53" s="94"/>
      <c r="IRK53" s="94"/>
      <c r="IRL53" s="94"/>
      <c r="IRM53" s="94"/>
      <c r="IRN53" s="94"/>
      <c r="IRO53" s="94"/>
      <c r="IRP53" s="94"/>
      <c r="IRQ53" s="94"/>
      <c r="IRR53" s="94"/>
      <c r="IRS53" s="94"/>
      <c r="IRT53" s="94"/>
      <c r="IRU53" s="94"/>
      <c r="IRV53" s="94"/>
      <c r="IRW53" s="94"/>
      <c r="IRX53" s="94"/>
      <c r="IRY53" s="94"/>
      <c r="IRZ53" s="94"/>
      <c r="ISA53" s="94"/>
      <c r="ISB53" s="94"/>
      <c r="ISC53" s="94"/>
      <c r="ISD53" s="94"/>
      <c r="ISE53" s="94"/>
      <c r="ISF53" s="94"/>
      <c r="ISG53" s="94"/>
      <c r="ISH53" s="94"/>
      <c r="ISI53" s="94"/>
      <c r="ISJ53" s="94"/>
      <c r="ISK53" s="94"/>
      <c r="ISL53" s="94"/>
      <c r="ISM53" s="94"/>
      <c r="ISN53" s="94"/>
      <c r="ISO53" s="94"/>
      <c r="ISP53" s="94"/>
      <c r="ISQ53" s="94"/>
      <c r="ISR53" s="94"/>
      <c r="ISS53" s="94"/>
      <c r="IST53" s="94"/>
      <c r="ISU53" s="94"/>
      <c r="ISV53" s="94"/>
      <c r="ISW53" s="94"/>
      <c r="ISX53" s="94"/>
      <c r="ISY53" s="94"/>
      <c r="ISZ53" s="94"/>
      <c r="ITA53" s="94"/>
      <c r="ITB53" s="94"/>
      <c r="ITC53" s="94"/>
      <c r="ITD53" s="94"/>
      <c r="ITE53" s="94"/>
      <c r="ITF53" s="94"/>
      <c r="ITG53" s="94"/>
      <c r="ITH53" s="94"/>
      <c r="ITI53" s="94"/>
      <c r="ITJ53" s="94"/>
      <c r="ITK53" s="94"/>
      <c r="ITL53" s="94"/>
      <c r="ITM53" s="94"/>
      <c r="ITN53" s="94"/>
      <c r="ITO53" s="94"/>
      <c r="ITP53" s="94"/>
      <c r="ITQ53" s="94"/>
      <c r="ITR53" s="94"/>
      <c r="ITS53" s="94"/>
      <c r="ITT53" s="94"/>
      <c r="ITU53" s="94"/>
      <c r="ITV53" s="94"/>
      <c r="ITW53" s="94"/>
      <c r="ITX53" s="94"/>
      <c r="ITY53" s="94"/>
      <c r="ITZ53" s="94"/>
      <c r="IUA53" s="94"/>
      <c r="IUB53" s="94"/>
      <c r="IUC53" s="94"/>
      <c r="IUD53" s="94"/>
      <c r="IUE53" s="94"/>
      <c r="IUF53" s="94"/>
      <c r="IUG53" s="94"/>
      <c r="IUH53" s="94"/>
      <c r="IUI53" s="94"/>
      <c r="IUJ53" s="94"/>
      <c r="IUK53" s="94"/>
      <c r="IUL53" s="94"/>
      <c r="IUM53" s="94"/>
      <c r="IUN53" s="94"/>
      <c r="IUO53" s="94"/>
      <c r="IUP53" s="94"/>
      <c r="IUQ53" s="94"/>
      <c r="IUR53" s="94"/>
      <c r="IUS53" s="94"/>
      <c r="IUT53" s="94"/>
      <c r="IUU53" s="94"/>
      <c r="IUV53" s="94"/>
      <c r="IUW53" s="94"/>
      <c r="IUX53" s="94"/>
      <c r="IUY53" s="94"/>
      <c r="IUZ53" s="94"/>
      <c r="IVA53" s="94"/>
      <c r="IVB53" s="94"/>
      <c r="IVC53" s="94"/>
      <c r="IVD53" s="94"/>
      <c r="IVE53" s="94"/>
      <c r="IVF53" s="94"/>
      <c r="IVG53" s="94"/>
      <c r="IVH53" s="94"/>
      <c r="IVI53" s="94"/>
      <c r="IVJ53" s="94"/>
      <c r="IVK53" s="94"/>
      <c r="IVL53" s="94"/>
      <c r="IVM53" s="94"/>
      <c r="IVN53" s="94"/>
      <c r="IVO53" s="94"/>
      <c r="IVP53" s="94"/>
      <c r="IVQ53" s="94"/>
      <c r="IVR53" s="94"/>
      <c r="IVS53" s="94"/>
      <c r="IVT53" s="94"/>
      <c r="IVU53" s="94"/>
      <c r="IVV53" s="94"/>
      <c r="IVW53" s="94"/>
      <c r="IVX53" s="94"/>
      <c r="IVY53" s="94"/>
      <c r="IVZ53" s="94"/>
      <c r="IWA53" s="94"/>
      <c r="IWB53" s="94"/>
      <c r="IWC53" s="94"/>
      <c r="IWD53" s="94"/>
      <c r="IWE53" s="94"/>
      <c r="IWF53" s="94"/>
      <c r="IWG53" s="94"/>
      <c r="IWH53" s="94"/>
      <c r="IWI53" s="94"/>
      <c r="IWJ53" s="94"/>
      <c r="IWK53" s="94"/>
      <c r="IWL53" s="94"/>
      <c r="IWM53" s="94"/>
      <c r="IWN53" s="94"/>
      <c r="IWO53" s="94"/>
      <c r="IWP53" s="94"/>
      <c r="IWQ53" s="94"/>
      <c r="IWR53" s="94"/>
      <c r="IWS53" s="94"/>
      <c r="IWT53" s="94"/>
      <c r="IWU53" s="94"/>
      <c r="IWV53" s="94"/>
      <c r="IWW53" s="94"/>
      <c r="IWX53" s="94"/>
      <c r="IWY53" s="94"/>
      <c r="IWZ53" s="94"/>
      <c r="IXA53" s="94"/>
      <c r="IXB53" s="94"/>
      <c r="IXC53" s="94"/>
      <c r="IXD53" s="94"/>
      <c r="IXE53" s="94"/>
      <c r="IXF53" s="94"/>
      <c r="IXG53" s="94"/>
      <c r="IXH53" s="94"/>
      <c r="IXI53" s="94"/>
      <c r="IXJ53" s="94"/>
      <c r="IXK53" s="94"/>
      <c r="IXL53" s="94"/>
      <c r="IXM53" s="94"/>
      <c r="IXN53" s="94"/>
      <c r="IXO53" s="94"/>
      <c r="IXP53" s="94"/>
      <c r="IXQ53" s="94"/>
      <c r="IXR53" s="94"/>
      <c r="IXS53" s="94"/>
      <c r="IXT53" s="94"/>
      <c r="IXU53" s="94"/>
      <c r="IXV53" s="94"/>
      <c r="IXW53" s="94"/>
      <c r="IXX53" s="94"/>
      <c r="IXY53" s="94"/>
      <c r="IXZ53" s="94"/>
      <c r="IYA53" s="94"/>
      <c r="IYB53" s="94"/>
      <c r="IYC53" s="94"/>
      <c r="IYD53" s="94"/>
      <c r="IYE53" s="94"/>
      <c r="IYF53" s="94"/>
      <c r="IYG53" s="94"/>
      <c r="IYH53" s="94"/>
      <c r="IYI53" s="94"/>
      <c r="IYJ53" s="94"/>
      <c r="IYK53" s="94"/>
      <c r="IYL53" s="94"/>
      <c r="IYM53" s="94"/>
      <c r="IYN53" s="94"/>
      <c r="IYO53" s="94"/>
      <c r="IYP53" s="94"/>
      <c r="IYQ53" s="94"/>
      <c r="IYR53" s="94"/>
      <c r="IYS53" s="94"/>
      <c r="IYT53" s="94"/>
      <c r="IYU53" s="94"/>
      <c r="IYV53" s="94"/>
      <c r="IYW53" s="94"/>
      <c r="IYX53" s="94"/>
      <c r="IYY53" s="94"/>
      <c r="IYZ53" s="94"/>
      <c r="IZA53" s="94"/>
      <c r="IZB53" s="94"/>
      <c r="IZC53" s="94"/>
      <c r="IZD53" s="94"/>
      <c r="IZE53" s="94"/>
      <c r="IZF53" s="94"/>
      <c r="IZG53" s="94"/>
      <c r="IZH53" s="94"/>
      <c r="IZI53" s="94"/>
      <c r="IZJ53" s="94"/>
      <c r="IZK53" s="94"/>
      <c r="IZL53" s="94"/>
      <c r="IZM53" s="94"/>
      <c r="IZN53" s="94"/>
      <c r="IZO53" s="94"/>
      <c r="IZP53" s="94"/>
      <c r="IZQ53" s="94"/>
      <c r="IZR53" s="94"/>
      <c r="IZS53" s="94"/>
      <c r="IZT53" s="94"/>
      <c r="IZU53" s="94"/>
      <c r="IZV53" s="94"/>
      <c r="IZW53" s="94"/>
      <c r="IZX53" s="94"/>
      <c r="IZY53" s="94"/>
      <c r="IZZ53" s="94"/>
      <c r="JAA53" s="94"/>
      <c r="JAB53" s="94"/>
      <c r="JAC53" s="94"/>
      <c r="JAD53" s="94"/>
      <c r="JAE53" s="94"/>
      <c r="JAF53" s="94"/>
      <c r="JAG53" s="94"/>
      <c r="JAH53" s="94"/>
      <c r="JAI53" s="94"/>
      <c r="JAJ53" s="94"/>
      <c r="JAK53" s="94"/>
      <c r="JAL53" s="94"/>
      <c r="JAM53" s="94"/>
      <c r="JAN53" s="94"/>
      <c r="JAO53" s="94"/>
      <c r="JAP53" s="94"/>
      <c r="JAQ53" s="94"/>
      <c r="JAR53" s="94"/>
      <c r="JAS53" s="94"/>
      <c r="JAT53" s="94"/>
      <c r="JAU53" s="94"/>
      <c r="JAV53" s="94"/>
      <c r="JAW53" s="94"/>
      <c r="JAX53" s="94"/>
      <c r="JAY53" s="94"/>
      <c r="JAZ53" s="94"/>
      <c r="JBA53" s="94"/>
      <c r="JBB53" s="94"/>
      <c r="JBC53" s="94"/>
      <c r="JBD53" s="94"/>
      <c r="JBE53" s="94"/>
      <c r="JBF53" s="94"/>
      <c r="JBG53" s="94"/>
      <c r="JBH53" s="94"/>
      <c r="JBI53" s="94"/>
      <c r="JBJ53" s="94"/>
      <c r="JBK53" s="94"/>
      <c r="JBL53" s="94"/>
      <c r="JBM53" s="94"/>
      <c r="JBN53" s="94"/>
      <c r="JBO53" s="94"/>
      <c r="JBP53" s="94"/>
      <c r="JBQ53" s="94"/>
      <c r="JBR53" s="94"/>
      <c r="JBS53" s="94"/>
      <c r="JBT53" s="94"/>
      <c r="JBU53" s="94"/>
      <c r="JBV53" s="94"/>
      <c r="JBW53" s="94"/>
      <c r="JBX53" s="94"/>
      <c r="JBY53" s="94"/>
      <c r="JBZ53" s="94"/>
      <c r="JCA53" s="94"/>
      <c r="JCB53" s="94"/>
      <c r="JCC53" s="94"/>
      <c r="JCD53" s="94"/>
      <c r="JCE53" s="94"/>
      <c r="JCF53" s="94"/>
      <c r="JCG53" s="94"/>
      <c r="JCH53" s="94"/>
      <c r="JCI53" s="94"/>
      <c r="JCJ53" s="94"/>
      <c r="JCK53" s="94"/>
      <c r="JCL53" s="94"/>
      <c r="JCM53" s="94"/>
      <c r="JCN53" s="94"/>
      <c r="JCO53" s="94"/>
      <c r="JCP53" s="94"/>
      <c r="JCQ53" s="94"/>
      <c r="JCR53" s="94"/>
      <c r="JCS53" s="94"/>
      <c r="JCT53" s="94"/>
      <c r="JCU53" s="94"/>
      <c r="JCV53" s="94"/>
      <c r="JCW53" s="94"/>
      <c r="JCX53" s="94"/>
      <c r="JCY53" s="94"/>
      <c r="JCZ53" s="94"/>
      <c r="JDA53" s="94"/>
      <c r="JDB53" s="94"/>
      <c r="JDC53" s="94"/>
      <c r="JDD53" s="94"/>
      <c r="JDE53" s="94"/>
      <c r="JDF53" s="94"/>
      <c r="JDG53" s="94"/>
      <c r="JDH53" s="94"/>
      <c r="JDI53" s="94"/>
      <c r="JDJ53" s="94"/>
      <c r="JDK53" s="94"/>
      <c r="JDL53" s="94"/>
      <c r="JDM53" s="94"/>
      <c r="JDN53" s="94"/>
      <c r="JDO53" s="94"/>
      <c r="JDP53" s="94"/>
      <c r="JDQ53" s="94"/>
      <c r="JDR53" s="94"/>
      <c r="JDS53" s="94"/>
      <c r="JDT53" s="94"/>
      <c r="JDU53" s="94"/>
      <c r="JDV53" s="94"/>
      <c r="JDW53" s="94"/>
      <c r="JDX53" s="94"/>
      <c r="JDY53" s="94"/>
      <c r="JDZ53" s="94"/>
      <c r="JEA53" s="94"/>
      <c r="JEB53" s="94"/>
      <c r="JEC53" s="94"/>
      <c r="JED53" s="94"/>
      <c r="JEE53" s="94"/>
      <c r="JEF53" s="94"/>
      <c r="JEG53" s="94"/>
      <c r="JEH53" s="94"/>
      <c r="JEI53" s="94"/>
      <c r="JEJ53" s="94"/>
      <c r="JEK53" s="94"/>
      <c r="JEL53" s="94"/>
      <c r="JEM53" s="94"/>
      <c r="JEN53" s="94"/>
      <c r="JEO53" s="94"/>
      <c r="JEP53" s="94"/>
      <c r="JEQ53" s="94"/>
      <c r="JER53" s="94"/>
      <c r="JES53" s="94"/>
      <c r="JET53" s="94"/>
      <c r="JEU53" s="94"/>
      <c r="JEV53" s="94"/>
      <c r="JEW53" s="94"/>
      <c r="JEX53" s="94"/>
      <c r="JEY53" s="94"/>
      <c r="JEZ53" s="94"/>
      <c r="JFA53" s="94"/>
      <c r="JFB53" s="94"/>
      <c r="JFC53" s="94"/>
      <c r="JFD53" s="94"/>
      <c r="JFE53" s="94"/>
      <c r="JFF53" s="94"/>
      <c r="JFG53" s="94"/>
      <c r="JFH53" s="94"/>
      <c r="JFI53" s="94"/>
      <c r="JFJ53" s="94"/>
      <c r="JFK53" s="94"/>
      <c r="JFL53" s="94"/>
      <c r="JFM53" s="94"/>
      <c r="JFN53" s="94"/>
      <c r="JFO53" s="94"/>
      <c r="JFP53" s="94"/>
      <c r="JFQ53" s="94"/>
      <c r="JFR53" s="94"/>
      <c r="JFS53" s="94"/>
      <c r="JFT53" s="94"/>
      <c r="JFU53" s="94"/>
      <c r="JFV53" s="94"/>
      <c r="JFW53" s="94"/>
      <c r="JFX53" s="94"/>
      <c r="JFY53" s="94"/>
      <c r="JFZ53" s="94"/>
      <c r="JGA53" s="94"/>
      <c r="JGB53" s="94"/>
      <c r="JGC53" s="94"/>
      <c r="JGD53" s="94"/>
      <c r="JGE53" s="94"/>
      <c r="JGF53" s="94"/>
      <c r="JGG53" s="94"/>
      <c r="JGH53" s="94"/>
      <c r="JGI53" s="94"/>
      <c r="JGJ53" s="94"/>
      <c r="JGK53" s="94"/>
      <c r="JGL53" s="94"/>
      <c r="JGM53" s="94"/>
      <c r="JGN53" s="94"/>
      <c r="JGO53" s="94"/>
      <c r="JGP53" s="94"/>
      <c r="JGQ53" s="94"/>
      <c r="JGR53" s="94"/>
      <c r="JGS53" s="94"/>
      <c r="JGT53" s="94"/>
      <c r="JGU53" s="94"/>
      <c r="JGV53" s="94"/>
      <c r="JGW53" s="94"/>
      <c r="JGX53" s="94"/>
      <c r="JGY53" s="94"/>
      <c r="JGZ53" s="94"/>
      <c r="JHA53" s="94"/>
      <c r="JHB53" s="94"/>
      <c r="JHC53" s="94"/>
      <c r="JHD53" s="94"/>
      <c r="JHE53" s="94"/>
      <c r="JHF53" s="94"/>
      <c r="JHG53" s="94"/>
      <c r="JHH53" s="94"/>
      <c r="JHI53" s="94"/>
      <c r="JHJ53" s="94"/>
      <c r="JHK53" s="94"/>
      <c r="JHL53" s="94"/>
      <c r="JHM53" s="94"/>
      <c r="JHN53" s="94"/>
      <c r="JHO53" s="94"/>
      <c r="JHP53" s="94"/>
      <c r="JHQ53" s="94"/>
      <c r="JHR53" s="94"/>
      <c r="JHS53" s="94"/>
      <c r="JHT53" s="94"/>
      <c r="JHU53" s="94"/>
      <c r="JHV53" s="94"/>
      <c r="JHW53" s="94"/>
      <c r="JHX53" s="94"/>
      <c r="JHY53" s="94"/>
      <c r="JHZ53" s="94"/>
      <c r="JIA53" s="94"/>
      <c r="JIB53" s="94"/>
      <c r="JIC53" s="94"/>
      <c r="JID53" s="94"/>
      <c r="JIE53" s="94"/>
      <c r="JIF53" s="94"/>
      <c r="JIG53" s="94"/>
      <c r="JIH53" s="94"/>
      <c r="JII53" s="94"/>
      <c r="JIJ53" s="94"/>
      <c r="JIK53" s="94"/>
      <c r="JIL53" s="94"/>
      <c r="JIM53" s="94"/>
      <c r="JIN53" s="94"/>
      <c r="JIO53" s="94"/>
      <c r="JIP53" s="94"/>
      <c r="JIQ53" s="94"/>
      <c r="JIR53" s="94"/>
      <c r="JIS53" s="94"/>
      <c r="JIT53" s="94"/>
      <c r="JIU53" s="94"/>
      <c r="JIV53" s="94"/>
      <c r="JIW53" s="94"/>
      <c r="JIX53" s="94"/>
      <c r="JIY53" s="94"/>
      <c r="JIZ53" s="94"/>
      <c r="JJA53" s="94"/>
      <c r="JJB53" s="94"/>
      <c r="JJC53" s="94"/>
      <c r="JJD53" s="94"/>
      <c r="JJE53" s="94"/>
      <c r="JJF53" s="94"/>
      <c r="JJG53" s="94"/>
      <c r="JJH53" s="94"/>
      <c r="JJI53" s="94"/>
      <c r="JJJ53" s="94"/>
      <c r="JJK53" s="94"/>
      <c r="JJL53" s="94"/>
      <c r="JJM53" s="94"/>
      <c r="JJN53" s="94"/>
      <c r="JJO53" s="94"/>
      <c r="JJP53" s="94"/>
      <c r="JJQ53" s="94"/>
      <c r="JJR53" s="94"/>
      <c r="JJS53" s="94"/>
      <c r="JJT53" s="94"/>
      <c r="JJU53" s="94"/>
      <c r="JJV53" s="94"/>
      <c r="JJW53" s="94"/>
      <c r="JJX53" s="94"/>
      <c r="JJY53" s="94"/>
      <c r="JJZ53" s="94"/>
      <c r="JKA53" s="94"/>
      <c r="JKB53" s="94"/>
      <c r="JKC53" s="94"/>
      <c r="JKD53" s="94"/>
      <c r="JKE53" s="94"/>
      <c r="JKF53" s="94"/>
      <c r="JKG53" s="94"/>
      <c r="JKH53" s="94"/>
      <c r="JKI53" s="94"/>
      <c r="JKJ53" s="94"/>
      <c r="JKK53" s="94"/>
      <c r="JKL53" s="94"/>
      <c r="JKM53" s="94"/>
      <c r="JKN53" s="94"/>
      <c r="JKO53" s="94"/>
      <c r="JKP53" s="94"/>
      <c r="JKQ53" s="94"/>
      <c r="JKR53" s="94"/>
      <c r="JKS53" s="94"/>
      <c r="JKT53" s="94"/>
      <c r="JKU53" s="94"/>
      <c r="JKV53" s="94"/>
      <c r="JKW53" s="94"/>
      <c r="JKX53" s="94"/>
      <c r="JKY53" s="94"/>
      <c r="JKZ53" s="94"/>
      <c r="JLA53" s="94"/>
      <c r="JLB53" s="94"/>
      <c r="JLC53" s="94"/>
      <c r="JLD53" s="94"/>
      <c r="JLE53" s="94"/>
      <c r="JLF53" s="94"/>
      <c r="JLG53" s="94"/>
      <c r="JLH53" s="94"/>
      <c r="JLI53" s="94"/>
      <c r="JLJ53" s="94"/>
      <c r="JLK53" s="94"/>
      <c r="JLL53" s="94"/>
      <c r="JLM53" s="94"/>
      <c r="JLN53" s="94"/>
      <c r="JLO53" s="94"/>
      <c r="JLP53" s="94"/>
      <c r="JLQ53" s="94"/>
      <c r="JLR53" s="94"/>
      <c r="JLS53" s="94"/>
      <c r="JLT53" s="94"/>
      <c r="JLU53" s="94"/>
      <c r="JLV53" s="94"/>
      <c r="JLW53" s="94"/>
      <c r="JLX53" s="94"/>
      <c r="JLY53" s="94"/>
      <c r="JLZ53" s="94"/>
      <c r="JMA53" s="94"/>
      <c r="JMB53" s="94"/>
      <c r="JMC53" s="94"/>
      <c r="JMD53" s="94"/>
      <c r="JME53" s="94"/>
      <c r="JMF53" s="94"/>
      <c r="JMG53" s="94"/>
      <c r="JMH53" s="94"/>
      <c r="JMI53" s="94"/>
      <c r="JMJ53" s="94"/>
      <c r="JMK53" s="94"/>
      <c r="JML53" s="94"/>
      <c r="JMM53" s="94"/>
      <c r="JMN53" s="94"/>
      <c r="JMO53" s="94"/>
      <c r="JMP53" s="94"/>
      <c r="JMQ53" s="94"/>
      <c r="JMR53" s="94"/>
      <c r="JMS53" s="94"/>
      <c r="JMT53" s="94"/>
      <c r="JMU53" s="94"/>
      <c r="JMV53" s="94"/>
      <c r="JMW53" s="94"/>
      <c r="JMX53" s="94"/>
      <c r="JMY53" s="94"/>
      <c r="JMZ53" s="94"/>
      <c r="JNA53" s="94"/>
      <c r="JNB53" s="94"/>
      <c r="JNC53" s="94"/>
      <c r="JND53" s="94"/>
      <c r="JNE53" s="94"/>
      <c r="JNF53" s="94"/>
      <c r="JNG53" s="94"/>
      <c r="JNH53" s="94"/>
      <c r="JNI53" s="94"/>
      <c r="JNJ53" s="94"/>
      <c r="JNK53" s="94"/>
      <c r="JNL53" s="94"/>
      <c r="JNM53" s="94"/>
      <c r="JNN53" s="94"/>
      <c r="JNO53" s="94"/>
      <c r="JNP53" s="94"/>
      <c r="JNQ53" s="94"/>
      <c r="JNR53" s="94"/>
      <c r="JNS53" s="94"/>
      <c r="JNT53" s="94"/>
      <c r="JNU53" s="94"/>
      <c r="JNV53" s="94"/>
      <c r="JNW53" s="94"/>
      <c r="JNX53" s="94"/>
      <c r="JNY53" s="94"/>
      <c r="JNZ53" s="94"/>
      <c r="JOA53" s="94"/>
      <c r="JOB53" s="94"/>
      <c r="JOC53" s="94"/>
      <c r="JOD53" s="94"/>
      <c r="JOE53" s="94"/>
      <c r="JOF53" s="94"/>
      <c r="JOG53" s="94"/>
      <c r="JOH53" s="94"/>
      <c r="JOI53" s="94"/>
      <c r="JOJ53" s="94"/>
      <c r="JOK53" s="94"/>
      <c r="JOL53" s="94"/>
      <c r="JOM53" s="94"/>
      <c r="JON53" s="94"/>
      <c r="JOO53" s="94"/>
      <c r="JOP53" s="94"/>
      <c r="JOQ53" s="94"/>
      <c r="JOR53" s="94"/>
      <c r="JOS53" s="94"/>
      <c r="JOT53" s="94"/>
      <c r="JOU53" s="94"/>
      <c r="JOV53" s="94"/>
      <c r="JOW53" s="94"/>
      <c r="JOX53" s="94"/>
      <c r="JOY53" s="94"/>
      <c r="JOZ53" s="94"/>
      <c r="JPA53" s="94"/>
      <c r="JPB53" s="94"/>
      <c r="JPC53" s="94"/>
      <c r="JPD53" s="94"/>
      <c r="JPE53" s="94"/>
      <c r="JPF53" s="94"/>
      <c r="JPG53" s="94"/>
      <c r="JPH53" s="94"/>
      <c r="JPI53" s="94"/>
      <c r="JPJ53" s="94"/>
      <c r="JPK53" s="94"/>
      <c r="JPL53" s="94"/>
      <c r="JPM53" s="94"/>
      <c r="JPN53" s="94"/>
      <c r="JPO53" s="94"/>
      <c r="JPP53" s="94"/>
      <c r="JPQ53" s="94"/>
      <c r="JPR53" s="94"/>
      <c r="JPS53" s="94"/>
      <c r="JPT53" s="94"/>
      <c r="JPU53" s="94"/>
      <c r="JPV53" s="94"/>
      <c r="JPW53" s="94"/>
      <c r="JPX53" s="94"/>
      <c r="JPY53" s="94"/>
      <c r="JPZ53" s="94"/>
      <c r="JQA53" s="94"/>
      <c r="JQB53" s="94"/>
      <c r="JQC53" s="94"/>
      <c r="JQD53" s="94"/>
      <c r="JQE53" s="94"/>
      <c r="JQF53" s="94"/>
      <c r="JQG53" s="94"/>
      <c r="JQH53" s="94"/>
      <c r="JQI53" s="94"/>
      <c r="JQJ53" s="94"/>
      <c r="JQK53" s="94"/>
      <c r="JQL53" s="94"/>
      <c r="JQM53" s="94"/>
      <c r="JQN53" s="94"/>
      <c r="JQO53" s="94"/>
      <c r="JQP53" s="94"/>
      <c r="JQQ53" s="94"/>
      <c r="JQR53" s="94"/>
      <c r="JQS53" s="94"/>
      <c r="JQT53" s="94"/>
      <c r="JQU53" s="94"/>
      <c r="JQV53" s="94"/>
      <c r="JQW53" s="94"/>
      <c r="JQX53" s="94"/>
      <c r="JQY53" s="94"/>
      <c r="JQZ53" s="94"/>
      <c r="JRA53" s="94"/>
      <c r="JRB53" s="94"/>
      <c r="JRC53" s="94"/>
      <c r="JRD53" s="94"/>
      <c r="JRE53" s="94"/>
      <c r="JRF53" s="94"/>
      <c r="JRG53" s="94"/>
      <c r="JRH53" s="94"/>
      <c r="JRI53" s="94"/>
      <c r="JRJ53" s="94"/>
      <c r="JRK53" s="94"/>
      <c r="JRL53" s="94"/>
      <c r="JRM53" s="94"/>
      <c r="JRN53" s="94"/>
      <c r="JRO53" s="94"/>
      <c r="JRP53" s="94"/>
      <c r="JRQ53" s="94"/>
      <c r="JRR53" s="94"/>
      <c r="JRS53" s="94"/>
      <c r="JRT53" s="94"/>
      <c r="JRU53" s="94"/>
      <c r="JRV53" s="94"/>
      <c r="JRW53" s="94"/>
      <c r="JRX53" s="94"/>
      <c r="JRY53" s="94"/>
      <c r="JRZ53" s="94"/>
      <c r="JSA53" s="94"/>
      <c r="JSB53" s="94"/>
      <c r="JSC53" s="94"/>
      <c r="JSD53" s="94"/>
      <c r="JSE53" s="94"/>
      <c r="JSF53" s="94"/>
      <c r="JSG53" s="94"/>
      <c r="JSH53" s="94"/>
      <c r="JSI53" s="94"/>
      <c r="JSJ53" s="94"/>
      <c r="JSK53" s="94"/>
      <c r="JSL53" s="94"/>
      <c r="JSM53" s="94"/>
      <c r="JSN53" s="94"/>
      <c r="JSO53" s="94"/>
      <c r="JSP53" s="94"/>
      <c r="JSQ53" s="94"/>
      <c r="JSR53" s="94"/>
      <c r="JSS53" s="94"/>
      <c r="JST53" s="94"/>
      <c r="JSU53" s="94"/>
      <c r="JSV53" s="94"/>
      <c r="JSW53" s="94"/>
      <c r="JSX53" s="94"/>
      <c r="JSY53" s="94"/>
      <c r="JSZ53" s="94"/>
      <c r="JTA53" s="94"/>
      <c r="JTB53" s="94"/>
      <c r="JTC53" s="94"/>
      <c r="JTD53" s="94"/>
      <c r="JTE53" s="94"/>
      <c r="JTF53" s="94"/>
      <c r="JTG53" s="94"/>
      <c r="JTH53" s="94"/>
      <c r="JTI53" s="94"/>
      <c r="JTJ53" s="94"/>
      <c r="JTK53" s="94"/>
      <c r="JTL53" s="94"/>
      <c r="JTM53" s="94"/>
      <c r="JTN53" s="94"/>
      <c r="JTO53" s="94"/>
      <c r="JTP53" s="94"/>
      <c r="JTQ53" s="94"/>
      <c r="JTR53" s="94"/>
      <c r="JTS53" s="94"/>
      <c r="JTT53" s="94"/>
      <c r="JTU53" s="94"/>
      <c r="JTV53" s="94"/>
      <c r="JTW53" s="94"/>
      <c r="JTX53" s="94"/>
      <c r="JTY53" s="94"/>
      <c r="JTZ53" s="94"/>
      <c r="JUA53" s="94"/>
      <c r="JUB53" s="94"/>
      <c r="JUC53" s="94"/>
      <c r="JUD53" s="94"/>
      <c r="JUE53" s="94"/>
      <c r="JUF53" s="94"/>
      <c r="JUG53" s="94"/>
      <c r="JUH53" s="94"/>
      <c r="JUI53" s="94"/>
      <c r="JUJ53" s="94"/>
      <c r="JUK53" s="94"/>
      <c r="JUL53" s="94"/>
      <c r="JUM53" s="94"/>
      <c r="JUN53" s="94"/>
      <c r="JUO53" s="94"/>
      <c r="JUP53" s="94"/>
      <c r="JUQ53" s="94"/>
      <c r="JUR53" s="94"/>
      <c r="JUS53" s="94"/>
      <c r="JUT53" s="94"/>
      <c r="JUU53" s="94"/>
      <c r="JUV53" s="94"/>
      <c r="JUW53" s="94"/>
      <c r="JUX53" s="94"/>
      <c r="JUY53" s="94"/>
      <c r="JUZ53" s="94"/>
      <c r="JVA53" s="94"/>
      <c r="JVB53" s="94"/>
      <c r="JVC53" s="94"/>
      <c r="JVD53" s="94"/>
      <c r="JVE53" s="94"/>
      <c r="JVF53" s="94"/>
      <c r="JVG53" s="94"/>
      <c r="JVH53" s="94"/>
      <c r="JVI53" s="94"/>
      <c r="JVJ53" s="94"/>
      <c r="JVK53" s="94"/>
      <c r="JVL53" s="94"/>
      <c r="JVM53" s="94"/>
      <c r="JVN53" s="94"/>
      <c r="JVO53" s="94"/>
      <c r="JVP53" s="94"/>
      <c r="JVQ53" s="94"/>
      <c r="JVR53" s="94"/>
      <c r="JVS53" s="94"/>
      <c r="JVT53" s="94"/>
      <c r="JVU53" s="94"/>
      <c r="JVV53" s="94"/>
      <c r="JVW53" s="94"/>
      <c r="JVX53" s="94"/>
      <c r="JVY53" s="94"/>
      <c r="JVZ53" s="94"/>
      <c r="JWA53" s="94"/>
      <c r="JWB53" s="94"/>
      <c r="JWC53" s="94"/>
      <c r="JWD53" s="94"/>
      <c r="JWE53" s="94"/>
      <c r="JWF53" s="94"/>
      <c r="JWG53" s="94"/>
      <c r="JWH53" s="94"/>
      <c r="JWI53" s="94"/>
      <c r="JWJ53" s="94"/>
      <c r="JWK53" s="94"/>
      <c r="JWL53" s="94"/>
      <c r="JWM53" s="94"/>
      <c r="JWN53" s="94"/>
      <c r="JWO53" s="94"/>
      <c r="JWP53" s="94"/>
      <c r="JWQ53" s="94"/>
      <c r="JWR53" s="94"/>
      <c r="JWS53" s="94"/>
      <c r="JWT53" s="94"/>
      <c r="JWU53" s="94"/>
      <c r="JWV53" s="94"/>
      <c r="JWW53" s="94"/>
      <c r="JWX53" s="94"/>
      <c r="JWY53" s="94"/>
      <c r="JWZ53" s="94"/>
      <c r="JXA53" s="94"/>
      <c r="JXB53" s="94"/>
      <c r="JXC53" s="94"/>
      <c r="JXD53" s="94"/>
      <c r="JXE53" s="94"/>
      <c r="JXF53" s="94"/>
      <c r="JXG53" s="94"/>
      <c r="JXH53" s="94"/>
      <c r="JXI53" s="94"/>
      <c r="JXJ53" s="94"/>
      <c r="JXK53" s="94"/>
      <c r="JXL53" s="94"/>
      <c r="JXM53" s="94"/>
      <c r="JXN53" s="94"/>
      <c r="JXO53" s="94"/>
      <c r="JXP53" s="94"/>
      <c r="JXQ53" s="94"/>
      <c r="JXR53" s="94"/>
      <c r="JXS53" s="94"/>
      <c r="JXT53" s="94"/>
      <c r="JXU53" s="94"/>
      <c r="JXV53" s="94"/>
      <c r="JXW53" s="94"/>
      <c r="JXX53" s="94"/>
      <c r="JXY53" s="94"/>
      <c r="JXZ53" s="94"/>
      <c r="JYA53" s="94"/>
      <c r="JYB53" s="94"/>
      <c r="JYC53" s="94"/>
      <c r="JYD53" s="94"/>
      <c r="JYE53" s="94"/>
      <c r="JYF53" s="94"/>
      <c r="JYG53" s="94"/>
      <c r="JYH53" s="94"/>
      <c r="JYI53" s="94"/>
      <c r="JYJ53" s="94"/>
      <c r="JYK53" s="94"/>
      <c r="JYL53" s="94"/>
      <c r="JYM53" s="94"/>
      <c r="JYN53" s="94"/>
      <c r="JYO53" s="94"/>
      <c r="JYP53" s="94"/>
      <c r="JYQ53" s="94"/>
      <c r="JYR53" s="94"/>
      <c r="JYS53" s="94"/>
      <c r="JYT53" s="94"/>
      <c r="JYU53" s="94"/>
      <c r="JYV53" s="94"/>
      <c r="JYW53" s="94"/>
      <c r="JYX53" s="94"/>
      <c r="JYY53" s="94"/>
      <c r="JYZ53" s="94"/>
      <c r="JZA53" s="94"/>
      <c r="JZB53" s="94"/>
      <c r="JZC53" s="94"/>
      <c r="JZD53" s="94"/>
      <c r="JZE53" s="94"/>
      <c r="JZF53" s="94"/>
      <c r="JZG53" s="94"/>
      <c r="JZH53" s="94"/>
      <c r="JZI53" s="94"/>
      <c r="JZJ53" s="94"/>
      <c r="JZK53" s="94"/>
      <c r="JZL53" s="94"/>
      <c r="JZM53" s="94"/>
      <c r="JZN53" s="94"/>
      <c r="JZO53" s="94"/>
      <c r="JZP53" s="94"/>
      <c r="JZQ53" s="94"/>
      <c r="JZR53" s="94"/>
      <c r="JZS53" s="94"/>
      <c r="JZT53" s="94"/>
      <c r="JZU53" s="94"/>
      <c r="JZV53" s="94"/>
      <c r="JZW53" s="94"/>
      <c r="JZX53" s="94"/>
      <c r="JZY53" s="94"/>
      <c r="JZZ53" s="94"/>
      <c r="KAA53" s="94"/>
      <c r="KAB53" s="94"/>
      <c r="KAC53" s="94"/>
      <c r="KAD53" s="94"/>
      <c r="KAE53" s="94"/>
      <c r="KAF53" s="94"/>
      <c r="KAG53" s="94"/>
      <c r="KAH53" s="94"/>
      <c r="KAI53" s="94"/>
      <c r="KAJ53" s="94"/>
      <c r="KAK53" s="94"/>
      <c r="KAL53" s="94"/>
      <c r="KAM53" s="94"/>
      <c r="KAN53" s="94"/>
      <c r="KAO53" s="94"/>
      <c r="KAP53" s="94"/>
      <c r="KAQ53" s="94"/>
      <c r="KAR53" s="94"/>
      <c r="KAS53" s="94"/>
      <c r="KAT53" s="94"/>
      <c r="KAU53" s="94"/>
      <c r="KAV53" s="94"/>
      <c r="KAW53" s="94"/>
      <c r="KAX53" s="94"/>
      <c r="KAY53" s="94"/>
      <c r="KAZ53" s="94"/>
      <c r="KBA53" s="94"/>
      <c r="KBB53" s="94"/>
      <c r="KBC53" s="94"/>
      <c r="KBD53" s="94"/>
      <c r="KBE53" s="94"/>
      <c r="KBF53" s="94"/>
      <c r="KBG53" s="94"/>
      <c r="KBH53" s="94"/>
      <c r="KBI53" s="94"/>
      <c r="KBJ53" s="94"/>
      <c r="KBK53" s="94"/>
      <c r="KBL53" s="94"/>
      <c r="KBM53" s="94"/>
      <c r="KBN53" s="94"/>
      <c r="KBO53" s="94"/>
      <c r="KBP53" s="94"/>
      <c r="KBQ53" s="94"/>
      <c r="KBR53" s="94"/>
      <c r="KBS53" s="94"/>
      <c r="KBT53" s="94"/>
      <c r="KBU53" s="94"/>
      <c r="KBV53" s="94"/>
      <c r="KBW53" s="94"/>
      <c r="KBX53" s="94"/>
      <c r="KBY53" s="94"/>
      <c r="KBZ53" s="94"/>
      <c r="KCA53" s="94"/>
      <c r="KCB53" s="94"/>
      <c r="KCC53" s="94"/>
      <c r="KCD53" s="94"/>
      <c r="KCE53" s="94"/>
      <c r="KCF53" s="94"/>
      <c r="KCG53" s="94"/>
      <c r="KCH53" s="94"/>
      <c r="KCI53" s="94"/>
      <c r="KCJ53" s="94"/>
      <c r="KCK53" s="94"/>
      <c r="KCL53" s="94"/>
      <c r="KCM53" s="94"/>
      <c r="KCN53" s="94"/>
      <c r="KCO53" s="94"/>
      <c r="KCP53" s="94"/>
      <c r="KCQ53" s="94"/>
      <c r="KCR53" s="94"/>
      <c r="KCS53" s="94"/>
      <c r="KCT53" s="94"/>
      <c r="KCU53" s="94"/>
      <c r="KCV53" s="94"/>
      <c r="KCW53" s="94"/>
      <c r="KCX53" s="94"/>
      <c r="KCY53" s="94"/>
      <c r="KCZ53" s="94"/>
      <c r="KDA53" s="94"/>
      <c r="KDB53" s="94"/>
      <c r="KDC53" s="94"/>
      <c r="KDD53" s="94"/>
      <c r="KDE53" s="94"/>
      <c r="KDF53" s="94"/>
      <c r="KDG53" s="94"/>
      <c r="KDH53" s="94"/>
      <c r="KDI53" s="94"/>
      <c r="KDJ53" s="94"/>
      <c r="KDK53" s="94"/>
      <c r="KDL53" s="94"/>
      <c r="KDM53" s="94"/>
      <c r="KDN53" s="94"/>
      <c r="KDO53" s="94"/>
      <c r="KDP53" s="94"/>
      <c r="KDQ53" s="94"/>
      <c r="KDR53" s="94"/>
      <c r="KDS53" s="94"/>
      <c r="KDT53" s="94"/>
      <c r="KDU53" s="94"/>
      <c r="KDV53" s="94"/>
      <c r="KDW53" s="94"/>
      <c r="KDX53" s="94"/>
      <c r="KDY53" s="94"/>
      <c r="KDZ53" s="94"/>
      <c r="KEA53" s="94"/>
      <c r="KEB53" s="94"/>
      <c r="KEC53" s="94"/>
      <c r="KED53" s="94"/>
      <c r="KEE53" s="94"/>
      <c r="KEF53" s="94"/>
      <c r="KEG53" s="94"/>
      <c r="KEH53" s="94"/>
      <c r="KEI53" s="94"/>
      <c r="KEJ53" s="94"/>
      <c r="KEK53" s="94"/>
      <c r="KEL53" s="94"/>
      <c r="KEM53" s="94"/>
      <c r="KEN53" s="94"/>
      <c r="KEO53" s="94"/>
      <c r="KEP53" s="94"/>
      <c r="KEQ53" s="94"/>
      <c r="KER53" s="94"/>
      <c r="KES53" s="94"/>
      <c r="KET53" s="94"/>
      <c r="KEU53" s="94"/>
      <c r="KEV53" s="94"/>
      <c r="KEW53" s="94"/>
      <c r="KEX53" s="94"/>
      <c r="KEY53" s="94"/>
      <c r="KEZ53" s="94"/>
      <c r="KFA53" s="94"/>
      <c r="KFB53" s="94"/>
      <c r="KFC53" s="94"/>
      <c r="KFD53" s="94"/>
      <c r="KFE53" s="94"/>
      <c r="KFF53" s="94"/>
      <c r="KFG53" s="94"/>
      <c r="KFH53" s="94"/>
      <c r="KFI53" s="94"/>
      <c r="KFJ53" s="94"/>
      <c r="KFK53" s="94"/>
      <c r="KFL53" s="94"/>
      <c r="KFM53" s="94"/>
      <c r="KFN53" s="94"/>
      <c r="KFO53" s="94"/>
      <c r="KFP53" s="94"/>
      <c r="KFQ53" s="94"/>
      <c r="KFR53" s="94"/>
      <c r="KFS53" s="94"/>
      <c r="KFT53" s="94"/>
      <c r="KFU53" s="94"/>
      <c r="KFV53" s="94"/>
      <c r="KFW53" s="94"/>
      <c r="KFX53" s="94"/>
      <c r="KFY53" s="94"/>
      <c r="KFZ53" s="94"/>
      <c r="KGA53" s="94"/>
      <c r="KGB53" s="94"/>
      <c r="KGC53" s="94"/>
      <c r="KGD53" s="94"/>
      <c r="KGE53" s="94"/>
      <c r="KGF53" s="94"/>
      <c r="KGG53" s="94"/>
      <c r="KGH53" s="94"/>
      <c r="KGI53" s="94"/>
      <c r="KGJ53" s="94"/>
      <c r="KGK53" s="94"/>
      <c r="KGL53" s="94"/>
      <c r="KGM53" s="94"/>
      <c r="KGN53" s="94"/>
      <c r="KGO53" s="94"/>
      <c r="KGP53" s="94"/>
      <c r="KGQ53" s="94"/>
      <c r="KGR53" s="94"/>
      <c r="KGS53" s="94"/>
      <c r="KGT53" s="94"/>
      <c r="KGU53" s="94"/>
      <c r="KGV53" s="94"/>
      <c r="KGW53" s="94"/>
      <c r="KGX53" s="94"/>
      <c r="KGY53" s="94"/>
      <c r="KGZ53" s="94"/>
      <c r="KHA53" s="94"/>
      <c r="KHB53" s="94"/>
      <c r="KHC53" s="94"/>
      <c r="KHD53" s="94"/>
      <c r="KHE53" s="94"/>
      <c r="KHF53" s="94"/>
      <c r="KHG53" s="94"/>
      <c r="KHH53" s="94"/>
      <c r="KHI53" s="94"/>
      <c r="KHJ53" s="94"/>
      <c r="KHK53" s="94"/>
      <c r="KHL53" s="94"/>
      <c r="KHM53" s="94"/>
      <c r="KHN53" s="94"/>
      <c r="KHO53" s="94"/>
      <c r="KHP53" s="94"/>
      <c r="KHQ53" s="94"/>
      <c r="KHR53" s="94"/>
      <c r="KHS53" s="94"/>
      <c r="KHT53" s="94"/>
      <c r="KHU53" s="94"/>
      <c r="KHV53" s="94"/>
      <c r="KHW53" s="94"/>
      <c r="KHX53" s="94"/>
      <c r="KHY53" s="94"/>
      <c r="KHZ53" s="94"/>
      <c r="KIA53" s="94"/>
      <c r="KIB53" s="94"/>
      <c r="KIC53" s="94"/>
      <c r="KID53" s="94"/>
      <c r="KIE53" s="94"/>
      <c r="KIF53" s="94"/>
      <c r="KIG53" s="94"/>
      <c r="KIH53" s="94"/>
      <c r="KII53" s="94"/>
      <c r="KIJ53" s="94"/>
      <c r="KIK53" s="94"/>
      <c r="KIL53" s="94"/>
      <c r="KIM53" s="94"/>
      <c r="KIN53" s="94"/>
      <c r="KIO53" s="94"/>
      <c r="KIP53" s="94"/>
      <c r="KIQ53" s="94"/>
      <c r="KIR53" s="94"/>
      <c r="KIS53" s="94"/>
      <c r="KIT53" s="94"/>
      <c r="KIU53" s="94"/>
      <c r="KIV53" s="94"/>
      <c r="KIW53" s="94"/>
      <c r="KIX53" s="94"/>
      <c r="KIY53" s="94"/>
      <c r="KIZ53" s="94"/>
      <c r="KJA53" s="94"/>
      <c r="KJB53" s="94"/>
      <c r="KJC53" s="94"/>
      <c r="KJD53" s="94"/>
      <c r="KJE53" s="94"/>
      <c r="KJF53" s="94"/>
      <c r="KJG53" s="94"/>
      <c r="KJH53" s="94"/>
      <c r="KJI53" s="94"/>
      <c r="KJJ53" s="94"/>
      <c r="KJK53" s="94"/>
      <c r="KJL53" s="94"/>
      <c r="KJM53" s="94"/>
      <c r="KJN53" s="94"/>
      <c r="KJO53" s="94"/>
      <c r="KJP53" s="94"/>
      <c r="KJQ53" s="94"/>
      <c r="KJR53" s="94"/>
      <c r="KJS53" s="94"/>
      <c r="KJT53" s="94"/>
      <c r="KJU53" s="94"/>
      <c r="KJV53" s="94"/>
      <c r="KJW53" s="94"/>
      <c r="KJX53" s="94"/>
      <c r="KJY53" s="94"/>
      <c r="KJZ53" s="94"/>
      <c r="KKA53" s="94"/>
      <c r="KKB53" s="94"/>
      <c r="KKC53" s="94"/>
      <c r="KKD53" s="94"/>
      <c r="KKE53" s="94"/>
      <c r="KKF53" s="94"/>
      <c r="KKG53" s="94"/>
      <c r="KKH53" s="94"/>
      <c r="KKI53" s="94"/>
      <c r="KKJ53" s="94"/>
      <c r="KKK53" s="94"/>
      <c r="KKL53" s="94"/>
      <c r="KKM53" s="94"/>
      <c r="KKN53" s="94"/>
      <c r="KKO53" s="94"/>
      <c r="KKP53" s="94"/>
      <c r="KKQ53" s="94"/>
      <c r="KKR53" s="94"/>
      <c r="KKS53" s="94"/>
      <c r="KKT53" s="94"/>
      <c r="KKU53" s="94"/>
      <c r="KKV53" s="94"/>
      <c r="KKW53" s="94"/>
      <c r="KKX53" s="94"/>
      <c r="KKY53" s="94"/>
      <c r="KKZ53" s="94"/>
      <c r="KLA53" s="94"/>
      <c r="KLB53" s="94"/>
      <c r="KLC53" s="94"/>
      <c r="KLD53" s="94"/>
      <c r="KLE53" s="94"/>
      <c r="KLF53" s="94"/>
      <c r="KLG53" s="94"/>
      <c r="KLH53" s="94"/>
      <c r="KLI53" s="94"/>
      <c r="KLJ53" s="94"/>
      <c r="KLK53" s="94"/>
      <c r="KLL53" s="94"/>
      <c r="KLM53" s="94"/>
      <c r="KLN53" s="94"/>
      <c r="KLO53" s="94"/>
      <c r="KLP53" s="94"/>
      <c r="KLQ53" s="94"/>
      <c r="KLR53" s="94"/>
      <c r="KLS53" s="94"/>
      <c r="KLT53" s="94"/>
      <c r="KLU53" s="94"/>
      <c r="KLV53" s="94"/>
      <c r="KLW53" s="94"/>
      <c r="KLX53" s="94"/>
      <c r="KLY53" s="94"/>
      <c r="KLZ53" s="94"/>
      <c r="KMA53" s="94"/>
      <c r="KMB53" s="94"/>
      <c r="KMC53" s="94"/>
      <c r="KMD53" s="94"/>
      <c r="KME53" s="94"/>
      <c r="KMF53" s="94"/>
      <c r="KMG53" s="94"/>
      <c r="KMH53" s="94"/>
      <c r="KMI53" s="94"/>
      <c r="KMJ53" s="94"/>
      <c r="KMK53" s="94"/>
      <c r="KML53" s="94"/>
      <c r="KMM53" s="94"/>
      <c r="KMN53" s="94"/>
      <c r="KMO53" s="94"/>
      <c r="KMP53" s="94"/>
      <c r="KMQ53" s="94"/>
      <c r="KMR53" s="94"/>
      <c r="KMS53" s="94"/>
      <c r="KMT53" s="94"/>
      <c r="KMU53" s="94"/>
      <c r="KMV53" s="94"/>
      <c r="KMW53" s="94"/>
      <c r="KMX53" s="94"/>
      <c r="KMY53" s="94"/>
      <c r="KMZ53" s="94"/>
      <c r="KNA53" s="94"/>
      <c r="KNB53" s="94"/>
      <c r="KNC53" s="94"/>
      <c r="KND53" s="94"/>
      <c r="KNE53" s="94"/>
      <c r="KNF53" s="94"/>
      <c r="KNG53" s="94"/>
      <c r="KNH53" s="94"/>
      <c r="KNI53" s="94"/>
      <c r="KNJ53" s="94"/>
      <c r="KNK53" s="94"/>
      <c r="KNL53" s="94"/>
      <c r="KNM53" s="94"/>
      <c r="KNN53" s="94"/>
      <c r="KNO53" s="94"/>
      <c r="KNP53" s="94"/>
      <c r="KNQ53" s="94"/>
      <c r="KNR53" s="94"/>
      <c r="KNS53" s="94"/>
      <c r="KNT53" s="94"/>
      <c r="KNU53" s="94"/>
      <c r="KNV53" s="94"/>
      <c r="KNW53" s="94"/>
      <c r="KNX53" s="94"/>
      <c r="KNY53" s="94"/>
      <c r="KNZ53" s="94"/>
      <c r="KOA53" s="94"/>
      <c r="KOB53" s="94"/>
      <c r="KOC53" s="94"/>
      <c r="KOD53" s="94"/>
      <c r="KOE53" s="94"/>
      <c r="KOF53" s="94"/>
      <c r="KOG53" s="94"/>
      <c r="KOH53" s="94"/>
      <c r="KOI53" s="94"/>
      <c r="KOJ53" s="94"/>
      <c r="KOK53" s="94"/>
      <c r="KOL53" s="94"/>
      <c r="KOM53" s="94"/>
      <c r="KON53" s="94"/>
      <c r="KOO53" s="94"/>
      <c r="KOP53" s="94"/>
      <c r="KOQ53" s="94"/>
      <c r="KOR53" s="94"/>
      <c r="KOS53" s="94"/>
      <c r="KOT53" s="94"/>
      <c r="KOU53" s="94"/>
      <c r="KOV53" s="94"/>
      <c r="KOW53" s="94"/>
      <c r="KOX53" s="94"/>
      <c r="KOY53" s="94"/>
      <c r="KOZ53" s="94"/>
      <c r="KPA53" s="94"/>
      <c r="KPB53" s="94"/>
      <c r="KPC53" s="94"/>
      <c r="KPD53" s="94"/>
      <c r="KPE53" s="94"/>
      <c r="KPF53" s="94"/>
      <c r="KPG53" s="94"/>
      <c r="KPH53" s="94"/>
      <c r="KPI53" s="94"/>
      <c r="KPJ53" s="94"/>
      <c r="KPK53" s="94"/>
      <c r="KPL53" s="94"/>
      <c r="KPM53" s="94"/>
      <c r="KPN53" s="94"/>
      <c r="KPO53" s="94"/>
      <c r="KPP53" s="94"/>
      <c r="KPQ53" s="94"/>
      <c r="KPR53" s="94"/>
      <c r="KPS53" s="94"/>
      <c r="KPT53" s="94"/>
      <c r="KPU53" s="94"/>
      <c r="KPV53" s="94"/>
      <c r="KPW53" s="94"/>
      <c r="KPX53" s="94"/>
      <c r="KPY53" s="94"/>
      <c r="KPZ53" s="94"/>
      <c r="KQA53" s="94"/>
      <c r="KQB53" s="94"/>
      <c r="KQC53" s="94"/>
      <c r="KQD53" s="94"/>
      <c r="KQE53" s="94"/>
      <c r="KQF53" s="94"/>
      <c r="KQG53" s="94"/>
      <c r="KQH53" s="94"/>
      <c r="KQI53" s="94"/>
      <c r="KQJ53" s="94"/>
      <c r="KQK53" s="94"/>
      <c r="KQL53" s="94"/>
      <c r="KQM53" s="94"/>
      <c r="KQN53" s="94"/>
      <c r="KQO53" s="94"/>
      <c r="KQP53" s="94"/>
      <c r="KQQ53" s="94"/>
      <c r="KQR53" s="94"/>
      <c r="KQS53" s="94"/>
      <c r="KQT53" s="94"/>
      <c r="KQU53" s="94"/>
      <c r="KQV53" s="94"/>
      <c r="KQW53" s="94"/>
      <c r="KQX53" s="94"/>
      <c r="KQY53" s="94"/>
      <c r="KQZ53" s="94"/>
      <c r="KRA53" s="94"/>
      <c r="KRB53" s="94"/>
      <c r="KRC53" s="94"/>
      <c r="KRD53" s="94"/>
      <c r="KRE53" s="94"/>
      <c r="KRF53" s="94"/>
      <c r="KRG53" s="94"/>
      <c r="KRH53" s="94"/>
      <c r="KRI53" s="94"/>
      <c r="KRJ53" s="94"/>
      <c r="KRK53" s="94"/>
      <c r="KRL53" s="94"/>
      <c r="KRM53" s="94"/>
      <c r="KRN53" s="94"/>
      <c r="KRO53" s="94"/>
      <c r="KRP53" s="94"/>
      <c r="KRQ53" s="94"/>
      <c r="KRR53" s="94"/>
      <c r="KRS53" s="94"/>
      <c r="KRT53" s="94"/>
      <c r="KRU53" s="94"/>
      <c r="KRV53" s="94"/>
      <c r="KRW53" s="94"/>
      <c r="KRX53" s="94"/>
      <c r="KRY53" s="94"/>
      <c r="KRZ53" s="94"/>
      <c r="KSA53" s="94"/>
      <c r="KSB53" s="94"/>
      <c r="KSC53" s="94"/>
      <c r="KSD53" s="94"/>
      <c r="KSE53" s="94"/>
      <c r="KSF53" s="94"/>
      <c r="KSG53" s="94"/>
      <c r="KSH53" s="94"/>
      <c r="KSI53" s="94"/>
      <c r="KSJ53" s="94"/>
      <c r="KSK53" s="94"/>
      <c r="KSL53" s="94"/>
      <c r="KSM53" s="94"/>
      <c r="KSN53" s="94"/>
      <c r="KSO53" s="94"/>
      <c r="KSP53" s="94"/>
      <c r="KSQ53" s="94"/>
      <c r="KSR53" s="94"/>
      <c r="KSS53" s="94"/>
      <c r="KST53" s="94"/>
      <c r="KSU53" s="94"/>
      <c r="KSV53" s="94"/>
      <c r="KSW53" s="94"/>
      <c r="KSX53" s="94"/>
      <c r="KSY53" s="94"/>
      <c r="KSZ53" s="94"/>
      <c r="KTA53" s="94"/>
      <c r="KTB53" s="94"/>
      <c r="KTC53" s="94"/>
      <c r="KTD53" s="94"/>
      <c r="KTE53" s="94"/>
      <c r="KTF53" s="94"/>
      <c r="KTG53" s="94"/>
      <c r="KTH53" s="94"/>
      <c r="KTI53" s="94"/>
      <c r="KTJ53" s="94"/>
      <c r="KTK53" s="94"/>
      <c r="KTL53" s="94"/>
      <c r="KTM53" s="94"/>
      <c r="KTN53" s="94"/>
      <c r="KTO53" s="94"/>
      <c r="KTP53" s="94"/>
      <c r="KTQ53" s="94"/>
      <c r="KTR53" s="94"/>
      <c r="KTS53" s="94"/>
      <c r="KTT53" s="94"/>
      <c r="KTU53" s="94"/>
      <c r="KTV53" s="94"/>
      <c r="KTW53" s="94"/>
      <c r="KTX53" s="94"/>
      <c r="KTY53" s="94"/>
      <c r="KTZ53" s="94"/>
      <c r="KUA53" s="94"/>
      <c r="KUB53" s="94"/>
      <c r="KUC53" s="94"/>
      <c r="KUD53" s="94"/>
      <c r="KUE53" s="94"/>
      <c r="KUF53" s="94"/>
      <c r="KUG53" s="94"/>
      <c r="KUH53" s="94"/>
      <c r="KUI53" s="94"/>
      <c r="KUJ53" s="94"/>
      <c r="KUK53" s="94"/>
      <c r="KUL53" s="94"/>
      <c r="KUM53" s="94"/>
      <c r="KUN53" s="94"/>
      <c r="KUO53" s="94"/>
      <c r="KUP53" s="94"/>
      <c r="KUQ53" s="94"/>
      <c r="KUR53" s="94"/>
      <c r="KUS53" s="94"/>
      <c r="KUT53" s="94"/>
      <c r="KUU53" s="94"/>
      <c r="KUV53" s="94"/>
      <c r="KUW53" s="94"/>
      <c r="KUX53" s="94"/>
      <c r="KUY53" s="94"/>
      <c r="KUZ53" s="94"/>
      <c r="KVA53" s="94"/>
      <c r="KVB53" s="94"/>
      <c r="KVC53" s="94"/>
      <c r="KVD53" s="94"/>
      <c r="KVE53" s="94"/>
      <c r="KVF53" s="94"/>
      <c r="KVG53" s="94"/>
      <c r="KVH53" s="94"/>
      <c r="KVI53" s="94"/>
      <c r="KVJ53" s="94"/>
      <c r="KVK53" s="94"/>
      <c r="KVL53" s="94"/>
      <c r="KVM53" s="94"/>
      <c r="KVN53" s="94"/>
      <c r="KVO53" s="94"/>
      <c r="KVP53" s="94"/>
      <c r="KVQ53" s="94"/>
      <c r="KVR53" s="94"/>
      <c r="KVS53" s="94"/>
      <c r="KVT53" s="94"/>
      <c r="KVU53" s="94"/>
      <c r="KVV53" s="94"/>
      <c r="KVW53" s="94"/>
      <c r="KVX53" s="94"/>
      <c r="KVY53" s="94"/>
      <c r="KVZ53" s="94"/>
      <c r="KWA53" s="94"/>
      <c r="KWB53" s="94"/>
      <c r="KWC53" s="94"/>
      <c r="KWD53" s="94"/>
      <c r="KWE53" s="94"/>
      <c r="KWF53" s="94"/>
      <c r="KWG53" s="94"/>
      <c r="KWH53" s="94"/>
      <c r="KWI53" s="94"/>
      <c r="KWJ53" s="94"/>
      <c r="KWK53" s="94"/>
      <c r="KWL53" s="94"/>
      <c r="KWM53" s="94"/>
      <c r="KWN53" s="94"/>
      <c r="KWO53" s="94"/>
      <c r="KWP53" s="94"/>
      <c r="KWQ53" s="94"/>
      <c r="KWR53" s="94"/>
      <c r="KWS53" s="94"/>
      <c r="KWT53" s="94"/>
      <c r="KWU53" s="94"/>
      <c r="KWV53" s="94"/>
      <c r="KWW53" s="94"/>
      <c r="KWX53" s="94"/>
      <c r="KWY53" s="94"/>
      <c r="KWZ53" s="94"/>
      <c r="KXA53" s="94"/>
      <c r="KXB53" s="94"/>
      <c r="KXC53" s="94"/>
      <c r="KXD53" s="94"/>
      <c r="KXE53" s="94"/>
      <c r="KXF53" s="94"/>
      <c r="KXG53" s="94"/>
      <c r="KXH53" s="94"/>
      <c r="KXI53" s="94"/>
      <c r="KXJ53" s="94"/>
      <c r="KXK53" s="94"/>
      <c r="KXL53" s="94"/>
      <c r="KXM53" s="94"/>
      <c r="KXN53" s="94"/>
      <c r="KXO53" s="94"/>
      <c r="KXP53" s="94"/>
      <c r="KXQ53" s="94"/>
      <c r="KXR53" s="94"/>
      <c r="KXS53" s="94"/>
      <c r="KXT53" s="94"/>
      <c r="KXU53" s="94"/>
      <c r="KXV53" s="94"/>
      <c r="KXW53" s="94"/>
      <c r="KXX53" s="94"/>
      <c r="KXY53" s="94"/>
      <c r="KXZ53" s="94"/>
      <c r="KYA53" s="94"/>
      <c r="KYB53" s="94"/>
      <c r="KYC53" s="94"/>
      <c r="KYD53" s="94"/>
      <c r="KYE53" s="94"/>
      <c r="KYF53" s="94"/>
      <c r="KYG53" s="94"/>
      <c r="KYH53" s="94"/>
      <c r="KYI53" s="94"/>
      <c r="KYJ53" s="94"/>
      <c r="KYK53" s="94"/>
      <c r="KYL53" s="94"/>
      <c r="KYM53" s="94"/>
      <c r="KYN53" s="94"/>
      <c r="KYO53" s="94"/>
      <c r="KYP53" s="94"/>
      <c r="KYQ53" s="94"/>
      <c r="KYR53" s="94"/>
      <c r="KYS53" s="94"/>
      <c r="KYT53" s="94"/>
      <c r="KYU53" s="94"/>
      <c r="KYV53" s="94"/>
      <c r="KYW53" s="94"/>
      <c r="KYX53" s="94"/>
      <c r="KYY53" s="94"/>
      <c r="KYZ53" s="94"/>
      <c r="KZA53" s="94"/>
      <c r="KZB53" s="94"/>
      <c r="KZC53" s="94"/>
      <c r="KZD53" s="94"/>
      <c r="KZE53" s="94"/>
      <c r="KZF53" s="94"/>
      <c r="KZG53" s="94"/>
      <c r="KZH53" s="94"/>
      <c r="KZI53" s="94"/>
      <c r="KZJ53" s="94"/>
      <c r="KZK53" s="94"/>
      <c r="KZL53" s="94"/>
      <c r="KZM53" s="94"/>
      <c r="KZN53" s="94"/>
      <c r="KZO53" s="94"/>
      <c r="KZP53" s="94"/>
      <c r="KZQ53" s="94"/>
      <c r="KZR53" s="94"/>
      <c r="KZS53" s="94"/>
      <c r="KZT53" s="94"/>
      <c r="KZU53" s="94"/>
      <c r="KZV53" s="94"/>
      <c r="KZW53" s="94"/>
      <c r="KZX53" s="94"/>
      <c r="KZY53" s="94"/>
      <c r="KZZ53" s="94"/>
      <c r="LAA53" s="94"/>
      <c r="LAB53" s="94"/>
      <c r="LAC53" s="94"/>
      <c r="LAD53" s="94"/>
      <c r="LAE53" s="94"/>
      <c r="LAF53" s="94"/>
      <c r="LAG53" s="94"/>
      <c r="LAH53" s="94"/>
      <c r="LAI53" s="94"/>
      <c r="LAJ53" s="94"/>
      <c r="LAK53" s="94"/>
      <c r="LAL53" s="94"/>
      <c r="LAM53" s="94"/>
      <c r="LAN53" s="94"/>
      <c r="LAO53" s="94"/>
      <c r="LAP53" s="94"/>
      <c r="LAQ53" s="94"/>
      <c r="LAR53" s="94"/>
      <c r="LAS53" s="94"/>
      <c r="LAT53" s="94"/>
      <c r="LAU53" s="94"/>
      <c r="LAV53" s="94"/>
      <c r="LAW53" s="94"/>
      <c r="LAX53" s="94"/>
      <c r="LAY53" s="94"/>
      <c r="LAZ53" s="94"/>
      <c r="LBA53" s="94"/>
      <c r="LBB53" s="94"/>
      <c r="LBC53" s="94"/>
      <c r="LBD53" s="94"/>
      <c r="LBE53" s="94"/>
      <c r="LBF53" s="94"/>
      <c r="LBG53" s="94"/>
      <c r="LBH53" s="94"/>
      <c r="LBI53" s="94"/>
      <c r="LBJ53" s="94"/>
      <c r="LBK53" s="94"/>
      <c r="LBL53" s="94"/>
      <c r="LBM53" s="94"/>
      <c r="LBN53" s="94"/>
      <c r="LBO53" s="94"/>
      <c r="LBP53" s="94"/>
      <c r="LBQ53" s="94"/>
      <c r="LBR53" s="94"/>
      <c r="LBS53" s="94"/>
      <c r="LBT53" s="94"/>
      <c r="LBU53" s="94"/>
      <c r="LBV53" s="94"/>
      <c r="LBW53" s="94"/>
      <c r="LBX53" s="94"/>
      <c r="LBY53" s="94"/>
      <c r="LBZ53" s="94"/>
      <c r="LCA53" s="94"/>
      <c r="LCB53" s="94"/>
      <c r="LCC53" s="94"/>
      <c r="LCD53" s="94"/>
      <c r="LCE53" s="94"/>
      <c r="LCF53" s="94"/>
      <c r="LCG53" s="94"/>
      <c r="LCH53" s="94"/>
      <c r="LCI53" s="94"/>
      <c r="LCJ53" s="94"/>
      <c r="LCK53" s="94"/>
      <c r="LCL53" s="94"/>
      <c r="LCM53" s="94"/>
      <c r="LCN53" s="94"/>
      <c r="LCO53" s="94"/>
      <c r="LCP53" s="94"/>
      <c r="LCQ53" s="94"/>
      <c r="LCR53" s="94"/>
      <c r="LCS53" s="94"/>
      <c r="LCT53" s="94"/>
      <c r="LCU53" s="94"/>
      <c r="LCV53" s="94"/>
      <c r="LCW53" s="94"/>
      <c r="LCX53" s="94"/>
      <c r="LCY53" s="94"/>
      <c r="LCZ53" s="94"/>
      <c r="LDA53" s="94"/>
      <c r="LDB53" s="94"/>
      <c r="LDC53" s="94"/>
      <c r="LDD53" s="94"/>
      <c r="LDE53" s="94"/>
      <c r="LDF53" s="94"/>
      <c r="LDG53" s="94"/>
      <c r="LDH53" s="94"/>
      <c r="LDI53" s="94"/>
      <c r="LDJ53" s="94"/>
      <c r="LDK53" s="94"/>
      <c r="LDL53" s="94"/>
      <c r="LDM53" s="94"/>
      <c r="LDN53" s="94"/>
      <c r="LDO53" s="94"/>
      <c r="LDP53" s="94"/>
      <c r="LDQ53" s="94"/>
      <c r="LDR53" s="94"/>
      <c r="LDS53" s="94"/>
      <c r="LDT53" s="94"/>
      <c r="LDU53" s="94"/>
      <c r="LDV53" s="94"/>
      <c r="LDW53" s="94"/>
      <c r="LDX53" s="94"/>
      <c r="LDY53" s="94"/>
      <c r="LDZ53" s="94"/>
      <c r="LEA53" s="94"/>
      <c r="LEB53" s="94"/>
      <c r="LEC53" s="94"/>
      <c r="LED53" s="94"/>
      <c r="LEE53" s="94"/>
      <c r="LEF53" s="94"/>
      <c r="LEG53" s="94"/>
      <c r="LEH53" s="94"/>
      <c r="LEI53" s="94"/>
      <c r="LEJ53" s="94"/>
      <c r="LEK53" s="94"/>
      <c r="LEL53" s="94"/>
      <c r="LEM53" s="94"/>
      <c r="LEN53" s="94"/>
      <c r="LEO53" s="94"/>
      <c r="LEP53" s="94"/>
      <c r="LEQ53" s="94"/>
      <c r="LER53" s="94"/>
      <c r="LES53" s="94"/>
      <c r="LET53" s="94"/>
      <c r="LEU53" s="94"/>
      <c r="LEV53" s="94"/>
      <c r="LEW53" s="94"/>
      <c r="LEX53" s="94"/>
      <c r="LEY53" s="94"/>
      <c r="LEZ53" s="94"/>
      <c r="LFA53" s="94"/>
      <c r="LFB53" s="94"/>
      <c r="LFC53" s="94"/>
      <c r="LFD53" s="94"/>
      <c r="LFE53" s="94"/>
      <c r="LFF53" s="94"/>
      <c r="LFG53" s="94"/>
      <c r="LFH53" s="94"/>
      <c r="LFI53" s="94"/>
      <c r="LFJ53" s="94"/>
      <c r="LFK53" s="94"/>
      <c r="LFL53" s="94"/>
      <c r="LFM53" s="94"/>
      <c r="LFN53" s="94"/>
      <c r="LFO53" s="94"/>
      <c r="LFP53" s="94"/>
      <c r="LFQ53" s="94"/>
      <c r="LFR53" s="94"/>
      <c r="LFS53" s="94"/>
      <c r="LFT53" s="94"/>
      <c r="LFU53" s="94"/>
      <c r="LFV53" s="94"/>
      <c r="LFW53" s="94"/>
      <c r="LFX53" s="94"/>
      <c r="LFY53" s="94"/>
      <c r="LFZ53" s="94"/>
      <c r="LGA53" s="94"/>
      <c r="LGB53" s="94"/>
      <c r="LGC53" s="94"/>
      <c r="LGD53" s="94"/>
      <c r="LGE53" s="94"/>
      <c r="LGF53" s="94"/>
      <c r="LGG53" s="94"/>
      <c r="LGH53" s="94"/>
      <c r="LGI53" s="94"/>
      <c r="LGJ53" s="94"/>
      <c r="LGK53" s="94"/>
      <c r="LGL53" s="94"/>
      <c r="LGM53" s="94"/>
      <c r="LGN53" s="94"/>
      <c r="LGO53" s="94"/>
      <c r="LGP53" s="94"/>
      <c r="LGQ53" s="94"/>
      <c r="LGR53" s="94"/>
      <c r="LGS53" s="94"/>
      <c r="LGT53" s="94"/>
      <c r="LGU53" s="94"/>
      <c r="LGV53" s="94"/>
      <c r="LGW53" s="94"/>
      <c r="LGX53" s="94"/>
      <c r="LGY53" s="94"/>
      <c r="LGZ53" s="94"/>
      <c r="LHA53" s="94"/>
      <c r="LHB53" s="94"/>
      <c r="LHC53" s="94"/>
      <c r="LHD53" s="94"/>
      <c r="LHE53" s="94"/>
      <c r="LHF53" s="94"/>
      <c r="LHG53" s="94"/>
      <c r="LHH53" s="94"/>
      <c r="LHI53" s="94"/>
      <c r="LHJ53" s="94"/>
      <c r="LHK53" s="94"/>
      <c r="LHL53" s="94"/>
      <c r="LHM53" s="94"/>
      <c r="LHN53" s="94"/>
      <c r="LHO53" s="94"/>
      <c r="LHP53" s="94"/>
      <c r="LHQ53" s="94"/>
      <c r="LHR53" s="94"/>
      <c r="LHS53" s="94"/>
      <c r="LHT53" s="94"/>
      <c r="LHU53" s="94"/>
      <c r="LHV53" s="94"/>
      <c r="LHW53" s="94"/>
      <c r="LHX53" s="94"/>
      <c r="LHY53" s="94"/>
      <c r="LHZ53" s="94"/>
      <c r="LIA53" s="94"/>
      <c r="LIB53" s="94"/>
      <c r="LIC53" s="94"/>
      <c r="LID53" s="94"/>
      <c r="LIE53" s="94"/>
      <c r="LIF53" s="94"/>
      <c r="LIG53" s="94"/>
      <c r="LIH53" s="94"/>
      <c r="LII53" s="94"/>
      <c r="LIJ53" s="94"/>
      <c r="LIK53" s="94"/>
      <c r="LIL53" s="94"/>
      <c r="LIM53" s="94"/>
      <c r="LIN53" s="94"/>
      <c r="LIO53" s="94"/>
      <c r="LIP53" s="94"/>
      <c r="LIQ53" s="94"/>
      <c r="LIR53" s="94"/>
      <c r="LIS53" s="94"/>
      <c r="LIT53" s="94"/>
      <c r="LIU53" s="94"/>
      <c r="LIV53" s="94"/>
      <c r="LIW53" s="94"/>
      <c r="LIX53" s="94"/>
      <c r="LIY53" s="94"/>
      <c r="LIZ53" s="94"/>
      <c r="LJA53" s="94"/>
      <c r="LJB53" s="94"/>
      <c r="LJC53" s="94"/>
      <c r="LJD53" s="94"/>
      <c r="LJE53" s="94"/>
      <c r="LJF53" s="94"/>
      <c r="LJG53" s="94"/>
      <c r="LJH53" s="94"/>
      <c r="LJI53" s="94"/>
      <c r="LJJ53" s="94"/>
      <c r="LJK53" s="94"/>
      <c r="LJL53" s="94"/>
      <c r="LJM53" s="94"/>
      <c r="LJN53" s="94"/>
      <c r="LJO53" s="94"/>
      <c r="LJP53" s="94"/>
      <c r="LJQ53" s="94"/>
      <c r="LJR53" s="94"/>
      <c r="LJS53" s="94"/>
      <c r="LJT53" s="94"/>
      <c r="LJU53" s="94"/>
      <c r="LJV53" s="94"/>
      <c r="LJW53" s="94"/>
      <c r="LJX53" s="94"/>
      <c r="LJY53" s="94"/>
      <c r="LJZ53" s="94"/>
      <c r="LKA53" s="94"/>
      <c r="LKB53" s="94"/>
      <c r="LKC53" s="94"/>
      <c r="LKD53" s="94"/>
      <c r="LKE53" s="94"/>
      <c r="LKF53" s="94"/>
      <c r="LKG53" s="94"/>
      <c r="LKH53" s="94"/>
      <c r="LKI53" s="94"/>
      <c r="LKJ53" s="94"/>
      <c r="LKK53" s="94"/>
      <c r="LKL53" s="94"/>
      <c r="LKM53" s="94"/>
      <c r="LKN53" s="94"/>
      <c r="LKO53" s="94"/>
      <c r="LKP53" s="94"/>
      <c r="LKQ53" s="94"/>
      <c r="LKR53" s="94"/>
      <c r="LKS53" s="94"/>
      <c r="LKT53" s="94"/>
      <c r="LKU53" s="94"/>
      <c r="LKV53" s="94"/>
      <c r="LKW53" s="94"/>
      <c r="LKX53" s="94"/>
      <c r="LKY53" s="94"/>
      <c r="LKZ53" s="94"/>
      <c r="LLA53" s="94"/>
      <c r="LLB53" s="94"/>
      <c r="LLC53" s="94"/>
      <c r="LLD53" s="94"/>
      <c r="LLE53" s="94"/>
      <c r="LLF53" s="94"/>
      <c r="LLG53" s="94"/>
      <c r="LLH53" s="94"/>
      <c r="LLI53" s="94"/>
      <c r="LLJ53" s="94"/>
      <c r="LLK53" s="94"/>
      <c r="LLL53" s="94"/>
      <c r="LLM53" s="94"/>
      <c r="LLN53" s="94"/>
      <c r="LLO53" s="94"/>
      <c r="LLP53" s="94"/>
      <c r="LLQ53" s="94"/>
      <c r="LLR53" s="94"/>
      <c r="LLS53" s="94"/>
      <c r="LLT53" s="94"/>
      <c r="LLU53" s="94"/>
      <c r="LLV53" s="94"/>
      <c r="LLW53" s="94"/>
      <c r="LLX53" s="94"/>
      <c r="LLY53" s="94"/>
      <c r="LLZ53" s="94"/>
      <c r="LMA53" s="94"/>
      <c r="LMB53" s="94"/>
      <c r="LMC53" s="94"/>
      <c r="LMD53" s="94"/>
      <c r="LME53" s="94"/>
      <c r="LMF53" s="94"/>
      <c r="LMG53" s="94"/>
      <c r="LMH53" s="94"/>
      <c r="LMI53" s="94"/>
      <c r="LMJ53" s="94"/>
      <c r="LMK53" s="94"/>
      <c r="LML53" s="94"/>
      <c r="LMM53" s="94"/>
      <c r="LMN53" s="94"/>
      <c r="LMO53" s="94"/>
      <c r="LMP53" s="94"/>
      <c r="LMQ53" s="94"/>
      <c r="LMR53" s="94"/>
      <c r="LMS53" s="94"/>
      <c r="LMT53" s="94"/>
      <c r="LMU53" s="94"/>
      <c r="LMV53" s="94"/>
      <c r="LMW53" s="94"/>
      <c r="LMX53" s="94"/>
      <c r="LMY53" s="94"/>
      <c r="LMZ53" s="94"/>
      <c r="LNA53" s="94"/>
      <c r="LNB53" s="94"/>
      <c r="LNC53" s="94"/>
      <c r="LND53" s="94"/>
      <c r="LNE53" s="94"/>
      <c r="LNF53" s="94"/>
      <c r="LNG53" s="94"/>
      <c r="LNH53" s="94"/>
      <c r="LNI53" s="94"/>
      <c r="LNJ53" s="94"/>
      <c r="LNK53" s="94"/>
      <c r="LNL53" s="94"/>
      <c r="LNM53" s="94"/>
      <c r="LNN53" s="94"/>
      <c r="LNO53" s="94"/>
      <c r="LNP53" s="94"/>
      <c r="LNQ53" s="94"/>
      <c r="LNR53" s="94"/>
      <c r="LNS53" s="94"/>
      <c r="LNT53" s="94"/>
      <c r="LNU53" s="94"/>
      <c r="LNV53" s="94"/>
      <c r="LNW53" s="94"/>
      <c r="LNX53" s="94"/>
      <c r="LNY53" s="94"/>
      <c r="LNZ53" s="94"/>
      <c r="LOA53" s="94"/>
      <c r="LOB53" s="94"/>
      <c r="LOC53" s="94"/>
      <c r="LOD53" s="94"/>
      <c r="LOE53" s="94"/>
      <c r="LOF53" s="94"/>
      <c r="LOG53" s="94"/>
      <c r="LOH53" s="94"/>
      <c r="LOI53" s="94"/>
      <c r="LOJ53" s="94"/>
      <c r="LOK53" s="94"/>
      <c r="LOL53" s="94"/>
      <c r="LOM53" s="94"/>
      <c r="LON53" s="94"/>
      <c r="LOO53" s="94"/>
      <c r="LOP53" s="94"/>
      <c r="LOQ53" s="94"/>
      <c r="LOR53" s="94"/>
      <c r="LOS53" s="94"/>
      <c r="LOT53" s="94"/>
      <c r="LOU53" s="94"/>
      <c r="LOV53" s="94"/>
      <c r="LOW53" s="94"/>
      <c r="LOX53" s="94"/>
      <c r="LOY53" s="94"/>
      <c r="LOZ53" s="94"/>
      <c r="LPA53" s="94"/>
      <c r="LPB53" s="94"/>
      <c r="LPC53" s="94"/>
      <c r="LPD53" s="94"/>
      <c r="LPE53" s="94"/>
      <c r="LPF53" s="94"/>
      <c r="LPG53" s="94"/>
      <c r="LPH53" s="94"/>
      <c r="LPI53" s="94"/>
      <c r="LPJ53" s="94"/>
      <c r="LPK53" s="94"/>
      <c r="LPL53" s="94"/>
      <c r="LPM53" s="94"/>
      <c r="LPN53" s="94"/>
      <c r="LPO53" s="94"/>
      <c r="LPP53" s="94"/>
      <c r="LPQ53" s="94"/>
      <c r="LPR53" s="94"/>
      <c r="LPS53" s="94"/>
      <c r="LPT53" s="94"/>
      <c r="LPU53" s="94"/>
      <c r="LPV53" s="94"/>
      <c r="LPW53" s="94"/>
      <c r="LPX53" s="94"/>
      <c r="LPY53" s="94"/>
      <c r="LPZ53" s="94"/>
      <c r="LQA53" s="94"/>
      <c r="LQB53" s="94"/>
      <c r="LQC53" s="94"/>
      <c r="LQD53" s="94"/>
      <c r="LQE53" s="94"/>
      <c r="LQF53" s="94"/>
      <c r="LQG53" s="94"/>
      <c r="LQH53" s="94"/>
      <c r="LQI53" s="94"/>
      <c r="LQJ53" s="94"/>
      <c r="LQK53" s="94"/>
      <c r="LQL53" s="94"/>
      <c r="LQM53" s="94"/>
      <c r="LQN53" s="94"/>
      <c r="LQO53" s="94"/>
      <c r="LQP53" s="94"/>
      <c r="LQQ53" s="94"/>
      <c r="LQR53" s="94"/>
      <c r="LQS53" s="94"/>
      <c r="LQT53" s="94"/>
      <c r="LQU53" s="94"/>
      <c r="LQV53" s="94"/>
      <c r="LQW53" s="94"/>
      <c r="LQX53" s="94"/>
      <c r="LQY53" s="94"/>
      <c r="LQZ53" s="94"/>
      <c r="LRA53" s="94"/>
      <c r="LRB53" s="94"/>
      <c r="LRC53" s="94"/>
      <c r="LRD53" s="94"/>
      <c r="LRE53" s="94"/>
      <c r="LRF53" s="94"/>
      <c r="LRG53" s="94"/>
      <c r="LRH53" s="94"/>
      <c r="LRI53" s="94"/>
      <c r="LRJ53" s="94"/>
      <c r="LRK53" s="94"/>
      <c r="LRL53" s="94"/>
      <c r="LRM53" s="94"/>
      <c r="LRN53" s="94"/>
      <c r="LRO53" s="94"/>
      <c r="LRP53" s="94"/>
      <c r="LRQ53" s="94"/>
      <c r="LRR53" s="94"/>
      <c r="LRS53" s="94"/>
      <c r="LRT53" s="94"/>
      <c r="LRU53" s="94"/>
      <c r="LRV53" s="94"/>
      <c r="LRW53" s="94"/>
      <c r="LRX53" s="94"/>
      <c r="LRY53" s="94"/>
      <c r="LRZ53" s="94"/>
      <c r="LSA53" s="94"/>
      <c r="LSB53" s="94"/>
      <c r="LSC53" s="94"/>
      <c r="LSD53" s="94"/>
      <c r="LSE53" s="94"/>
      <c r="LSF53" s="94"/>
      <c r="LSG53" s="94"/>
      <c r="LSH53" s="94"/>
      <c r="LSI53" s="94"/>
      <c r="LSJ53" s="94"/>
      <c r="LSK53" s="94"/>
      <c r="LSL53" s="94"/>
      <c r="LSM53" s="94"/>
      <c r="LSN53" s="94"/>
      <c r="LSO53" s="94"/>
      <c r="LSP53" s="94"/>
      <c r="LSQ53" s="94"/>
      <c r="LSR53" s="94"/>
      <c r="LSS53" s="94"/>
      <c r="LST53" s="94"/>
      <c r="LSU53" s="94"/>
      <c r="LSV53" s="94"/>
      <c r="LSW53" s="94"/>
      <c r="LSX53" s="94"/>
      <c r="LSY53" s="94"/>
      <c r="LSZ53" s="94"/>
      <c r="LTA53" s="94"/>
      <c r="LTB53" s="94"/>
      <c r="LTC53" s="94"/>
      <c r="LTD53" s="94"/>
      <c r="LTE53" s="94"/>
      <c r="LTF53" s="94"/>
      <c r="LTG53" s="94"/>
      <c r="LTH53" s="94"/>
      <c r="LTI53" s="94"/>
      <c r="LTJ53" s="94"/>
      <c r="LTK53" s="94"/>
      <c r="LTL53" s="94"/>
      <c r="LTM53" s="94"/>
      <c r="LTN53" s="94"/>
      <c r="LTO53" s="94"/>
      <c r="LTP53" s="94"/>
      <c r="LTQ53" s="94"/>
      <c r="LTR53" s="94"/>
      <c r="LTS53" s="94"/>
      <c r="LTT53" s="94"/>
      <c r="LTU53" s="94"/>
      <c r="LTV53" s="94"/>
      <c r="LTW53" s="94"/>
      <c r="LTX53" s="94"/>
      <c r="LTY53" s="94"/>
      <c r="LTZ53" s="94"/>
      <c r="LUA53" s="94"/>
      <c r="LUB53" s="94"/>
      <c r="LUC53" s="94"/>
      <c r="LUD53" s="94"/>
      <c r="LUE53" s="94"/>
      <c r="LUF53" s="94"/>
      <c r="LUG53" s="94"/>
      <c r="LUH53" s="94"/>
      <c r="LUI53" s="94"/>
      <c r="LUJ53" s="94"/>
      <c r="LUK53" s="94"/>
      <c r="LUL53" s="94"/>
      <c r="LUM53" s="94"/>
      <c r="LUN53" s="94"/>
      <c r="LUO53" s="94"/>
      <c r="LUP53" s="94"/>
      <c r="LUQ53" s="94"/>
      <c r="LUR53" s="94"/>
      <c r="LUS53" s="94"/>
      <c r="LUT53" s="94"/>
      <c r="LUU53" s="94"/>
      <c r="LUV53" s="94"/>
      <c r="LUW53" s="94"/>
      <c r="LUX53" s="94"/>
      <c r="LUY53" s="94"/>
      <c r="LUZ53" s="94"/>
      <c r="LVA53" s="94"/>
      <c r="LVB53" s="94"/>
      <c r="LVC53" s="94"/>
      <c r="LVD53" s="94"/>
      <c r="LVE53" s="94"/>
      <c r="LVF53" s="94"/>
      <c r="LVG53" s="94"/>
      <c r="LVH53" s="94"/>
      <c r="LVI53" s="94"/>
      <c r="LVJ53" s="94"/>
      <c r="LVK53" s="94"/>
      <c r="LVL53" s="94"/>
      <c r="LVM53" s="94"/>
      <c r="LVN53" s="94"/>
      <c r="LVO53" s="94"/>
      <c r="LVP53" s="94"/>
      <c r="LVQ53" s="94"/>
      <c r="LVR53" s="94"/>
      <c r="LVS53" s="94"/>
      <c r="LVT53" s="94"/>
      <c r="LVU53" s="94"/>
      <c r="LVV53" s="94"/>
      <c r="LVW53" s="94"/>
      <c r="LVX53" s="94"/>
      <c r="LVY53" s="94"/>
      <c r="LVZ53" s="94"/>
      <c r="LWA53" s="94"/>
      <c r="LWB53" s="94"/>
      <c r="LWC53" s="94"/>
      <c r="LWD53" s="94"/>
      <c r="LWE53" s="94"/>
      <c r="LWF53" s="94"/>
      <c r="LWG53" s="94"/>
      <c r="LWH53" s="94"/>
      <c r="LWI53" s="94"/>
      <c r="LWJ53" s="94"/>
      <c r="LWK53" s="94"/>
      <c r="LWL53" s="94"/>
      <c r="LWM53" s="94"/>
      <c r="LWN53" s="94"/>
      <c r="LWO53" s="94"/>
      <c r="LWP53" s="94"/>
      <c r="LWQ53" s="94"/>
      <c r="LWR53" s="94"/>
      <c r="LWS53" s="94"/>
      <c r="LWT53" s="94"/>
      <c r="LWU53" s="94"/>
      <c r="LWV53" s="94"/>
      <c r="LWW53" s="94"/>
      <c r="LWX53" s="94"/>
      <c r="LWY53" s="94"/>
      <c r="LWZ53" s="94"/>
      <c r="LXA53" s="94"/>
      <c r="LXB53" s="94"/>
      <c r="LXC53" s="94"/>
      <c r="LXD53" s="94"/>
      <c r="LXE53" s="94"/>
      <c r="LXF53" s="94"/>
      <c r="LXG53" s="94"/>
      <c r="LXH53" s="94"/>
      <c r="LXI53" s="94"/>
      <c r="LXJ53" s="94"/>
      <c r="LXK53" s="94"/>
      <c r="LXL53" s="94"/>
      <c r="LXM53" s="94"/>
      <c r="LXN53" s="94"/>
      <c r="LXO53" s="94"/>
      <c r="LXP53" s="94"/>
      <c r="LXQ53" s="94"/>
      <c r="LXR53" s="94"/>
      <c r="LXS53" s="94"/>
      <c r="LXT53" s="94"/>
      <c r="LXU53" s="94"/>
      <c r="LXV53" s="94"/>
      <c r="LXW53" s="94"/>
      <c r="LXX53" s="94"/>
      <c r="LXY53" s="94"/>
      <c r="LXZ53" s="94"/>
      <c r="LYA53" s="94"/>
      <c r="LYB53" s="94"/>
      <c r="LYC53" s="94"/>
      <c r="LYD53" s="94"/>
      <c r="LYE53" s="94"/>
      <c r="LYF53" s="94"/>
      <c r="LYG53" s="94"/>
      <c r="LYH53" s="94"/>
      <c r="LYI53" s="94"/>
      <c r="LYJ53" s="94"/>
      <c r="LYK53" s="94"/>
      <c r="LYL53" s="94"/>
      <c r="LYM53" s="94"/>
      <c r="LYN53" s="94"/>
      <c r="LYO53" s="94"/>
      <c r="LYP53" s="94"/>
      <c r="LYQ53" s="94"/>
      <c r="LYR53" s="94"/>
      <c r="LYS53" s="94"/>
      <c r="LYT53" s="94"/>
      <c r="LYU53" s="94"/>
      <c r="LYV53" s="94"/>
      <c r="LYW53" s="94"/>
      <c r="LYX53" s="94"/>
      <c r="LYY53" s="94"/>
      <c r="LYZ53" s="94"/>
      <c r="LZA53" s="94"/>
      <c r="LZB53" s="94"/>
      <c r="LZC53" s="94"/>
      <c r="LZD53" s="94"/>
      <c r="LZE53" s="94"/>
      <c r="LZF53" s="94"/>
      <c r="LZG53" s="94"/>
      <c r="LZH53" s="94"/>
      <c r="LZI53" s="94"/>
      <c r="LZJ53" s="94"/>
      <c r="LZK53" s="94"/>
      <c r="LZL53" s="94"/>
      <c r="LZM53" s="94"/>
      <c r="LZN53" s="94"/>
      <c r="LZO53" s="94"/>
      <c r="LZP53" s="94"/>
      <c r="LZQ53" s="94"/>
      <c r="LZR53" s="94"/>
      <c r="LZS53" s="94"/>
      <c r="LZT53" s="94"/>
      <c r="LZU53" s="94"/>
      <c r="LZV53" s="94"/>
      <c r="LZW53" s="94"/>
      <c r="LZX53" s="94"/>
      <c r="LZY53" s="94"/>
      <c r="LZZ53" s="94"/>
      <c r="MAA53" s="94"/>
      <c r="MAB53" s="94"/>
      <c r="MAC53" s="94"/>
      <c r="MAD53" s="94"/>
      <c r="MAE53" s="94"/>
      <c r="MAF53" s="94"/>
      <c r="MAG53" s="94"/>
      <c r="MAH53" s="94"/>
      <c r="MAI53" s="94"/>
      <c r="MAJ53" s="94"/>
      <c r="MAK53" s="94"/>
      <c r="MAL53" s="94"/>
      <c r="MAM53" s="94"/>
      <c r="MAN53" s="94"/>
      <c r="MAO53" s="94"/>
      <c r="MAP53" s="94"/>
      <c r="MAQ53" s="94"/>
      <c r="MAR53" s="94"/>
      <c r="MAS53" s="94"/>
      <c r="MAT53" s="94"/>
      <c r="MAU53" s="94"/>
      <c r="MAV53" s="94"/>
      <c r="MAW53" s="94"/>
      <c r="MAX53" s="94"/>
      <c r="MAY53" s="94"/>
      <c r="MAZ53" s="94"/>
      <c r="MBA53" s="94"/>
      <c r="MBB53" s="94"/>
      <c r="MBC53" s="94"/>
      <c r="MBD53" s="94"/>
      <c r="MBE53" s="94"/>
      <c r="MBF53" s="94"/>
      <c r="MBG53" s="94"/>
      <c r="MBH53" s="94"/>
      <c r="MBI53" s="94"/>
      <c r="MBJ53" s="94"/>
      <c r="MBK53" s="94"/>
      <c r="MBL53" s="94"/>
      <c r="MBM53" s="94"/>
      <c r="MBN53" s="94"/>
      <c r="MBO53" s="94"/>
      <c r="MBP53" s="94"/>
      <c r="MBQ53" s="94"/>
      <c r="MBR53" s="94"/>
      <c r="MBS53" s="94"/>
      <c r="MBT53" s="94"/>
      <c r="MBU53" s="94"/>
      <c r="MBV53" s="94"/>
      <c r="MBW53" s="94"/>
      <c r="MBX53" s="94"/>
      <c r="MBY53" s="94"/>
      <c r="MBZ53" s="94"/>
      <c r="MCA53" s="94"/>
      <c r="MCB53" s="94"/>
      <c r="MCC53" s="94"/>
      <c r="MCD53" s="94"/>
      <c r="MCE53" s="94"/>
      <c r="MCF53" s="94"/>
      <c r="MCG53" s="94"/>
      <c r="MCH53" s="94"/>
      <c r="MCI53" s="94"/>
      <c r="MCJ53" s="94"/>
      <c r="MCK53" s="94"/>
      <c r="MCL53" s="94"/>
      <c r="MCM53" s="94"/>
      <c r="MCN53" s="94"/>
      <c r="MCO53" s="94"/>
      <c r="MCP53" s="94"/>
      <c r="MCQ53" s="94"/>
      <c r="MCR53" s="94"/>
      <c r="MCS53" s="94"/>
      <c r="MCT53" s="94"/>
      <c r="MCU53" s="94"/>
      <c r="MCV53" s="94"/>
      <c r="MCW53" s="94"/>
      <c r="MCX53" s="94"/>
      <c r="MCY53" s="94"/>
      <c r="MCZ53" s="94"/>
      <c r="MDA53" s="94"/>
      <c r="MDB53" s="94"/>
      <c r="MDC53" s="94"/>
      <c r="MDD53" s="94"/>
      <c r="MDE53" s="94"/>
      <c r="MDF53" s="94"/>
      <c r="MDG53" s="94"/>
      <c r="MDH53" s="94"/>
      <c r="MDI53" s="94"/>
      <c r="MDJ53" s="94"/>
      <c r="MDK53" s="94"/>
      <c r="MDL53" s="94"/>
      <c r="MDM53" s="94"/>
      <c r="MDN53" s="94"/>
      <c r="MDO53" s="94"/>
      <c r="MDP53" s="94"/>
      <c r="MDQ53" s="94"/>
      <c r="MDR53" s="94"/>
      <c r="MDS53" s="94"/>
      <c r="MDT53" s="94"/>
      <c r="MDU53" s="94"/>
      <c r="MDV53" s="94"/>
      <c r="MDW53" s="94"/>
      <c r="MDX53" s="94"/>
      <c r="MDY53" s="94"/>
      <c r="MDZ53" s="94"/>
      <c r="MEA53" s="94"/>
      <c r="MEB53" s="94"/>
      <c r="MEC53" s="94"/>
      <c r="MED53" s="94"/>
      <c r="MEE53" s="94"/>
      <c r="MEF53" s="94"/>
      <c r="MEG53" s="94"/>
      <c r="MEH53" s="94"/>
      <c r="MEI53" s="94"/>
      <c r="MEJ53" s="94"/>
      <c r="MEK53" s="94"/>
      <c r="MEL53" s="94"/>
      <c r="MEM53" s="94"/>
      <c r="MEN53" s="94"/>
      <c r="MEO53" s="94"/>
      <c r="MEP53" s="94"/>
      <c r="MEQ53" s="94"/>
      <c r="MER53" s="94"/>
      <c r="MES53" s="94"/>
      <c r="MET53" s="94"/>
      <c r="MEU53" s="94"/>
      <c r="MEV53" s="94"/>
      <c r="MEW53" s="94"/>
      <c r="MEX53" s="94"/>
      <c r="MEY53" s="94"/>
      <c r="MEZ53" s="94"/>
      <c r="MFA53" s="94"/>
      <c r="MFB53" s="94"/>
      <c r="MFC53" s="94"/>
      <c r="MFD53" s="94"/>
      <c r="MFE53" s="94"/>
      <c r="MFF53" s="94"/>
      <c r="MFG53" s="94"/>
      <c r="MFH53" s="94"/>
      <c r="MFI53" s="94"/>
      <c r="MFJ53" s="94"/>
      <c r="MFK53" s="94"/>
      <c r="MFL53" s="94"/>
      <c r="MFM53" s="94"/>
      <c r="MFN53" s="94"/>
      <c r="MFO53" s="94"/>
      <c r="MFP53" s="94"/>
      <c r="MFQ53" s="94"/>
      <c r="MFR53" s="94"/>
      <c r="MFS53" s="94"/>
      <c r="MFT53" s="94"/>
      <c r="MFU53" s="94"/>
      <c r="MFV53" s="94"/>
      <c r="MFW53" s="94"/>
      <c r="MFX53" s="94"/>
      <c r="MFY53" s="94"/>
      <c r="MFZ53" s="94"/>
      <c r="MGA53" s="94"/>
      <c r="MGB53" s="94"/>
      <c r="MGC53" s="94"/>
      <c r="MGD53" s="94"/>
      <c r="MGE53" s="94"/>
      <c r="MGF53" s="94"/>
      <c r="MGG53" s="94"/>
      <c r="MGH53" s="94"/>
      <c r="MGI53" s="94"/>
      <c r="MGJ53" s="94"/>
      <c r="MGK53" s="94"/>
      <c r="MGL53" s="94"/>
      <c r="MGM53" s="94"/>
      <c r="MGN53" s="94"/>
      <c r="MGO53" s="94"/>
      <c r="MGP53" s="94"/>
      <c r="MGQ53" s="94"/>
      <c r="MGR53" s="94"/>
      <c r="MGS53" s="94"/>
      <c r="MGT53" s="94"/>
      <c r="MGU53" s="94"/>
      <c r="MGV53" s="94"/>
      <c r="MGW53" s="94"/>
      <c r="MGX53" s="94"/>
      <c r="MGY53" s="94"/>
      <c r="MGZ53" s="94"/>
      <c r="MHA53" s="94"/>
      <c r="MHB53" s="94"/>
      <c r="MHC53" s="94"/>
      <c r="MHD53" s="94"/>
      <c r="MHE53" s="94"/>
      <c r="MHF53" s="94"/>
      <c r="MHG53" s="94"/>
      <c r="MHH53" s="94"/>
      <c r="MHI53" s="94"/>
      <c r="MHJ53" s="94"/>
      <c r="MHK53" s="94"/>
      <c r="MHL53" s="94"/>
      <c r="MHM53" s="94"/>
      <c r="MHN53" s="94"/>
      <c r="MHO53" s="94"/>
      <c r="MHP53" s="94"/>
      <c r="MHQ53" s="94"/>
      <c r="MHR53" s="94"/>
      <c r="MHS53" s="94"/>
      <c r="MHT53" s="94"/>
      <c r="MHU53" s="94"/>
      <c r="MHV53" s="94"/>
      <c r="MHW53" s="94"/>
      <c r="MHX53" s="94"/>
      <c r="MHY53" s="94"/>
      <c r="MHZ53" s="94"/>
      <c r="MIA53" s="94"/>
      <c r="MIB53" s="94"/>
      <c r="MIC53" s="94"/>
      <c r="MID53" s="94"/>
      <c r="MIE53" s="94"/>
      <c r="MIF53" s="94"/>
      <c r="MIG53" s="94"/>
      <c r="MIH53" s="94"/>
      <c r="MII53" s="94"/>
      <c r="MIJ53" s="94"/>
      <c r="MIK53" s="94"/>
      <c r="MIL53" s="94"/>
      <c r="MIM53" s="94"/>
      <c r="MIN53" s="94"/>
      <c r="MIO53" s="94"/>
      <c r="MIP53" s="94"/>
      <c r="MIQ53" s="94"/>
      <c r="MIR53" s="94"/>
      <c r="MIS53" s="94"/>
      <c r="MIT53" s="94"/>
      <c r="MIU53" s="94"/>
      <c r="MIV53" s="94"/>
      <c r="MIW53" s="94"/>
      <c r="MIX53" s="94"/>
      <c r="MIY53" s="94"/>
      <c r="MIZ53" s="94"/>
      <c r="MJA53" s="94"/>
      <c r="MJB53" s="94"/>
      <c r="MJC53" s="94"/>
      <c r="MJD53" s="94"/>
      <c r="MJE53" s="94"/>
      <c r="MJF53" s="94"/>
      <c r="MJG53" s="94"/>
      <c r="MJH53" s="94"/>
      <c r="MJI53" s="94"/>
      <c r="MJJ53" s="94"/>
      <c r="MJK53" s="94"/>
      <c r="MJL53" s="94"/>
      <c r="MJM53" s="94"/>
      <c r="MJN53" s="94"/>
      <c r="MJO53" s="94"/>
      <c r="MJP53" s="94"/>
      <c r="MJQ53" s="94"/>
      <c r="MJR53" s="94"/>
      <c r="MJS53" s="94"/>
      <c r="MJT53" s="94"/>
      <c r="MJU53" s="94"/>
      <c r="MJV53" s="94"/>
      <c r="MJW53" s="94"/>
      <c r="MJX53" s="94"/>
      <c r="MJY53" s="94"/>
      <c r="MJZ53" s="94"/>
      <c r="MKA53" s="94"/>
      <c r="MKB53" s="94"/>
      <c r="MKC53" s="94"/>
      <c r="MKD53" s="94"/>
      <c r="MKE53" s="94"/>
      <c r="MKF53" s="94"/>
      <c r="MKG53" s="94"/>
      <c r="MKH53" s="94"/>
      <c r="MKI53" s="94"/>
      <c r="MKJ53" s="94"/>
      <c r="MKK53" s="94"/>
      <c r="MKL53" s="94"/>
      <c r="MKM53" s="94"/>
      <c r="MKN53" s="94"/>
      <c r="MKO53" s="94"/>
      <c r="MKP53" s="94"/>
      <c r="MKQ53" s="94"/>
      <c r="MKR53" s="94"/>
      <c r="MKS53" s="94"/>
      <c r="MKT53" s="94"/>
      <c r="MKU53" s="94"/>
      <c r="MKV53" s="94"/>
      <c r="MKW53" s="94"/>
      <c r="MKX53" s="94"/>
      <c r="MKY53" s="94"/>
      <c r="MKZ53" s="94"/>
      <c r="MLA53" s="94"/>
      <c r="MLB53" s="94"/>
      <c r="MLC53" s="94"/>
      <c r="MLD53" s="94"/>
      <c r="MLE53" s="94"/>
      <c r="MLF53" s="94"/>
      <c r="MLG53" s="94"/>
      <c r="MLH53" s="94"/>
      <c r="MLI53" s="94"/>
      <c r="MLJ53" s="94"/>
      <c r="MLK53" s="94"/>
      <c r="MLL53" s="94"/>
      <c r="MLM53" s="94"/>
      <c r="MLN53" s="94"/>
      <c r="MLO53" s="94"/>
      <c r="MLP53" s="94"/>
      <c r="MLQ53" s="94"/>
      <c r="MLR53" s="94"/>
      <c r="MLS53" s="94"/>
      <c r="MLT53" s="94"/>
      <c r="MLU53" s="94"/>
      <c r="MLV53" s="94"/>
      <c r="MLW53" s="94"/>
      <c r="MLX53" s="94"/>
      <c r="MLY53" s="94"/>
      <c r="MLZ53" s="94"/>
      <c r="MMA53" s="94"/>
      <c r="MMB53" s="94"/>
      <c r="MMC53" s="94"/>
      <c r="MMD53" s="94"/>
      <c r="MME53" s="94"/>
      <c r="MMF53" s="94"/>
      <c r="MMG53" s="94"/>
      <c r="MMH53" s="94"/>
      <c r="MMI53" s="94"/>
      <c r="MMJ53" s="94"/>
      <c r="MMK53" s="94"/>
      <c r="MML53" s="94"/>
      <c r="MMM53" s="94"/>
      <c r="MMN53" s="94"/>
      <c r="MMO53" s="94"/>
      <c r="MMP53" s="94"/>
      <c r="MMQ53" s="94"/>
      <c r="MMR53" s="94"/>
      <c r="MMS53" s="94"/>
      <c r="MMT53" s="94"/>
      <c r="MMU53" s="94"/>
      <c r="MMV53" s="94"/>
      <c r="MMW53" s="94"/>
      <c r="MMX53" s="94"/>
      <c r="MMY53" s="94"/>
      <c r="MMZ53" s="94"/>
      <c r="MNA53" s="94"/>
      <c r="MNB53" s="94"/>
      <c r="MNC53" s="94"/>
      <c r="MND53" s="94"/>
      <c r="MNE53" s="94"/>
      <c r="MNF53" s="94"/>
      <c r="MNG53" s="94"/>
      <c r="MNH53" s="94"/>
      <c r="MNI53" s="94"/>
      <c r="MNJ53" s="94"/>
      <c r="MNK53" s="94"/>
      <c r="MNL53" s="94"/>
      <c r="MNM53" s="94"/>
      <c r="MNN53" s="94"/>
      <c r="MNO53" s="94"/>
      <c r="MNP53" s="94"/>
      <c r="MNQ53" s="94"/>
      <c r="MNR53" s="94"/>
      <c r="MNS53" s="94"/>
      <c r="MNT53" s="94"/>
      <c r="MNU53" s="94"/>
      <c r="MNV53" s="94"/>
      <c r="MNW53" s="94"/>
      <c r="MNX53" s="94"/>
      <c r="MNY53" s="94"/>
      <c r="MNZ53" s="94"/>
      <c r="MOA53" s="94"/>
      <c r="MOB53" s="94"/>
      <c r="MOC53" s="94"/>
      <c r="MOD53" s="94"/>
      <c r="MOE53" s="94"/>
      <c r="MOF53" s="94"/>
      <c r="MOG53" s="94"/>
      <c r="MOH53" s="94"/>
      <c r="MOI53" s="94"/>
      <c r="MOJ53" s="94"/>
      <c r="MOK53" s="94"/>
      <c r="MOL53" s="94"/>
      <c r="MOM53" s="94"/>
      <c r="MON53" s="94"/>
      <c r="MOO53" s="94"/>
      <c r="MOP53" s="94"/>
      <c r="MOQ53" s="94"/>
      <c r="MOR53" s="94"/>
      <c r="MOS53" s="94"/>
      <c r="MOT53" s="94"/>
      <c r="MOU53" s="94"/>
      <c r="MOV53" s="94"/>
      <c r="MOW53" s="94"/>
      <c r="MOX53" s="94"/>
      <c r="MOY53" s="94"/>
      <c r="MOZ53" s="94"/>
      <c r="MPA53" s="94"/>
      <c r="MPB53" s="94"/>
      <c r="MPC53" s="94"/>
      <c r="MPD53" s="94"/>
      <c r="MPE53" s="94"/>
      <c r="MPF53" s="94"/>
      <c r="MPG53" s="94"/>
      <c r="MPH53" s="94"/>
      <c r="MPI53" s="94"/>
      <c r="MPJ53" s="94"/>
      <c r="MPK53" s="94"/>
      <c r="MPL53" s="94"/>
      <c r="MPM53" s="94"/>
      <c r="MPN53" s="94"/>
      <c r="MPO53" s="94"/>
      <c r="MPP53" s="94"/>
      <c r="MPQ53" s="94"/>
      <c r="MPR53" s="94"/>
      <c r="MPS53" s="94"/>
      <c r="MPT53" s="94"/>
      <c r="MPU53" s="94"/>
      <c r="MPV53" s="94"/>
      <c r="MPW53" s="94"/>
      <c r="MPX53" s="94"/>
      <c r="MPY53" s="94"/>
      <c r="MPZ53" s="94"/>
      <c r="MQA53" s="94"/>
      <c r="MQB53" s="94"/>
      <c r="MQC53" s="94"/>
      <c r="MQD53" s="94"/>
      <c r="MQE53" s="94"/>
      <c r="MQF53" s="94"/>
      <c r="MQG53" s="94"/>
      <c r="MQH53" s="94"/>
      <c r="MQI53" s="94"/>
      <c r="MQJ53" s="94"/>
      <c r="MQK53" s="94"/>
      <c r="MQL53" s="94"/>
      <c r="MQM53" s="94"/>
      <c r="MQN53" s="94"/>
      <c r="MQO53" s="94"/>
      <c r="MQP53" s="94"/>
      <c r="MQQ53" s="94"/>
      <c r="MQR53" s="94"/>
      <c r="MQS53" s="94"/>
      <c r="MQT53" s="94"/>
      <c r="MQU53" s="94"/>
      <c r="MQV53" s="94"/>
      <c r="MQW53" s="94"/>
      <c r="MQX53" s="94"/>
      <c r="MQY53" s="94"/>
      <c r="MQZ53" s="94"/>
      <c r="MRA53" s="94"/>
      <c r="MRB53" s="94"/>
      <c r="MRC53" s="94"/>
      <c r="MRD53" s="94"/>
      <c r="MRE53" s="94"/>
      <c r="MRF53" s="94"/>
      <c r="MRG53" s="94"/>
      <c r="MRH53" s="94"/>
      <c r="MRI53" s="94"/>
      <c r="MRJ53" s="94"/>
      <c r="MRK53" s="94"/>
      <c r="MRL53" s="94"/>
      <c r="MRM53" s="94"/>
      <c r="MRN53" s="94"/>
      <c r="MRO53" s="94"/>
      <c r="MRP53" s="94"/>
      <c r="MRQ53" s="94"/>
      <c r="MRR53" s="94"/>
      <c r="MRS53" s="94"/>
      <c r="MRT53" s="94"/>
      <c r="MRU53" s="94"/>
      <c r="MRV53" s="94"/>
      <c r="MRW53" s="94"/>
      <c r="MRX53" s="94"/>
      <c r="MRY53" s="94"/>
      <c r="MRZ53" s="94"/>
      <c r="MSA53" s="94"/>
      <c r="MSB53" s="94"/>
      <c r="MSC53" s="94"/>
      <c r="MSD53" s="94"/>
      <c r="MSE53" s="94"/>
      <c r="MSF53" s="94"/>
      <c r="MSG53" s="94"/>
      <c r="MSH53" s="94"/>
      <c r="MSI53" s="94"/>
      <c r="MSJ53" s="94"/>
      <c r="MSK53" s="94"/>
      <c r="MSL53" s="94"/>
      <c r="MSM53" s="94"/>
      <c r="MSN53" s="94"/>
      <c r="MSO53" s="94"/>
      <c r="MSP53" s="94"/>
      <c r="MSQ53" s="94"/>
      <c r="MSR53" s="94"/>
      <c r="MSS53" s="94"/>
      <c r="MST53" s="94"/>
      <c r="MSU53" s="94"/>
      <c r="MSV53" s="94"/>
      <c r="MSW53" s="94"/>
      <c r="MSX53" s="94"/>
      <c r="MSY53" s="94"/>
      <c r="MSZ53" s="94"/>
      <c r="MTA53" s="94"/>
      <c r="MTB53" s="94"/>
      <c r="MTC53" s="94"/>
      <c r="MTD53" s="94"/>
      <c r="MTE53" s="94"/>
      <c r="MTF53" s="94"/>
      <c r="MTG53" s="94"/>
      <c r="MTH53" s="94"/>
      <c r="MTI53" s="94"/>
      <c r="MTJ53" s="94"/>
      <c r="MTK53" s="94"/>
      <c r="MTL53" s="94"/>
      <c r="MTM53" s="94"/>
      <c r="MTN53" s="94"/>
      <c r="MTO53" s="94"/>
      <c r="MTP53" s="94"/>
      <c r="MTQ53" s="94"/>
      <c r="MTR53" s="94"/>
      <c r="MTS53" s="94"/>
      <c r="MTT53" s="94"/>
      <c r="MTU53" s="94"/>
      <c r="MTV53" s="94"/>
      <c r="MTW53" s="94"/>
      <c r="MTX53" s="94"/>
      <c r="MTY53" s="94"/>
      <c r="MTZ53" s="94"/>
      <c r="MUA53" s="94"/>
      <c r="MUB53" s="94"/>
      <c r="MUC53" s="94"/>
      <c r="MUD53" s="94"/>
      <c r="MUE53" s="94"/>
      <c r="MUF53" s="94"/>
      <c r="MUG53" s="94"/>
      <c r="MUH53" s="94"/>
      <c r="MUI53" s="94"/>
      <c r="MUJ53" s="94"/>
      <c r="MUK53" s="94"/>
      <c r="MUL53" s="94"/>
      <c r="MUM53" s="94"/>
      <c r="MUN53" s="94"/>
      <c r="MUO53" s="94"/>
      <c r="MUP53" s="94"/>
      <c r="MUQ53" s="94"/>
      <c r="MUR53" s="94"/>
      <c r="MUS53" s="94"/>
      <c r="MUT53" s="94"/>
      <c r="MUU53" s="94"/>
      <c r="MUV53" s="94"/>
      <c r="MUW53" s="94"/>
      <c r="MUX53" s="94"/>
      <c r="MUY53" s="94"/>
      <c r="MUZ53" s="94"/>
      <c r="MVA53" s="94"/>
      <c r="MVB53" s="94"/>
      <c r="MVC53" s="94"/>
      <c r="MVD53" s="94"/>
      <c r="MVE53" s="94"/>
      <c r="MVF53" s="94"/>
      <c r="MVG53" s="94"/>
      <c r="MVH53" s="94"/>
      <c r="MVI53" s="94"/>
      <c r="MVJ53" s="94"/>
      <c r="MVK53" s="94"/>
      <c r="MVL53" s="94"/>
      <c r="MVM53" s="94"/>
      <c r="MVN53" s="94"/>
      <c r="MVO53" s="94"/>
      <c r="MVP53" s="94"/>
      <c r="MVQ53" s="94"/>
      <c r="MVR53" s="94"/>
      <c r="MVS53" s="94"/>
      <c r="MVT53" s="94"/>
      <c r="MVU53" s="94"/>
      <c r="MVV53" s="94"/>
      <c r="MVW53" s="94"/>
      <c r="MVX53" s="94"/>
      <c r="MVY53" s="94"/>
      <c r="MVZ53" s="94"/>
      <c r="MWA53" s="94"/>
      <c r="MWB53" s="94"/>
      <c r="MWC53" s="94"/>
      <c r="MWD53" s="94"/>
      <c r="MWE53" s="94"/>
      <c r="MWF53" s="94"/>
      <c r="MWG53" s="94"/>
      <c r="MWH53" s="94"/>
      <c r="MWI53" s="94"/>
      <c r="MWJ53" s="94"/>
      <c r="MWK53" s="94"/>
      <c r="MWL53" s="94"/>
      <c r="MWM53" s="94"/>
      <c r="MWN53" s="94"/>
      <c r="MWO53" s="94"/>
      <c r="MWP53" s="94"/>
      <c r="MWQ53" s="94"/>
      <c r="MWR53" s="94"/>
      <c r="MWS53" s="94"/>
      <c r="MWT53" s="94"/>
      <c r="MWU53" s="94"/>
      <c r="MWV53" s="94"/>
      <c r="MWW53" s="94"/>
      <c r="MWX53" s="94"/>
      <c r="MWY53" s="94"/>
      <c r="MWZ53" s="94"/>
      <c r="MXA53" s="94"/>
      <c r="MXB53" s="94"/>
      <c r="MXC53" s="94"/>
      <c r="MXD53" s="94"/>
      <c r="MXE53" s="94"/>
      <c r="MXF53" s="94"/>
      <c r="MXG53" s="94"/>
      <c r="MXH53" s="94"/>
      <c r="MXI53" s="94"/>
      <c r="MXJ53" s="94"/>
      <c r="MXK53" s="94"/>
      <c r="MXL53" s="94"/>
      <c r="MXM53" s="94"/>
      <c r="MXN53" s="94"/>
      <c r="MXO53" s="94"/>
      <c r="MXP53" s="94"/>
      <c r="MXQ53" s="94"/>
      <c r="MXR53" s="94"/>
      <c r="MXS53" s="94"/>
      <c r="MXT53" s="94"/>
      <c r="MXU53" s="94"/>
      <c r="MXV53" s="94"/>
      <c r="MXW53" s="94"/>
      <c r="MXX53" s="94"/>
      <c r="MXY53" s="94"/>
      <c r="MXZ53" s="94"/>
      <c r="MYA53" s="94"/>
      <c r="MYB53" s="94"/>
      <c r="MYC53" s="94"/>
      <c r="MYD53" s="94"/>
      <c r="MYE53" s="94"/>
      <c r="MYF53" s="94"/>
      <c r="MYG53" s="94"/>
      <c r="MYH53" s="94"/>
      <c r="MYI53" s="94"/>
      <c r="MYJ53" s="94"/>
      <c r="MYK53" s="94"/>
      <c r="MYL53" s="94"/>
      <c r="MYM53" s="94"/>
      <c r="MYN53" s="94"/>
      <c r="MYO53" s="94"/>
      <c r="MYP53" s="94"/>
      <c r="MYQ53" s="94"/>
      <c r="MYR53" s="94"/>
      <c r="MYS53" s="94"/>
      <c r="MYT53" s="94"/>
      <c r="MYU53" s="94"/>
      <c r="MYV53" s="94"/>
      <c r="MYW53" s="94"/>
      <c r="MYX53" s="94"/>
      <c r="MYY53" s="94"/>
      <c r="MYZ53" s="94"/>
      <c r="MZA53" s="94"/>
      <c r="MZB53" s="94"/>
      <c r="MZC53" s="94"/>
      <c r="MZD53" s="94"/>
      <c r="MZE53" s="94"/>
      <c r="MZF53" s="94"/>
      <c r="MZG53" s="94"/>
      <c r="MZH53" s="94"/>
      <c r="MZI53" s="94"/>
      <c r="MZJ53" s="94"/>
      <c r="MZK53" s="94"/>
      <c r="MZL53" s="94"/>
      <c r="MZM53" s="94"/>
      <c r="MZN53" s="94"/>
      <c r="MZO53" s="94"/>
      <c r="MZP53" s="94"/>
      <c r="MZQ53" s="94"/>
      <c r="MZR53" s="94"/>
      <c r="MZS53" s="94"/>
      <c r="MZT53" s="94"/>
      <c r="MZU53" s="94"/>
      <c r="MZV53" s="94"/>
      <c r="MZW53" s="94"/>
      <c r="MZX53" s="94"/>
      <c r="MZY53" s="94"/>
      <c r="MZZ53" s="94"/>
      <c r="NAA53" s="94"/>
      <c r="NAB53" s="94"/>
      <c r="NAC53" s="94"/>
      <c r="NAD53" s="94"/>
      <c r="NAE53" s="94"/>
      <c r="NAF53" s="94"/>
      <c r="NAG53" s="94"/>
      <c r="NAH53" s="94"/>
      <c r="NAI53" s="94"/>
      <c r="NAJ53" s="94"/>
      <c r="NAK53" s="94"/>
      <c r="NAL53" s="94"/>
      <c r="NAM53" s="94"/>
      <c r="NAN53" s="94"/>
      <c r="NAO53" s="94"/>
      <c r="NAP53" s="94"/>
      <c r="NAQ53" s="94"/>
      <c r="NAR53" s="94"/>
      <c r="NAS53" s="94"/>
      <c r="NAT53" s="94"/>
      <c r="NAU53" s="94"/>
      <c r="NAV53" s="94"/>
      <c r="NAW53" s="94"/>
      <c r="NAX53" s="94"/>
      <c r="NAY53" s="94"/>
      <c r="NAZ53" s="94"/>
      <c r="NBA53" s="94"/>
      <c r="NBB53" s="94"/>
      <c r="NBC53" s="94"/>
      <c r="NBD53" s="94"/>
      <c r="NBE53" s="94"/>
      <c r="NBF53" s="94"/>
      <c r="NBG53" s="94"/>
      <c r="NBH53" s="94"/>
      <c r="NBI53" s="94"/>
      <c r="NBJ53" s="94"/>
      <c r="NBK53" s="94"/>
      <c r="NBL53" s="94"/>
      <c r="NBM53" s="94"/>
      <c r="NBN53" s="94"/>
      <c r="NBO53" s="94"/>
      <c r="NBP53" s="94"/>
      <c r="NBQ53" s="94"/>
      <c r="NBR53" s="94"/>
      <c r="NBS53" s="94"/>
      <c r="NBT53" s="94"/>
      <c r="NBU53" s="94"/>
      <c r="NBV53" s="94"/>
      <c r="NBW53" s="94"/>
      <c r="NBX53" s="94"/>
      <c r="NBY53" s="94"/>
      <c r="NBZ53" s="94"/>
      <c r="NCA53" s="94"/>
      <c r="NCB53" s="94"/>
      <c r="NCC53" s="94"/>
      <c r="NCD53" s="94"/>
      <c r="NCE53" s="94"/>
      <c r="NCF53" s="94"/>
      <c r="NCG53" s="94"/>
      <c r="NCH53" s="94"/>
      <c r="NCI53" s="94"/>
      <c r="NCJ53" s="94"/>
      <c r="NCK53" s="94"/>
      <c r="NCL53" s="94"/>
      <c r="NCM53" s="94"/>
      <c r="NCN53" s="94"/>
      <c r="NCO53" s="94"/>
      <c r="NCP53" s="94"/>
      <c r="NCQ53" s="94"/>
      <c r="NCR53" s="94"/>
      <c r="NCS53" s="94"/>
      <c r="NCT53" s="94"/>
      <c r="NCU53" s="94"/>
      <c r="NCV53" s="94"/>
      <c r="NCW53" s="94"/>
      <c r="NCX53" s="94"/>
      <c r="NCY53" s="94"/>
      <c r="NCZ53" s="94"/>
      <c r="NDA53" s="94"/>
      <c r="NDB53" s="94"/>
      <c r="NDC53" s="94"/>
      <c r="NDD53" s="94"/>
      <c r="NDE53" s="94"/>
      <c r="NDF53" s="94"/>
      <c r="NDG53" s="94"/>
      <c r="NDH53" s="94"/>
      <c r="NDI53" s="94"/>
      <c r="NDJ53" s="94"/>
      <c r="NDK53" s="94"/>
      <c r="NDL53" s="94"/>
      <c r="NDM53" s="94"/>
      <c r="NDN53" s="94"/>
      <c r="NDO53" s="94"/>
      <c r="NDP53" s="94"/>
      <c r="NDQ53" s="94"/>
      <c r="NDR53" s="94"/>
      <c r="NDS53" s="94"/>
      <c r="NDT53" s="94"/>
      <c r="NDU53" s="94"/>
      <c r="NDV53" s="94"/>
      <c r="NDW53" s="94"/>
      <c r="NDX53" s="94"/>
      <c r="NDY53" s="94"/>
      <c r="NDZ53" s="94"/>
      <c r="NEA53" s="94"/>
      <c r="NEB53" s="94"/>
      <c r="NEC53" s="94"/>
      <c r="NED53" s="94"/>
      <c r="NEE53" s="94"/>
      <c r="NEF53" s="94"/>
      <c r="NEG53" s="94"/>
      <c r="NEH53" s="94"/>
      <c r="NEI53" s="94"/>
      <c r="NEJ53" s="94"/>
      <c r="NEK53" s="94"/>
      <c r="NEL53" s="94"/>
      <c r="NEM53" s="94"/>
      <c r="NEN53" s="94"/>
      <c r="NEO53" s="94"/>
      <c r="NEP53" s="94"/>
      <c r="NEQ53" s="94"/>
      <c r="NER53" s="94"/>
      <c r="NES53" s="94"/>
      <c r="NET53" s="94"/>
      <c r="NEU53" s="94"/>
      <c r="NEV53" s="94"/>
      <c r="NEW53" s="94"/>
      <c r="NEX53" s="94"/>
      <c r="NEY53" s="94"/>
      <c r="NEZ53" s="94"/>
      <c r="NFA53" s="94"/>
      <c r="NFB53" s="94"/>
      <c r="NFC53" s="94"/>
      <c r="NFD53" s="94"/>
      <c r="NFE53" s="94"/>
      <c r="NFF53" s="94"/>
      <c r="NFG53" s="94"/>
      <c r="NFH53" s="94"/>
      <c r="NFI53" s="94"/>
      <c r="NFJ53" s="94"/>
      <c r="NFK53" s="94"/>
      <c r="NFL53" s="94"/>
      <c r="NFM53" s="94"/>
      <c r="NFN53" s="94"/>
      <c r="NFO53" s="94"/>
      <c r="NFP53" s="94"/>
      <c r="NFQ53" s="94"/>
      <c r="NFR53" s="94"/>
      <c r="NFS53" s="94"/>
      <c r="NFT53" s="94"/>
      <c r="NFU53" s="94"/>
      <c r="NFV53" s="94"/>
      <c r="NFW53" s="94"/>
      <c r="NFX53" s="94"/>
      <c r="NFY53" s="94"/>
      <c r="NFZ53" s="94"/>
      <c r="NGA53" s="94"/>
      <c r="NGB53" s="94"/>
      <c r="NGC53" s="94"/>
      <c r="NGD53" s="94"/>
      <c r="NGE53" s="94"/>
      <c r="NGF53" s="94"/>
      <c r="NGG53" s="94"/>
      <c r="NGH53" s="94"/>
      <c r="NGI53" s="94"/>
      <c r="NGJ53" s="94"/>
      <c r="NGK53" s="94"/>
      <c r="NGL53" s="94"/>
      <c r="NGM53" s="94"/>
      <c r="NGN53" s="94"/>
      <c r="NGO53" s="94"/>
      <c r="NGP53" s="94"/>
      <c r="NGQ53" s="94"/>
      <c r="NGR53" s="94"/>
      <c r="NGS53" s="94"/>
      <c r="NGT53" s="94"/>
      <c r="NGU53" s="94"/>
      <c r="NGV53" s="94"/>
      <c r="NGW53" s="94"/>
      <c r="NGX53" s="94"/>
      <c r="NGY53" s="94"/>
      <c r="NGZ53" s="94"/>
      <c r="NHA53" s="94"/>
      <c r="NHB53" s="94"/>
      <c r="NHC53" s="94"/>
      <c r="NHD53" s="94"/>
      <c r="NHE53" s="94"/>
      <c r="NHF53" s="94"/>
      <c r="NHG53" s="94"/>
      <c r="NHH53" s="94"/>
      <c r="NHI53" s="94"/>
      <c r="NHJ53" s="94"/>
      <c r="NHK53" s="94"/>
      <c r="NHL53" s="94"/>
      <c r="NHM53" s="94"/>
      <c r="NHN53" s="94"/>
      <c r="NHO53" s="94"/>
      <c r="NHP53" s="94"/>
      <c r="NHQ53" s="94"/>
      <c r="NHR53" s="94"/>
      <c r="NHS53" s="94"/>
      <c r="NHT53" s="94"/>
      <c r="NHU53" s="94"/>
      <c r="NHV53" s="94"/>
      <c r="NHW53" s="94"/>
      <c r="NHX53" s="94"/>
      <c r="NHY53" s="94"/>
      <c r="NHZ53" s="94"/>
      <c r="NIA53" s="94"/>
      <c r="NIB53" s="94"/>
      <c r="NIC53" s="94"/>
      <c r="NID53" s="94"/>
      <c r="NIE53" s="94"/>
      <c r="NIF53" s="94"/>
      <c r="NIG53" s="94"/>
      <c r="NIH53" s="94"/>
      <c r="NII53" s="94"/>
      <c r="NIJ53" s="94"/>
      <c r="NIK53" s="94"/>
      <c r="NIL53" s="94"/>
      <c r="NIM53" s="94"/>
      <c r="NIN53" s="94"/>
      <c r="NIO53" s="94"/>
      <c r="NIP53" s="94"/>
      <c r="NIQ53" s="94"/>
      <c r="NIR53" s="94"/>
      <c r="NIS53" s="94"/>
      <c r="NIT53" s="94"/>
      <c r="NIU53" s="94"/>
      <c r="NIV53" s="94"/>
      <c r="NIW53" s="94"/>
      <c r="NIX53" s="94"/>
      <c r="NIY53" s="94"/>
      <c r="NIZ53" s="94"/>
      <c r="NJA53" s="94"/>
      <c r="NJB53" s="94"/>
      <c r="NJC53" s="94"/>
      <c r="NJD53" s="94"/>
      <c r="NJE53" s="94"/>
      <c r="NJF53" s="94"/>
      <c r="NJG53" s="94"/>
      <c r="NJH53" s="94"/>
      <c r="NJI53" s="94"/>
      <c r="NJJ53" s="94"/>
      <c r="NJK53" s="94"/>
      <c r="NJL53" s="94"/>
      <c r="NJM53" s="94"/>
      <c r="NJN53" s="94"/>
      <c r="NJO53" s="94"/>
      <c r="NJP53" s="94"/>
      <c r="NJQ53" s="94"/>
      <c r="NJR53" s="94"/>
      <c r="NJS53" s="94"/>
      <c r="NJT53" s="94"/>
      <c r="NJU53" s="94"/>
      <c r="NJV53" s="94"/>
      <c r="NJW53" s="94"/>
      <c r="NJX53" s="94"/>
      <c r="NJY53" s="94"/>
      <c r="NJZ53" s="94"/>
      <c r="NKA53" s="94"/>
      <c r="NKB53" s="94"/>
      <c r="NKC53" s="94"/>
      <c r="NKD53" s="94"/>
      <c r="NKE53" s="94"/>
      <c r="NKF53" s="94"/>
      <c r="NKG53" s="94"/>
      <c r="NKH53" s="94"/>
      <c r="NKI53" s="94"/>
      <c r="NKJ53" s="94"/>
      <c r="NKK53" s="94"/>
      <c r="NKL53" s="94"/>
      <c r="NKM53" s="94"/>
      <c r="NKN53" s="94"/>
      <c r="NKO53" s="94"/>
      <c r="NKP53" s="94"/>
      <c r="NKQ53" s="94"/>
      <c r="NKR53" s="94"/>
      <c r="NKS53" s="94"/>
      <c r="NKT53" s="94"/>
      <c r="NKU53" s="94"/>
      <c r="NKV53" s="94"/>
      <c r="NKW53" s="94"/>
      <c r="NKX53" s="94"/>
      <c r="NKY53" s="94"/>
      <c r="NKZ53" s="94"/>
      <c r="NLA53" s="94"/>
      <c r="NLB53" s="94"/>
      <c r="NLC53" s="94"/>
      <c r="NLD53" s="94"/>
      <c r="NLE53" s="94"/>
      <c r="NLF53" s="94"/>
      <c r="NLG53" s="94"/>
      <c r="NLH53" s="94"/>
      <c r="NLI53" s="94"/>
      <c r="NLJ53" s="94"/>
      <c r="NLK53" s="94"/>
      <c r="NLL53" s="94"/>
      <c r="NLM53" s="94"/>
      <c r="NLN53" s="94"/>
      <c r="NLO53" s="94"/>
      <c r="NLP53" s="94"/>
      <c r="NLQ53" s="94"/>
      <c r="NLR53" s="94"/>
      <c r="NLS53" s="94"/>
      <c r="NLT53" s="94"/>
      <c r="NLU53" s="94"/>
      <c r="NLV53" s="94"/>
      <c r="NLW53" s="94"/>
      <c r="NLX53" s="94"/>
      <c r="NLY53" s="94"/>
      <c r="NLZ53" s="94"/>
      <c r="NMA53" s="94"/>
      <c r="NMB53" s="94"/>
      <c r="NMC53" s="94"/>
      <c r="NMD53" s="94"/>
      <c r="NME53" s="94"/>
      <c r="NMF53" s="94"/>
      <c r="NMG53" s="94"/>
      <c r="NMH53" s="94"/>
      <c r="NMI53" s="94"/>
      <c r="NMJ53" s="94"/>
      <c r="NMK53" s="94"/>
      <c r="NML53" s="94"/>
      <c r="NMM53" s="94"/>
      <c r="NMN53" s="94"/>
      <c r="NMO53" s="94"/>
      <c r="NMP53" s="94"/>
      <c r="NMQ53" s="94"/>
      <c r="NMR53" s="94"/>
      <c r="NMS53" s="94"/>
      <c r="NMT53" s="94"/>
      <c r="NMU53" s="94"/>
      <c r="NMV53" s="94"/>
      <c r="NMW53" s="94"/>
      <c r="NMX53" s="94"/>
      <c r="NMY53" s="94"/>
      <c r="NMZ53" s="94"/>
      <c r="NNA53" s="94"/>
      <c r="NNB53" s="94"/>
      <c r="NNC53" s="94"/>
      <c r="NND53" s="94"/>
      <c r="NNE53" s="94"/>
      <c r="NNF53" s="94"/>
      <c r="NNG53" s="94"/>
      <c r="NNH53" s="94"/>
      <c r="NNI53" s="94"/>
      <c r="NNJ53" s="94"/>
      <c r="NNK53" s="94"/>
      <c r="NNL53" s="94"/>
      <c r="NNM53" s="94"/>
      <c r="NNN53" s="94"/>
      <c r="NNO53" s="94"/>
      <c r="NNP53" s="94"/>
      <c r="NNQ53" s="94"/>
      <c r="NNR53" s="94"/>
      <c r="NNS53" s="94"/>
      <c r="NNT53" s="94"/>
      <c r="NNU53" s="94"/>
      <c r="NNV53" s="94"/>
      <c r="NNW53" s="94"/>
      <c r="NNX53" s="94"/>
      <c r="NNY53" s="94"/>
      <c r="NNZ53" s="94"/>
      <c r="NOA53" s="94"/>
      <c r="NOB53" s="94"/>
      <c r="NOC53" s="94"/>
      <c r="NOD53" s="94"/>
      <c r="NOE53" s="94"/>
      <c r="NOF53" s="94"/>
      <c r="NOG53" s="94"/>
      <c r="NOH53" s="94"/>
      <c r="NOI53" s="94"/>
      <c r="NOJ53" s="94"/>
      <c r="NOK53" s="94"/>
      <c r="NOL53" s="94"/>
      <c r="NOM53" s="94"/>
      <c r="NON53" s="94"/>
      <c r="NOO53" s="94"/>
      <c r="NOP53" s="94"/>
      <c r="NOQ53" s="94"/>
      <c r="NOR53" s="94"/>
      <c r="NOS53" s="94"/>
      <c r="NOT53" s="94"/>
      <c r="NOU53" s="94"/>
      <c r="NOV53" s="94"/>
      <c r="NOW53" s="94"/>
      <c r="NOX53" s="94"/>
      <c r="NOY53" s="94"/>
      <c r="NOZ53" s="94"/>
      <c r="NPA53" s="94"/>
      <c r="NPB53" s="94"/>
      <c r="NPC53" s="94"/>
      <c r="NPD53" s="94"/>
      <c r="NPE53" s="94"/>
      <c r="NPF53" s="94"/>
      <c r="NPG53" s="94"/>
      <c r="NPH53" s="94"/>
      <c r="NPI53" s="94"/>
      <c r="NPJ53" s="94"/>
      <c r="NPK53" s="94"/>
      <c r="NPL53" s="94"/>
      <c r="NPM53" s="94"/>
      <c r="NPN53" s="94"/>
      <c r="NPO53" s="94"/>
      <c r="NPP53" s="94"/>
      <c r="NPQ53" s="94"/>
      <c r="NPR53" s="94"/>
      <c r="NPS53" s="94"/>
      <c r="NPT53" s="94"/>
      <c r="NPU53" s="94"/>
      <c r="NPV53" s="94"/>
      <c r="NPW53" s="94"/>
      <c r="NPX53" s="94"/>
      <c r="NPY53" s="94"/>
      <c r="NPZ53" s="94"/>
      <c r="NQA53" s="94"/>
      <c r="NQB53" s="94"/>
      <c r="NQC53" s="94"/>
      <c r="NQD53" s="94"/>
      <c r="NQE53" s="94"/>
      <c r="NQF53" s="94"/>
      <c r="NQG53" s="94"/>
      <c r="NQH53" s="94"/>
      <c r="NQI53" s="94"/>
      <c r="NQJ53" s="94"/>
      <c r="NQK53" s="94"/>
      <c r="NQL53" s="94"/>
      <c r="NQM53" s="94"/>
      <c r="NQN53" s="94"/>
      <c r="NQO53" s="94"/>
      <c r="NQP53" s="94"/>
      <c r="NQQ53" s="94"/>
      <c r="NQR53" s="94"/>
      <c r="NQS53" s="94"/>
      <c r="NQT53" s="94"/>
      <c r="NQU53" s="94"/>
      <c r="NQV53" s="94"/>
      <c r="NQW53" s="94"/>
      <c r="NQX53" s="94"/>
      <c r="NQY53" s="94"/>
      <c r="NQZ53" s="94"/>
      <c r="NRA53" s="94"/>
      <c r="NRB53" s="94"/>
      <c r="NRC53" s="94"/>
      <c r="NRD53" s="94"/>
      <c r="NRE53" s="94"/>
      <c r="NRF53" s="94"/>
      <c r="NRG53" s="94"/>
      <c r="NRH53" s="94"/>
      <c r="NRI53" s="94"/>
      <c r="NRJ53" s="94"/>
      <c r="NRK53" s="94"/>
      <c r="NRL53" s="94"/>
      <c r="NRM53" s="94"/>
      <c r="NRN53" s="94"/>
      <c r="NRO53" s="94"/>
      <c r="NRP53" s="94"/>
      <c r="NRQ53" s="94"/>
      <c r="NRR53" s="94"/>
      <c r="NRS53" s="94"/>
      <c r="NRT53" s="94"/>
      <c r="NRU53" s="94"/>
      <c r="NRV53" s="94"/>
      <c r="NRW53" s="94"/>
      <c r="NRX53" s="94"/>
      <c r="NRY53" s="94"/>
      <c r="NRZ53" s="94"/>
      <c r="NSA53" s="94"/>
      <c r="NSB53" s="94"/>
      <c r="NSC53" s="94"/>
      <c r="NSD53" s="94"/>
      <c r="NSE53" s="94"/>
      <c r="NSF53" s="94"/>
      <c r="NSG53" s="94"/>
      <c r="NSH53" s="94"/>
      <c r="NSI53" s="94"/>
      <c r="NSJ53" s="94"/>
      <c r="NSK53" s="94"/>
      <c r="NSL53" s="94"/>
      <c r="NSM53" s="94"/>
      <c r="NSN53" s="94"/>
      <c r="NSO53" s="94"/>
      <c r="NSP53" s="94"/>
      <c r="NSQ53" s="94"/>
      <c r="NSR53" s="94"/>
      <c r="NSS53" s="94"/>
      <c r="NST53" s="94"/>
      <c r="NSU53" s="94"/>
      <c r="NSV53" s="94"/>
      <c r="NSW53" s="94"/>
      <c r="NSX53" s="94"/>
      <c r="NSY53" s="94"/>
      <c r="NSZ53" s="94"/>
      <c r="NTA53" s="94"/>
      <c r="NTB53" s="94"/>
      <c r="NTC53" s="94"/>
      <c r="NTD53" s="94"/>
      <c r="NTE53" s="94"/>
      <c r="NTF53" s="94"/>
      <c r="NTG53" s="94"/>
      <c r="NTH53" s="94"/>
      <c r="NTI53" s="94"/>
      <c r="NTJ53" s="94"/>
      <c r="NTK53" s="94"/>
      <c r="NTL53" s="94"/>
      <c r="NTM53" s="94"/>
      <c r="NTN53" s="94"/>
      <c r="NTO53" s="94"/>
      <c r="NTP53" s="94"/>
      <c r="NTQ53" s="94"/>
      <c r="NTR53" s="94"/>
      <c r="NTS53" s="94"/>
      <c r="NTT53" s="94"/>
      <c r="NTU53" s="94"/>
      <c r="NTV53" s="94"/>
      <c r="NTW53" s="94"/>
      <c r="NTX53" s="94"/>
      <c r="NTY53" s="94"/>
      <c r="NTZ53" s="94"/>
      <c r="NUA53" s="94"/>
      <c r="NUB53" s="94"/>
      <c r="NUC53" s="94"/>
      <c r="NUD53" s="94"/>
      <c r="NUE53" s="94"/>
      <c r="NUF53" s="94"/>
      <c r="NUG53" s="94"/>
      <c r="NUH53" s="94"/>
      <c r="NUI53" s="94"/>
      <c r="NUJ53" s="94"/>
      <c r="NUK53" s="94"/>
      <c r="NUL53" s="94"/>
      <c r="NUM53" s="94"/>
      <c r="NUN53" s="94"/>
      <c r="NUO53" s="94"/>
      <c r="NUP53" s="94"/>
      <c r="NUQ53" s="94"/>
      <c r="NUR53" s="94"/>
      <c r="NUS53" s="94"/>
      <c r="NUT53" s="94"/>
      <c r="NUU53" s="94"/>
      <c r="NUV53" s="94"/>
      <c r="NUW53" s="94"/>
      <c r="NUX53" s="94"/>
      <c r="NUY53" s="94"/>
      <c r="NUZ53" s="94"/>
      <c r="NVA53" s="94"/>
      <c r="NVB53" s="94"/>
      <c r="NVC53" s="94"/>
      <c r="NVD53" s="94"/>
      <c r="NVE53" s="94"/>
      <c r="NVF53" s="94"/>
      <c r="NVG53" s="94"/>
      <c r="NVH53" s="94"/>
      <c r="NVI53" s="94"/>
      <c r="NVJ53" s="94"/>
      <c r="NVK53" s="94"/>
      <c r="NVL53" s="94"/>
      <c r="NVM53" s="94"/>
      <c r="NVN53" s="94"/>
      <c r="NVO53" s="94"/>
      <c r="NVP53" s="94"/>
      <c r="NVQ53" s="94"/>
      <c r="NVR53" s="94"/>
      <c r="NVS53" s="94"/>
      <c r="NVT53" s="94"/>
      <c r="NVU53" s="94"/>
      <c r="NVV53" s="94"/>
      <c r="NVW53" s="94"/>
      <c r="NVX53" s="94"/>
      <c r="NVY53" s="94"/>
      <c r="NVZ53" s="94"/>
      <c r="NWA53" s="94"/>
      <c r="NWB53" s="94"/>
      <c r="NWC53" s="94"/>
      <c r="NWD53" s="94"/>
      <c r="NWE53" s="94"/>
      <c r="NWF53" s="94"/>
      <c r="NWG53" s="94"/>
      <c r="NWH53" s="94"/>
      <c r="NWI53" s="94"/>
      <c r="NWJ53" s="94"/>
      <c r="NWK53" s="94"/>
      <c r="NWL53" s="94"/>
      <c r="NWM53" s="94"/>
      <c r="NWN53" s="94"/>
      <c r="NWO53" s="94"/>
      <c r="NWP53" s="94"/>
      <c r="NWQ53" s="94"/>
      <c r="NWR53" s="94"/>
      <c r="NWS53" s="94"/>
      <c r="NWT53" s="94"/>
      <c r="NWU53" s="94"/>
      <c r="NWV53" s="94"/>
      <c r="NWW53" s="94"/>
      <c r="NWX53" s="94"/>
      <c r="NWY53" s="94"/>
      <c r="NWZ53" s="94"/>
      <c r="NXA53" s="94"/>
      <c r="NXB53" s="94"/>
      <c r="NXC53" s="94"/>
      <c r="NXD53" s="94"/>
      <c r="NXE53" s="94"/>
      <c r="NXF53" s="94"/>
      <c r="NXG53" s="94"/>
      <c r="NXH53" s="94"/>
      <c r="NXI53" s="94"/>
      <c r="NXJ53" s="94"/>
      <c r="NXK53" s="94"/>
      <c r="NXL53" s="94"/>
      <c r="NXM53" s="94"/>
      <c r="NXN53" s="94"/>
      <c r="NXO53" s="94"/>
      <c r="NXP53" s="94"/>
      <c r="NXQ53" s="94"/>
      <c r="NXR53" s="94"/>
      <c r="NXS53" s="94"/>
      <c r="NXT53" s="94"/>
      <c r="NXU53" s="94"/>
      <c r="NXV53" s="94"/>
      <c r="NXW53" s="94"/>
      <c r="NXX53" s="94"/>
      <c r="NXY53" s="94"/>
      <c r="NXZ53" s="94"/>
      <c r="NYA53" s="94"/>
      <c r="NYB53" s="94"/>
      <c r="NYC53" s="94"/>
      <c r="NYD53" s="94"/>
      <c r="NYE53" s="94"/>
      <c r="NYF53" s="94"/>
      <c r="NYG53" s="94"/>
      <c r="NYH53" s="94"/>
      <c r="NYI53" s="94"/>
      <c r="NYJ53" s="94"/>
      <c r="NYK53" s="94"/>
      <c r="NYL53" s="94"/>
      <c r="NYM53" s="94"/>
      <c r="NYN53" s="94"/>
      <c r="NYO53" s="94"/>
      <c r="NYP53" s="94"/>
      <c r="NYQ53" s="94"/>
      <c r="NYR53" s="94"/>
      <c r="NYS53" s="94"/>
      <c r="NYT53" s="94"/>
      <c r="NYU53" s="94"/>
      <c r="NYV53" s="94"/>
      <c r="NYW53" s="94"/>
      <c r="NYX53" s="94"/>
      <c r="NYY53" s="94"/>
      <c r="NYZ53" s="94"/>
      <c r="NZA53" s="94"/>
      <c r="NZB53" s="94"/>
      <c r="NZC53" s="94"/>
      <c r="NZD53" s="94"/>
      <c r="NZE53" s="94"/>
      <c r="NZF53" s="94"/>
      <c r="NZG53" s="94"/>
      <c r="NZH53" s="94"/>
      <c r="NZI53" s="94"/>
      <c r="NZJ53" s="94"/>
      <c r="NZK53" s="94"/>
      <c r="NZL53" s="94"/>
      <c r="NZM53" s="94"/>
      <c r="NZN53" s="94"/>
      <c r="NZO53" s="94"/>
      <c r="NZP53" s="94"/>
      <c r="NZQ53" s="94"/>
      <c r="NZR53" s="94"/>
      <c r="NZS53" s="94"/>
      <c r="NZT53" s="94"/>
      <c r="NZU53" s="94"/>
      <c r="NZV53" s="94"/>
      <c r="NZW53" s="94"/>
      <c r="NZX53" s="94"/>
      <c r="NZY53" s="94"/>
      <c r="NZZ53" s="94"/>
      <c r="OAA53" s="94"/>
      <c r="OAB53" s="94"/>
      <c r="OAC53" s="94"/>
      <c r="OAD53" s="94"/>
      <c r="OAE53" s="94"/>
      <c r="OAF53" s="94"/>
      <c r="OAG53" s="94"/>
      <c r="OAH53" s="94"/>
      <c r="OAI53" s="94"/>
      <c r="OAJ53" s="94"/>
      <c r="OAK53" s="94"/>
      <c r="OAL53" s="94"/>
      <c r="OAM53" s="94"/>
      <c r="OAN53" s="94"/>
      <c r="OAO53" s="94"/>
      <c r="OAP53" s="94"/>
      <c r="OAQ53" s="94"/>
      <c r="OAR53" s="94"/>
      <c r="OAS53" s="94"/>
      <c r="OAT53" s="94"/>
      <c r="OAU53" s="94"/>
      <c r="OAV53" s="94"/>
      <c r="OAW53" s="94"/>
      <c r="OAX53" s="94"/>
      <c r="OAY53" s="94"/>
      <c r="OAZ53" s="94"/>
      <c r="OBA53" s="94"/>
      <c r="OBB53" s="94"/>
      <c r="OBC53" s="94"/>
      <c r="OBD53" s="94"/>
      <c r="OBE53" s="94"/>
      <c r="OBF53" s="94"/>
      <c r="OBG53" s="94"/>
      <c r="OBH53" s="94"/>
      <c r="OBI53" s="94"/>
      <c r="OBJ53" s="94"/>
      <c r="OBK53" s="94"/>
      <c r="OBL53" s="94"/>
      <c r="OBM53" s="94"/>
      <c r="OBN53" s="94"/>
      <c r="OBO53" s="94"/>
      <c r="OBP53" s="94"/>
      <c r="OBQ53" s="94"/>
      <c r="OBR53" s="94"/>
      <c r="OBS53" s="94"/>
      <c r="OBT53" s="94"/>
      <c r="OBU53" s="94"/>
      <c r="OBV53" s="94"/>
      <c r="OBW53" s="94"/>
      <c r="OBX53" s="94"/>
      <c r="OBY53" s="94"/>
      <c r="OBZ53" s="94"/>
      <c r="OCA53" s="94"/>
      <c r="OCB53" s="94"/>
      <c r="OCC53" s="94"/>
      <c r="OCD53" s="94"/>
      <c r="OCE53" s="94"/>
      <c r="OCF53" s="94"/>
      <c r="OCG53" s="94"/>
      <c r="OCH53" s="94"/>
      <c r="OCI53" s="94"/>
      <c r="OCJ53" s="94"/>
      <c r="OCK53" s="94"/>
      <c r="OCL53" s="94"/>
      <c r="OCM53" s="94"/>
      <c r="OCN53" s="94"/>
      <c r="OCO53" s="94"/>
      <c r="OCP53" s="94"/>
      <c r="OCQ53" s="94"/>
      <c r="OCR53" s="94"/>
      <c r="OCS53" s="94"/>
      <c r="OCT53" s="94"/>
      <c r="OCU53" s="94"/>
      <c r="OCV53" s="94"/>
      <c r="OCW53" s="94"/>
      <c r="OCX53" s="94"/>
      <c r="OCY53" s="94"/>
      <c r="OCZ53" s="94"/>
      <c r="ODA53" s="94"/>
      <c r="ODB53" s="94"/>
      <c r="ODC53" s="94"/>
      <c r="ODD53" s="94"/>
      <c r="ODE53" s="94"/>
      <c r="ODF53" s="94"/>
      <c r="ODG53" s="94"/>
      <c r="ODH53" s="94"/>
      <c r="ODI53" s="94"/>
      <c r="ODJ53" s="94"/>
      <c r="ODK53" s="94"/>
      <c r="ODL53" s="94"/>
      <c r="ODM53" s="94"/>
      <c r="ODN53" s="94"/>
      <c r="ODO53" s="94"/>
      <c r="ODP53" s="94"/>
      <c r="ODQ53" s="94"/>
      <c r="ODR53" s="94"/>
      <c r="ODS53" s="94"/>
      <c r="ODT53" s="94"/>
      <c r="ODU53" s="94"/>
      <c r="ODV53" s="94"/>
      <c r="ODW53" s="94"/>
      <c r="ODX53" s="94"/>
      <c r="ODY53" s="94"/>
      <c r="ODZ53" s="94"/>
      <c r="OEA53" s="94"/>
      <c r="OEB53" s="94"/>
      <c r="OEC53" s="94"/>
      <c r="OED53" s="94"/>
      <c r="OEE53" s="94"/>
      <c r="OEF53" s="94"/>
      <c r="OEG53" s="94"/>
      <c r="OEH53" s="94"/>
      <c r="OEI53" s="94"/>
      <c r="OEJ53" s="94"/>
      <c r="OEK53" s="94"/>
      <c r="OEL53" s="94"/>
      <c r="OEM53" s="94"/>
      <c r="OEN53" s="94"/>
      <c r="OEO53" s="94"/>
      <c r="OEP53" s="94"/>
      <c r="OEQ53" s="94"/>
      <c r="OER53" s="94"/>
      <c r="OES53" s="94"/>
      <c r="OET53" s="94"/>
      <c r="OEU53" s="94"/>
      <c r="OEV53" s="94"/>
      <c r="OEW53" s="94"/>
      <c r="OEX53" s="94"/>
      <c r="OEY53" s="94"/>
      <c r="OEZ53" s="94"/>
      <c r="OFA53" s="94"/>
      <c r="OFB53" s="94"/>
      <c r="OFC53" s="94"/>
      <c r="OFD53" s="94"/>
      <c r="OFE53" s="94"/>
      <c r="OFF53" s="94"/>
      <c r="OFG53" s="94"/>
      <c r="OFH53" s="94"/>
      <c r="OFI53" s="94"/>
      <c r="OFJ53" s="94"/>
      <c r="OFK53" s="94"/>
      <c r="OFL53" s="94"/>
      <c r="OFM53" s="94"/>
      <c r="OFN53" s="94"/>
      <c r="OFO53" s="94"/>
      <c r="OFP53" s="94"/>
      <c r="OFQ53" s="94"/>
      <c r="OFR53" s="94"/>
      <c r="OFS53" s="94"/>
      <c r="OFT53" s="94"/>
      <c r="OFU53" s="94"/>
      <c r="OFV53" s="94"/>
      <c r="OFW53" s="94"/>
      <c r="OFX53" s="94"/>
      <c r="OFY53" s="94"/>
      <c r="OFZ53" s="94"/>
      <c r="OGA53" s="94"/>
      <c r="OGB53" s="94"/>
      <c r="OGC53" s="94"/>
      <c r="OGD53" s="94"/>
      <c r="OGE53" s="94"/>
      <c r="OGF53" s="94"/>
      <c r="OGG53" s="94"/>
      <c r="OGH53" s="94"/>
      <c r="OGI53" s="94"/>
      <c r="OGJ53" s="94"/>
      <c r="OGK53" s="94"/>
      <c r="OGL53" s="94"/>
      <c r="OGM53" s="94"/>
      <c r="OGN53" s="94"/>
      <c r="OGO53" s="94"/>
      <c r="OGP53" s="94"/>
      <c r="OGQ53" s="94"/>
      <c r="OGR53" s="94"/>
      <c r="OGS53" s="94"/>
      <c r="OGT53" s="94"/>
      <c r="OGU53" s="94"/>
      <c r="OGV53" s="94"/>
      <c r="OGW53" s="94"/>
      <c r="OGX53" s="94"/>
      <c r="OGY53" s="94"/>
      <c r="OGZ53" s="94"/>
      <c r="OHA53" s="94"/>
      <c r="OHB53" s="94"/>
      <c r="OHC53" s="94"/>
      <c r="OHD53" s="94"/>
      <c r="OHE53" s="94"/>
      <c r="OHF53" s="94"/>
      <c r="OHG53" s="94"/>
      <c r="OHH53" s="94"/>
      <c r="OHI53" s="94"/>
      <c r="OHJ53" s="94"/>
      <c r="OHK53" s="94"/>
      <c r="OHL53" s="94"/>
      <c r="OHM53" s="94"/>
      <c r="OHN53" s="94"/>
      <c r="OHO53" s="94"/>
      <c r="OHP53" s="94"/>
      <c r="OHQ53" s="94"/>
      <c r="OHR53" s="94"/>
      <c r="OHS53" s="94"/>
      <c r="OHT53" s="94"/>
      <c r="OHU53" s="94"/>
      <c r="OHV53" s="94"/>
      <c r="OHW53" s="94"/>
      <c r="OHX53" s="94"/>
      <c r="OHY53" s="94"/>
      <c r="OHZ53" s="94"/>
      <c r="OIA53" s="94"/>
      <c r="OIB53" s="94"/>
      <c r="OIC53" s="94"/>
      <c r="OID53" s="94"/>
      <c r="OIE53" s="94"/>
      <c r="OIF53" s="94"/>
      <c r="OIG53" s="94"/>
      <c r="OIH53" s="94"/>
      <c r="OII53" s="94"/>
      <c r="OIJ53" s="94"/>
      <c r="OIK53" s="94"/>
      <c r="OIL53" s="94"/>
      <c r="OIM53" s="94"/>
      <c r="OIN53" s="94"/>
      <c r="OIO53" s="94"/>
      <c r="OIP53" s="94"/>
      <c r="OIQ53" s="94"/>
      <c r="OIR53" s="94"/>
      <c r="OIS53" s="94"/>
      <c r="OIT53" s="94"/>
      <c r="OIU53" s="94"/>
      <c r="OIV53" s="94"/>
      <c r="OIW53" s="94"/>
      <c r="OIX53" s="94"/>
      <c r="OIY53" s="94"/>
      <c r="OIZ53" s="94"/>
      <c r="OJA53" s="94"/>
      <c r="OJB53" s="94"/>
      <c r="OJC53" s="94"/>
      <c r="OJD53" s="94"/>
      <c r="OJE53" s="94"/>
      <c r="OJF53" s="94"/>
      <c r="OJG53" s="94"/>
      <c r="OJH53" s="94"/>
      <c r="OJI53" s="94"/>
      <c r="OJJ53" s="94"/>
      <c r="OJK53" s="94"/>
      <c r="OJL53" s="94"/>
      <c r="OJM53" s="94"/>
      <c r="OJN53" s="94"/>
      <c r="OJO53" s="94"/>
      <c r="OJP53" s="94"/>
      <c r="OJQ53" s="94"/>
      <c r="OJR53" s="94"/>
      <c r="OJS53" s="94"/>
      <c r="OJT53" s="94"/>
      <c r="OJU53" s="94"/>
      <c r="OJV53" s="94"/>
      <c r="OJW53" s="94"/>
      <c r="OJX53" s="94"/>
      <c r="OJY53" s="94"/>
      <c r="OJZ53" s="94"/>
      <c r="OKA53" s="94"/>
      <c r="OKB53" s="94"/>
      <c r="OKC53" s="94"/>
      <c r="OKD53" s="94"/>
      <c r="OKE53" s="94"/>
      <c r="OKF53" s="94"/>
      <c r="OKG53" s="94"/>
      <c r="OKH53" s="94"/>
      <c r="OKI53" s="94"/>
      <c r="OKJ53" s="94"/>
      <c r="OKK53" s="94"/>
      <c r="OKL53" s="94"/>
      <c r="OKM53" s="94"/>
      <c r="OKN53" s="94"/>
      <c r="OKO53" s="94"/>
      <c r="OKP53" s="94"/>
      <c r="OKQ53" s="94"/>
      <c r="OKR53" s="94"/>
      <c r="OKS53" s="94"/>
      <c r="OKT53" s="94"/>
      <c r="OKU53" s="94"/>
      <c r="OKV53" s="94"/>
      <c r="OKW53" s="94"/>
      <c r="OKX53" s="94"/>
      <c r="OKY53" s="94"/>
      <c r="OKZ53" s="94"/>
      <c r="OLA53" s="94"/>
      <c r="OLB53" s="94"/>
      <c r="OLC53" s="94"/>
      <c r="OLD53" s="94"/>
      <c r="OLE53" s="94"/>
      <c r="OLF53" s="94"/>
      <c r="OLG53" s="94"/>
      <c r="OLH53" s="94"/>
      <c r="OLI53" s="94"/>
      <c r="OLJ53" s="94"/>
      <c r="OLK53" s="94"/>
      <c r="OLL53" s="94"/>
      <c r="OLM53" s="94"/>
      <c r="OLN53" s="94"/>
      <c r="OLO53" s="94"/>
      <c r="OLP53" s="94"/>
      <c r="OLQ53" s="94"/>
      <c r="OLR53" s="94"/>
      <c r="OLS53" s="94"/>
      <c r="OLT53" s="94"/>
      <c r="OLU53" s="94"/>
      <c r="OLV53" s="94"/>
      <c r="OLW53" s="94"/>
      <c r="OLX53" s="94"/>
      <c r="OLY53" s="94"/>
      <c r="OLZ53" s="94"/>
      <c r="OMA53" s="94"/>
      <c r="OMB53" s="94"/>
      <c r="OMC53" s="94"/>
      <c r="OMD53" s="94"/>
      <c r="OME53" s="94"/>
      <c r="OMF53" s="94"/>
      <c r="OMG53" s="94"/>
      <c r="OMH53" s="94"/>
      <c r="OMI53" s="94"/>
      <c r="OMJ53" s="94"/>
      <c r="OMK53" s="94"/>
      <c r="OML53" s="94"/>
      <c r="OMM53" s="94"/>
      <c r="OMN53" s="94"/>
      <c r="OMO53" s="94"/>
      <c r="OMP53" s="94"/>
      <c r="OMQ53" s="94"/>
      <c r="OMR53" s="94"/>
      <c r="OMS53" s="94"/>
      <c r="OMT53" s="94"/>
      <c r="OMU53" s="94"/>
      <c r="OMV53" s="94"/>
      <c r="OMW53" s="94"/>
      <c r="OMX53" s="94"/>
      <c r="OMY53" s="94"/>
      <c r="OMZ53" s="94"/>
      <c r="ONA53" s="94"/>
      <c r="ONB53" s="94"/>
      <c r="ONC53" s="94"/>
      <c r="OND53" s="94"/>
      <c r="ONE53" s="94"/>
      <c r="ONF53" s="94"/>
      <c r="ONG53" s="94"/>
      <c r="ONH53" s="94"/>
      <c r="ONI53" s="94"/>
      <c r="ONJ53" s="94"/>
      <c r="ONK53" s="94"/>
      <c r="ONL53" s="94"/>
      <c r="ONM53" s="94"/>
      <c r="ONN53" s="94"/>
      <c r="ONO53" s="94"/>
      <c r="ONP53" s="94"/>
      <c r="ONQ53" s="94"/>
      <c r="ONR53" s="94"/>
      <c r="ONS53" s="94"/>
      <c r="ONT53" s="94"/>
      <c r="ONU53" s="94"/>
      <c r="ONV53" s="94"/>
      <c r="ONW53" s="94"/>
      <c r="ONX53" s="94"/>
      <c r="ONY53" s="94"/>
      <c r="ONZ53" s="94"/>
      <c r="OOA53" s="94"/>
      <c r="OOB53" s="94"/>
      <c r="OOC53" s="94"/>
      <c r="OOD53" s="94"/>
      <c r="OOE53" s="94"/>
      <c r="OOF53" s="94"/>
      <c r="OOG53" s="94"/>
      <c r="OOH53" s="94"/>
      <c r="OOI53" s="94"/>
      <c r="OOJ53" s="94"/>
      <c r="OOK53" s="94"/>
      <c r="OOL53" s="94"/>
      <c r="OOM53" s="94"/>
      <c r="OON53" s="94"/>
      <c r="OOO53" s="94"/>
      <c r="OOP53" s="94"/>
      <c r="OOQ53" s="94"/>
      <c r="OOR53" s="94"/>
      <c r="OOS53" s="94"/>
      <c r="OOT53" s="94"/>
      <c r="OOU53" s="94"/>
      <c r="OOV53" s="94"/>
      <c r="OOW53" s="94"/>
      <c r="OOX53" s="94"/>
      <c r="OOY53" s="94"/>
      <c r="OOZ53" s="94"/>
      <c r="OPA53" s="94"/>
      <c r="OPB53" s="94"/>
      <c r="OPC53" s="94"/>
      <c r="OPD53" s="94"/>
      <c r="OPE53" s="94"/>
      <c r="OPF53" s="94"/>
      <c r="OPG53" s="94"/>
      <c r="OPH53" s="94"/>
      <c r="OPI53" s="94"/>
      <c r="OPJ53" s="94"/>
      <c r="OPK53" s="94"/>
      <c r="OPL53" s="94"/>
      <c r="OPM53" s="94"/>
      <c r="OPN53" s="94"/>
      <c r="OPO53" s="94"/>
      <c r="OPP53" s="94"/>
      <c r="OPQ53" s="94"/>
      <c r="OPR53" s="94"/>
      <c r="OPS53" s="94"/>
      <c r="OPT53" s="94"/>
      <c r="OPU53" s="94"/>
      <c r="OPV53" s="94"/>
      <c r="OPW53" s="94"/>
      <c r="OPX53" s="94"/>
      <c r="OPY53" s="94"/>
      <c r="OPZ53" s="94"/>
      <c r="OQA53" s="94"/>
      <c r="OQB53" s="94"/>
      <c r="OQC53" s="94"/>
      <c r="OQD53" s="94"/>
      <c r="OQE53" s="94"/>
      <c r="OQF53" s="94"/>
      <c r="OQG53" s="94"/>
      <c r="OQH53" s="94"/>
      <c r="OQI53" s="94"/>
      <c r="OQJ53" s="94"/>
      <c r="OQK53" s="94"/>
      <c r="OQL53" s="94"/>
      <c r="OQM53" s="94"/>
      <c r="OQN53" s="94"/>
      <c r="OQO53" s="94"/>
      <c r="OQP53" s="94"/>
      <c r="OQQ53" s="94"/>
      <c r="OQR53" s="94"/>
      <c r="OQS53" s="94"/>
      <c r="OQT53" s="94"/>
      <c r="OQU53" s="94"/>
      <c r="OQV53" s="94"/>
      <c r="OQW53" s="94"/>
      <c r="OQX53" s="94"/>
      <c r="OQY53" s="94"/>
      <c r="OQZ53" s="94"/>
      <c r="ORA53" s="94"/>
      <c r="ORB53" s="94"/>
      <c r="ORC53" s="94"/>
      <c r="ORD53" s="94"/>
      <c r="ORE53" s="94"/>
      <c r="ORF53" s="94"/>
      <c r="ORG53" s="94"/>
      <c r="ORH53" s="94"/>
      <c r="ORI53" s="94"/>
      <c r="ORJ53" s="94"/>
      <c r="ORK53" s="94"/>
      <c r="ORL53" s="94"/>
      <c r="ORM53" s="94"/>
      <c r="ORN53" s="94"/>
      <c r="ORO53" s="94"/>
      <c r="ORP53" s="94"/>
      <c r="ORQ53" s="94"/>
      <c r="ORR53" s="94"/>
      <c r="ORS53" s="94"/>
      <c r="ORT53" s="94"/>
      <c r="ORU53" s="94"/>
      <c r="ORV53" s="94"/>
      <c r="ORW53" s="94"/>
      <c r="ORX53" s="94"/>
      <c r="ORY53" s="94"/>
      <c r="ORZ53" s="94"/>
      <c r="OSA53" s="94"/>
      <c r="OSB53" s="94"/>
      <c r="OSC53" s="94"/>
      <c r="OSD53" s="94"/>
      <c r="OSE53" s="94"/>
      <c r="OSF53" s="94"/>
      <c r="OSG53" s="94"/>
      <c r="OSH53" s="94"/>
      <c r="OSI53" s="94"/>
      <c r="OSJ53" s="94"/>
      <c r="OSK53" s="94"/>
      <c r="OSL53" s="94"/>
      <c r="OSM53" s="94"/>
      <c r="OSN53" s="94"/>
      <c r="OSO53" s="94"/>
      <c r="OSP53" s="94"/>
      <c r="OSQ53" s="94"/>
      <c r="OSR53" s="94"/>
      <c r="OSS53" s="94"/>
      <c r="OST53" s="94"/>
      <c r="OSU53" s="94"/>
      <c r="OSV53" s="94"/>
      <c r="OSW53" s="94"/>
      <c r="OSX53" s="94"/>
      <c r="OSY53" s="94"/>
      <c r="OSZ53" s="94"/>
      <c r="OTA53" s="94"/>
      <c r="OTB53" s="94"/>
      <c r="OTC53" s="94"/>
      <c r="OTD53" s="94"/>
      <c r="OTE53" s="94"/>
      <c r="OTF53" s="94"/>
      <c r="OTG53" s="94"/>
      <c r="OTH53" s="94"/>
      <c r="OTI53" s="94"/>
      <c r="OTJ53" s="94"/>
      <c r="OTK53" s="94"/>
      <c r="OTL53" s="94"/>
      <c r="OTM53" s="94"/>
      <c r="OTN53" s="94"/>
      <c r="OTO53" s="94"/>
      <c r="OTP53" s="94"/>
      <c r="OTQ53" s="94"/>
      <c r="OTR53" s="94"/>
      <c r="OTS53" s="94"/>
      <c r="OTT53" s="94"/>
      <c r="OTU53" s="94"/>
      <c r="OTV53" s="94"/>
      <c r="OTW53" s="94"/>
      <c r="OTX53" s="94"/>
      <c r="OTY53" s="94"/>
      <c r="OTZ53" s="94"/>
      <c r="OUA53" s="94"/>
      <c r="OUB53" s="94"/>
      <c r="OUC53" s="94"/>
      <c r="OUD53" s="94"/>
      <c r="OUE53" s="94"/>
      <c r="OUF53" s="94"/>
      <c r="OUG53" s="94"/>
      <c r="OUH53" s="94"/>
      <c r="OUI53" s="94"/>
      <c r="OUJ53" s="94"/>
      <c r="OUK53" s="94"/>
      <c r="OUL53" s="94"/>
      <c r="OUM53" s="94"/>
      <c r="OUN53" s="94"/>
      <c r="OUO53" s="94"/>
      <c r="OUP53" s="94"/>
      <c r="OUQ53" s="94"/>
      <c r="OUR53" s="94"/>
      <c r="OUS53" s="94"/>
      <c r="OUT53" s="94"/>
      <c r="OUU53" s="94"/>
      <c r="OUV53" s="94"/>
      <c r="OUW53" s="94"/>
      <c r="OUX53" s="94"/>
      <c r="OUY53" s="94"/>
      <c r="OUZ53" s="94"/>
      <c r="OVA53" s="94"/>
      <c r="OVB53" s="94"/>
      <c r="OVC53" s="94"/>
      <c r="OVD53" s="94"/>
      <c r="OVE53" s="94"/>
      <c r="OVF53" s="94"/>
      <c r="OVG53" s="94"/>
      <c r="OVH53" s="94"/>
      <c r="OVI53" s="94"/>
      <c r="OVJ53" s="94"/>
      <c r="OVK53" s="94"/>
      <c r="OVL53" s="94"/>
      <c r="OVM53" s="94"/>
      <c r="OVN53" s="94"/>
      <c r="OVO53" s="94"/>
      <c r="OVP53" s="94"/>
      <c r="OVQ53" s="94"/>
      <c r="OVR53" s="94"/>
      <c r="OVS53" s="94"/>
      <c r="OVT53" s="94"/>
      <c r="OVU53" s="94"/>
      <c r="OVV53" s="94"/>
      <c r="OVW53" s="94"/>
      <c r="OVX53" s="94"/>
      <c r="OVY53" s="94"/>
      <c r="OVZ53" s="94"/>
      <c r="OWA53" s="94"/>
      <c r="OWB53" s="94"/>
      <c r="OWC53" s="94"/>
      <c r="OWD53" s="94"/>
      <c r="OWE53" s="94"/>
      <c r="OWF53" s="94"/>
      <c r="OWG53" s="94"/>
      <c r="OWH53" s="94"/>
      <c r="OWI53" s="94"/>
      <c r="OWJ53" s="94"/>
      <c r="OWK53" s="94"/>
      <c r="OWL53" s="94"/>
      <c r="OWM53" s="94"/>
      <c r="OWN53" s="94"/>
      <c r="OWO53" s="94"/>
      <c r="OWP53" s="94"/>
      <c r="OWQ53" s="94"/>
      <c r="OWR53" s="94"/>
      <c r="OWS53" s="94"/>
      <c r="OWT53" s="94"/>
      <c r="OWU53" s="94"/>
      <c r="OWV53" s="94"/>
      <c r="OWW53" s="94"/>
      <c r="OWX53" s="94"/>
      <c r="OWY53" s="94"/>
      <c r="OWZ53" s="94"/>
      <c r="OXA53" s="94"/>
      <c r="OXB53" s="94"/>
      <c r="OXC53" s="94"/>
      <c r="OXD53" s="94"/>
      <c r="OXE53" s="94"/>
      <c r="OXF53" s="94"/>
      <c r="OXG53" s="94"/>
      <c r="OXH53" s="94"/>
      <c r="OXI53" s="94"/>
      <c r="OXJ53" s="94"/>
      <c r="OXK53" s="94"/>
      <c r="OXL53" s="94"/>
      <c r="OXM53" s="94"/>
      <c r="OXN53" s="94"/>
      <c r="OXO53" s="94"/>
      <c r="OXP53" s="94"/>
      <c r="OXQ53" s="94"/>
      <c r="OXR53" s="94"/>
      <c r="OXS53" s="94"/>
      <c r="OXT53" s="94"/>
      <c r="OXU53" s="94"/>
      <c r="OXV53" s="94"/>
      <c r="OXW53" s="94"/>
      <c r="OXX53" s="94"/>
      <c r="OXY53" s="94"/>
      <c r="OXZ53" s="94"/>
      <c r="OYA53" s="94"/>
      <c r="OYB53" s="94"/>
      <c r="OYC53" s="94"/>
      <c r="OYD53" s="94"/>
      <c r="OYE53" s="94"/>
      <c r="OYF53" s="94"/>
      <c r="OYG53" s="94"/>
      <c r="OYH53" s="94"/>
      <c r="OYI53" s="94"/>
      <c r="OYJ53" s="94"/>
      <c r="OYK53" s="94"/>
      <c r="OYL53" s="94"/>
      <c r="OYM53" s="94"/>
      <c r="OYN53" s="94"/>
      <c r="OYO53" s="94"/>
      <c r="OYP53" s="94"/>
      <c r="OYQ53" s="94"/>
      <c r="OYR53" s="94"/>
      <c r="OYS53" s="94"/>
      <c r="OYT53" s="94"/>
      <c r="OYU53" s="94"/>
      <c r="OYV53" s="94"/>
      <c r="OYW53" s="94"/>
      <c r="OYX53" s="94"/>
      <c r="OYY53" s="94"/>
      <c r="OYZ53" s="94"/>
      <c r="OZA53" s="94"/>
      <c r="OZB53" s="94"/>
      <c r="OZC53" s="94"/>
      <c r="OZD53" s="94"/>
      <c r="OZE53" s="94"/>
      <c r="OZF53" s="94"/>
      <c r="OZG53" s="94"/>
      <c r="OZH53" s="94"/>
      <c r="OZI53" s="94"/>
      <c r="OZJ53" s="94"/>
      <c r="OZK53" s="94"/>
      <c r="OZL53" s="94"/>
      <c r="OZM53" s="94"/>
      <c r="OZN53" s="94"/>
      <c r="OZO53" s="94"/>
      <c r="OZP53" s="94"/>
      <c r="OZQ53" s="94"/>
      <c r="OZR53" s="94"/>
      <c r="OZS53" s="94"/>
      <c r="OZT53" s="94"/>
      <c r="OZU53" s="94"/>
      <c r="OZV53" s="94"/>
      <c r="OZW53" s="94"/>
      <c r="OZX53" s="94"/>
      <c r="OZY53" s="94"/>
      <c r="OZZ53" s="94"/>
      <c r="PAA53" s="94"/>
      <c r="PAB53" s="94"/>
      <c r="PAC53" s="94"/>
      <c r="PAD53" s="94"/>
      <c r="PAE53" s="94"/>
      <c r="PAF53" s="94"/>
      <c r="PAG53" s="94"/>
      <c r="PAH53" s="94"/>
      <c r="PAI53" s="94"/>
      <c r="PAJ53" s="94"/>
      <c r="PAK53" s="94"/>
      <c r="PAL53" s="94"/>
      <c r="PAM53" s="94"/>
      <c r="PAN53" s="94"/>
      <c r="PAO53" s="94"/>
      <c r="PAP53" s="94"/>
      <c r="PAQ53" s="94"/>
      <c r="PAR53" s="94"/>
      <c r="PAS53" s="94"/>
      <c r="PAT53" s="94"/>
      <c r="PAU53" s="94"/>
      <c r="PAV53" s="94"/>
      <c r="PAW53" s="94"/>
      <c r="PAX53" s="94"/>
      <c r="PAY53" s="94"/>
      <c r="PAZ53" s="94"/>
      <c r="PBA53" s="94"/>
      <c r="PBB53" s="94"/>
      <c r="PBC53" s="94"/>
      <c r="PBD53" s="94"/>
      <c r="PBE53" s="94"/>
      <c r="PBF53" s="94"/>
      <c r="PBG53" s="94"/>
      <c r="PBH53" s="94"/>
      <c r="PBI53" s="94"/>
      <c r="PBJ53" s="94"/>
      <c r="PBK53" s="94"/>
      <c r="PBL53" s="94"/>
      <c r="PBM53" s="94"/>
      <c r="PBN53" s="94"/>
      <c r="PBO53" s="94"/>
      <c r="PBP53" s="94"/>
      <c r="PBQ53" s="94"/>
      <c r="PBR53" s="94"/>
      <c r="PBS53" s="94"/>
      <c r="PBT53" s="94"/>
      <c r="PBU53" s="94"/>
      <c r="PBV53" s="94"/>
      <c r="PBW53" s="94"/>
      <c r="PBX53" s="94"/>
      <c r="PBY53" s="94"/>
      <c r="PBZ53" s="94"/>
      <c r="PCA53" s="94"/>
      <c r="PCB53" s="94"/>
      <c r="PCC53" s="94"/>
      <c r="PCD53" s="94"/>
      <c r="PCE53" s="94"/>
      <c r="PCF53" s="94"/>
      <c r="PCG53" s="94"/>
      <c r="PCH53" s="94"/>
      <c r="PCI53" s="94"/>
      <c r="PCJ53" s="94"/>
      <c r="PCK53" s="94"/>
      <c r="PCL53" s="94"/>
      <c r="PCM53" s="94"/>
      <c r="PCN53" s="94"/>
      <c r="PCO53" s="94"/>
      <c r="PCP53" s="94"/>
      <c r="PCQ53" s="94"/>
      <c r="PCR53" s="94"/>
      <c r="PCS53" s="94"/>
      <c r="PCT53" s="94"/>
      <c r="PCU53" s="94"/>
      <c r="PCV53" s="94"/>
      <c r="PCW53" s="94"/>
      <c r="PCX53" s="94"/>
      <c r="PCY53" s="94"/>
      <c r="PCZ53" s="94"/>
      <c r="PDA53" s="94"/>
      <c r="PDB53" s="94"/>
      <c r="PDC53" s="94"/>
      <c r="PDD53" s="94"/>
      <c r="PDE53" s="94"/>
      <c r="PDF53" s="94"/>
      <c r="PDG53" s="94"/>
      <c r="PDH53" s="94"/>
      <c r="PDI53" s="94"/>
      <c r="PDJ53" s="94"/>
      <c r="PDK53" s="94"/>
      <c r="PDL53" s="94"/>
      <c r="PDM53" s="94"/>
      <c r="PDN53" s="94"/>
      <c r="PDO53" s="94"/>
      <c r="PDP53" s="94"/>
      <c r="PDQ53" s="94"/>
      <c r="PDR53" s="94"/>
      <c r="PDS53" s="94"/>
      <c r="PDT53" s="94"/>
      <c r="PDU53" s="94"/>
      <c r="PDV53" s="94"/>
      <c r="PDW53" s="94"/>
      <c r="PDX53" s="94"/>
      <c r="PDY53" s="94"/>
      <c r="PDZ53" s="94"/>
      <c r="PEA53" s="94"/>
      <c r="PEB53" s="94"/>
      <c r="PEC53" s="94"/>
      <c r="PED53" s="94"/>
      <c r="PEE53" s="94"/>
      <c r="PEF53" s="94"/>
      <c r="PEG53" s="94"/>
      <c r="PEH53" s="94"/>
      <c r="PEI53" s="94"/>
      <c r="PEJ53" s="94"/>
      <c r="PEK53" s="94"/>
      <c r="PEL53" s="94"/>
      <c r="PEM53" s="94"/>
      <c r="PEN53" s="94"/>
      <c r="PEO53" s="94"/>
      <c r="PEP53" s="94"/>
      <c r="PEQ53" s="94"/>
      <c r="PER53" s="94"/>
      <c r="PES53" s="94"/>
      <c r="PET53" s="94"/>
      <c r="PEU53" s="94"/>
      <c r="PEV53" s="94"/>
      <c r="PEW53" s="94"/>
      <c r="PEX53" s="94"/>
      <c r="PEY53" s="94"/>
      <c r="PEZ53" s="94"/>
      <c r="PFA53" s="94"/>
      <c r="PFB53" s="94"/>
      <c r="PFC53" s="94"/>
      <c r="PFD53" s="94"/>
      <c r="PFE53" s="94"/>
      <c r="PFF53" s="94"/>
      <c r="PFG53" s="94"/>
      <c r="PFH53" s="94"/>
      <c r="PFI53" s="94"/>
      <c r="PFJ53" s="94"/>
      <c r="PFK53" s="94"/>
      <c r="PFL53" s="94"/>
      <c r="PFM53" s="94"/>
      <c r="PFN53" s="94"/>
      <c r="PFO53" s="94"/>
      <c r="PFP53" s="94"/>
      <c r="PFQ53" s="94"/>
      <c r="PFR53" s="94"/>
      <c r="PFS53" s="94"/>
      <c r="PFT53" s="94"/>
      <c r="PFU53" s="94"/>
      <c r="PFV53" s="94"/>
      <c r="PFW53" s="94"/>
      <c r="PFX53" s="94"/>
      <c r="PFY53" s="94"/>
      <c r="PFZ53" s="94"/>
      <c r="PGA53" s="94"/>
      <c r="PGB53" s="94"/>
      <c r="PGC53" s="94"/>
      <c r="PGD53" s="94"/>
      <c r="PGE53" s="94"/>
      <c r="PGF53" s="94"/>
      <c r="PGG53" s="94"/>
      <c r="PGH53" s="94"/>
      <c r="PGI53" s="94"/>
      <c r="PGJ53" s="94"/>
      <c r="PGK53" s="94"/>
      <c r="PGL53" s="94"/>
      <c r="PGM53" s="94"/>
      <c r="PGN53" s="94"/>
      <c r="PGO53" s="94"/>
      <c r="PGP53" s="94"/>
      <c r="PGQ53" s="94"/>
      <c r="PGR53" s="94"/>
      <c r="PGS53" s="94"/>
      <c r="PGT53" s="94"/>
      <c r="PGU53" s="94"/>
      <c r="PGV53" s="94"/>
      <c r="PGW53" s="94"/>
      <c r="PGX53" s="94"/>
      <c r="PGY53" s="94"/>
      <c r="PGZ53" s="94"/>
      <c r="PHA53" s="94"/>
      <c r="PHB53" s="94"/>
      <c r="PHC53" s="94"/>
      <c r="PHD53" s="94"/>
      <c r="PHE53" s="94"/>
      <c r="PHF53" s="94"/>
      <c r="PHG53" s="94"/>
      <c r="PHH53" s="94"/>
      <c r="PHI53" s="94"/>
      <c r="PHJ53" s="94"/>
      <c r="PHK53" s="94"/>
      <c r="PHL53" s="94"/>
      <c r="PHM53" s="94"/>
      <c r="PHN53" s="94"/>
      <c r="PHO53" s="94"/>
      <c r="PHP53" s="94"/>
      <c r="PHQ53" s="94"/>
      <c r="PHR53" s="94"/>
      <c r="PHS53" s="94"/>
      <c r="PHT53" s="94"/>
      <c r="PHU53" s="94"/>
      <c r="PHV53" s="94"/>
      <c r="PHW53" s="94"/>
      <c r="PHX53" s="94"/>
      <c r="PHY53" s="94"/>
      <c r="PHZ53" s="94"/>
      <c r="PIA53" s="94"/>
      <c r="PIB53" s="94"/>
      <c r="PIC53" s="94"/>
      <c r="PID53" s="94"/>
      <c r="PIE53" s="94"/>
      <c r="PIF53" s="94"/>
      <c r="PIG53" s="94"/>
      <c r="PIH53" s="94"/>
      <c r="PII53" s="94"/>
      <c r="PIJ53" s="94"/>
      <c r="PIK53" s="94"/>
      <c r="PIL53" s="94"/>
      <c r="PIM53" s="94"/>
      <c r="PIN53" s="94"/>
      <c r="PIO53" s="94"/>
      <c r="PIP53" s="94"/>
      <c r="PIQ53" s="94"/>
      <c r="PIR53" s="94"/>
      <c r="PIS53" s="94"/>
      <c r="PIT53" s="94"/>
      <c r="PIU53" s="94"/>
      <c r="PIV53" s="94"/>
      <c r="PIW53" s="94"/>
      <c r="PIX53" s="94"/>
      <c r="PIY53" s="94"/>
      <c r="PIZ53" s="94"/>
      <c r="PJA53" s="94"/>
      <c r="PJB53" s="94"/>
      <c r="PJC53" s="94"/>
      <c r="PJD53" s="94"/>
      <c r="PJE53" s="94"/>
      <c r="PJF53" s="94"/>
      <c r="PJG53" s="94"/>
      <c r="PJH53" s="94"/>
      <c r="PJI53" s="94"/>
      <c r="PJJ53" s="94"/>
      <c r="PJK53" s="94"/>
      <c r="PJL53" s="94"/>
      <c r="PJM53" s="94"/>
      <c r="PJN53" s="94"/>
      <c r="PJO53" s="94"/>
      <c r="PJP53" s="94"/>
      <c r="PJQ53" s="94"/>
      <c r="PJR53" s="94"/>
      <c r="PJS53" s="94"/>
      <c r="PJT53" s="94"/>
      <c r="PJU53" s="94"/>
      <c r="PJV53" s="94"/>
      <c r="PJW53" s="94"/>
      <c r="PJX53" s="94"/>
      <c r="PJY53" s="94"/>
      <c r="PJZ53" s="94"/>
      <c r="PKA53" s="94"/>
      <c r="PKB53" s="94"/>
      <c r="PKC53" s="94"/>
      <c r="PKD53" s="94"/>
      <c r="PKE53" s="94"/>
      <c r="PKF53" s="94"/>
      <c r="PKG53" s="94"/>
      <c r="PKH53" s="94"/>
      <c r="PKI53" s="94"/>
      <c r="PKJ53" s="94"/>
      <c r="PKK53" s="94"/>
      <c r="PKL53" s="94"/>
      <c r="PKM53" s="94"/>
      <c r="PKN53" s="94"/>
      <c r="PKO53" s="94"/>
      <c r="PKP53" s="94"/>
      <c r="PKQ53" s="94"/>
      <c r="PKR53" s="94"/>
      <c r="PKS53" s="94"/>
      <c r="PKT53" s="94"/>
      <c r="PKU53" s="94"/>
      <c r="PKV53" s="94"/>
      <c r="PKW53" s="94"/>
      <c r="PKX53" s="94"/>
      <c r="PKY53" s="94"/>
      <c r="PKZ53" s="94"/>
      <c r="PLA53" s="94"/>
      <c r="PLB53" s="94"/>
      <c r="PLC53" s="94"/>
      <c r="PLD53" s="94"/>
      <c r="PLE53" s="94"/>
      <c r="PLF53" s="94"/>
      <c r="PLG53" s="94"/>
      <c r="PLH53" s="94"/>
      <c r="PLI53" s="94"/>
      <c r="PLJ53" s="94"/>
      <c r="PLK53" s="94"/>
      <c r="PLL53" s="94"/>
      <c r="PLM53" s="94"/>
      <c r="PLN53" s="94"/>
      <c r="PLO53" s="94"/>
      <c r="PLP53" s="94"/>
      <c r="PLQ53" s="94"/>
      <c r="PLR53" s="94"/>
      <c r="PLS53" s="94"/>
      <c r="PLT53" s="94"/>
      <c r="PLU53" s="94"/>
      <c r="PLV53" s="94"/>
      <c r="PLW53" s="94"/>
      <c r="PLX53" s="94"/>
      <c r="PLY53" s="94"/>
      <c r="PLZ53" s="94"/>
      <c r="PMA53" s="94"/>
      <c r="PMB53" s="94"/>
      <c r="PMC53" s="94"/>
      <c r="PMD53" s="94"/>
      <c r="PME53" s="94"/>
      <c r="PMF53" s="94"/>
      <c r="PMG53" s="94"/>
      <c r="PMH53" s="94"/>
      <c r="PMI53" s="94"/>
      <c r="PMJ53" s="94"/>
      <c r="PMK53" s="94"/>
      <c r="PML53" s="94"/>
      <c r="PMM53" s="94"/>
      <c r="PMN53" s="94"/>
      <c r="PMO53" s="94"/>
      <c r="PMP53" s="94"/>
      <c r="PMQ53" s="94"/>
      <c r="PMR53" s="94"/>
      <c r="PMS53" s="94"/>
      <c r="PMT53" s="94"/>
      <c r="PMU53" s="94"/>
      <c r="PMV53" s="94"/>
      <c r="PMW53" s="94"/>
      <c r="PMX53" s="94"/>
      <c r="PMY53" s="94"/>
      <c r="PMZ53" s="94"/>
      <c r="PNA53" s="94"/>
      <c r="PNB53" s="94"/>
      <c r="PNC53" s="94"/>
      <c r="PND53" s="94"/>
      <c r="PNE53" s="94"/>
      <c r="PNF53" s="94"/>
      <c r="PNG53" s="94"/>
      <c r="PNH53" s="94"/>
      <c r="PNI53" s="94"/>
      <c r="PNJ53" s="94"/>
      <c r="PNK53" s="94"/>
      <c r="PNL53" s="94"/>
      <c r="PNM53" s="94"/>
      <c r="PNN53" s="94"/>
      <c r="PNO53" s="94"/>
      <c r="PNP53" s="94"/>
      <c r="PNQ53" s="94"/>
      <c r="PNR53" s="94"/>
      <c r="PNS53" s="94"/>
      <c r="PNT53" s="94"/>
      <c r="PNU53" s="94"/>
      <c r="PNV53" s="94"/>
      <c r="PNW53" s="94"/>
      <c r="PNX53" s="94"/>
      <c r="PNY53" s="94"/>
      <c r="PNZ53" s="94"/>
      <c r="POA53" s="94"/>
      <c r="POB53" s="94"/>
      <c r="POC53" s="94"/>
      <c r="POD53" s="94"/>
      <c r="POE53" s="94"/>
      <c r="POF53" s="94"/>
      <c r="POG53" s="94"/>
      <c r="POH53" s="94"/>
      <c r="POI53" s="94"/>
      <c r="POJ53" s="94"/>
      <c r="POK53" s="94"/>
      <c r="POL53" s="94"/>
      <c r="POM53" s="94"/>
      <c r="PON53" s="94"/>
      <c r="POO53" s="94"/>
      <c r="POP53" s="94"/>
      <c r="POQ53" s="94"/>
      <c r="POR53" s="94"/>
      <c r="POS53" s="94"/>
      <c r="POT53" s="94"/>
      <c r="POU53" s="94"/>
      <c r="POV53" s="94"/>
      <c r="POW53" s="94"/>
      <c r="POX53" s="94"/>
      <c r="POY53" s="94"/>
      <c r="POZ53" s="94"/>
      <c r="PPA53" s="94"/>
      <c r="PPB53" s="94"/>
      <c r="PPC53" s="94"/>
      <c r="PPD53" s="94"/>
      <c r="PPE53" s="94"/>
      <c r="PPF53" s="94"/>
      <c r="PPG53" s="94"/>
      <c r="PPH53" s="94"/>
      <c r="PPI53" s="94"/>
      <c r="PPJ53" s="94"/>
      <c r="PPK53" s="94"/>
      <c r="PPL53" s="94"/>
      <c r="PPM53" s="94"/>
      <c r="PPN53" s="94"/>
      <c r="PPO53" s="94"/>
      <c r="PPP53" s="94"/>
      <c r="PPQ53" s="94"/>
      <c r="PPR53" s="94"/>
      <c r="PPS53" s="94"/>
      <c r="PPT53" s="94"/>
      <c r="PPU53" s="94"/>
      <c r="PPV53" s="94"/>
      <c r="PPW53" s="94"/>
      <c r="PPX53" s="94"/>
      <c r="PPY53" s="94"/>
      <c r="PPZ53" s="94"/>
      <c r="PQA53" s="94"/>
      <c r="PQB53" s="94"/>
      <c r="PQC53" s="94"/>
      <c r="PQD53" s="94"/>
      <c r="PQE53" s="94"/>
      <c r="PQF53" s="94"/>
      <c r="PQG53" s="94"/>
      <c r="PQH53" s="94"/>
      <c r="PQI53" s="94"/>
      <c r="PQJ53" s="94"/>
      <c r="PQK53" s="94"/>
      <c r="PQL53" s="94"/>
      <c r="PQM53" s="94"/>
      <c r="PQN53" s="94"/>
      <c r="PQO53" s="94"/>
      <c r="PQP53" s="94"/>
      <c r="PQQ53" s="94"/>
      <c r="PQR53" s="94"/>
      <c r="PQS53" s="94"/>
      <c r="PQT53" s="94"/>
      <c r="PQU53" s="94"/>
      <c r="PQV53" s="94"/>
      <c r="PQW53" s="94"/>
      <c r="PQX53" s="94"/>
      <c r="PQY53" s="94"/>
      <c r="PQZ53" s="94"/>
      <c r="PRA53" s="94"/>
      <c r="PRB53" s="94"/>
      <c r="PRC53" s="94"/>
      <c r="PRD53" s="94"/>
      <c r="PRE53" s="94"/>
      <c r="PRF53" s="94"/>
      <c r="PRG53" s="94"/>
      <c r="PRH53" s="94"/>
      <c r="PRI53" s="94"/>
      <c r="PRJ53" s="94"/>
      <c r="PRK53" s="94"/>
      <c r="PRL53" s="94"/>
      <c r="PRM53" s="94"/>
      <c r="PRN53" s="94"/>
      <c r="PRO53" s="94"/>
      <c r="PRP53" s="94"/>
      <c r="PRQ53" s="94"/>
      <c r="PRR53" s="94"/>
      <c r="PRS53" s="94"/>
      <c r="PRT53" s="94"/>
      <c r="PRU53" s="94"/>
      <c r="PRV53" s="94"/>
      <c r="PRW53" s="94"/>
      <c r="PRX53" s="94"/>
      <c r="PRY53" s="94"/>
      <c r="PRZ53" s="94"/>
      <c r="PSA53" s="94"/>
      <c r="PSB53" s="94"/>
      <c r="PSC53" s="94"/>
      <c r="PSD53" s="94"/>
      <c r="PSE53" s="94"/>
      <c r="PSF53" s="94"/>
      <c r="PSG53" s="94"/>
      <c r="PSH53" s="94"/>
      <c r="PSI53" s="94"/>
      <c r="PSJ53" s="94"/>
      <c r="PSK53" s="94"/>
      <c r="PSL53" s="94"/>
      <c r="PSM53" s="94"/>
      <c r="PSN53" s="94"/>
      <c r="PSO53" s="94"/>
      <c r="PSP53" s="94"/>
      <c r="PSQ53" s="94"/>
      <c r="PSR53" s="94"/>
      <c r="PSS53" s="94"/>
      <c r="PST53" s="94"/>
      <c r="PSU53" s="94"/>
      <c r="PSV53" s="94"/>
      <c r="PSW53" s="94"/>
      <c r="PSX53" s="94"/>
      <c r="PSY53" s="94"/>
      <c r="PSZ53" s="94"/>
      <c r="PTA53" s="94"/>
      <c r="PTB53" s="94"/>
      <c r="PTC53" s="94"/>
      <c r="PTD53" s="94"/>
      <c r="PTE53" s="94"/>
      <c r="PTF53" s="94"/>
      <c r="PTG53" s="94"/>
      <c r="PTH53" s="94"/>
      <c r="PTI53" s="94"/>
      <c r="PTJ53" s="94"/>
      <c r="PTK53" s="94"/>
      <c r="PTL53" s="94"/>
      <c r="PTM53" s="94"/>
      <c r="PTN53" s="94"/>
      <c r="PTO53" s="94"/>
      <c r="PTP53" s="94"/>
      <c r="PTQ53" s="94"/>
      <c r="PTR53" s="94"/>
      <c r="PTS53" s="94"/>
      <c r="PTT53" s="94"/>
      <c r="PTU53" s="94"/>
      <c r="PTV53" s="94"/>
      <c r="PTW53" s="94"/>
      <c r="PTX53" s="94"/>
      <c r="PTY53" s="94"/>
      <c r="PTZ53" s="94"/>
      <c r="PUA53" s="94"/>
      <c r="PUB53" s="94"/>
      <c r="PUC53" s="94"/>
      <c r="PUD53" s="94"/>
      <c r="PUE53" s="94"/>
      <c r="PUF53" s="94"/>
      <c r="PUG53" s="94"/>
      <c r="PUH53" s="94"/>
      <c r="PUI53" s="94"/>
      <c r="PUJ53" s="94"/>
      <c r="PUK53" s="94"/>
      <c r="PUL53" s="94"/>
      <c r="PUM53" s="94"/>
      <c r="PUN53" s="94"/>
      <c r="PUO53" s="94"/>
      <c r="PUP53" s="94"/>
      <c r="PUQ53" s="94"/>
      <c r="PUR53" s="94"/>
      <c r="PUS53" s="94"/>
      <c r="PUT53" s="94"/>
      <c r="PUU53" s="94"/>
      <c r="PUV53" s="94"/>
      <c r="PUW53" s="94"/>
      <c r="PUX53" s="94"/>
      <c r="PUY53" s="94"/>
      <c r="PUZ53" s="94"/>
      <c r="PVA53" s="94"/>
      <c r="PVB53" s="94"/>
      <c r="PVC53" s="94"/>
      <c r="PVD53" s="94"/>
      <c r="PVE53" s="94"/>
      <c r="PVF53" s="94"/>
      <c r="PVG53" s="94"/>
      <c r="PVH53" s="94"/>
      <c r="PVI53" s="94"/>
      <c r="PVJ53" s="94"/>
      <c r="PVK53" s="94"/>
      <c r="PVL53" s="94"/>
      <c r="PVM53" s="94"/>
      <c r="PVN53" s="94"/>
      <c r="PVO53" s="94"/>
      <c r="PVP53" s="94"/>
      <c r="PVQ53" s="94"/>
      <c r="PVR53" s="94"/>
      <c r="PVS53" s="94"/>
      <c r="PVT53" s="94"/>
      <c r="PVU53" s="94"/>
      <c r="PVV53" s="94"/>
      <c r="PVW53" s="94"/>
      <c r="PVX53" s="94"/>
      <c r="PVY53" s="94"/>
      <c r="PVZ53" s="94"/>
      <c r="PWA53" s="94"/>
      <c r="PWB53" s="94"/>
      <c r="PWC53" s="94"/>
      <c r="PWD53" s="94"/>
      <c r="PWE53" s="94"/>
      <c r="PWF53" s="94"/>
      <c r="PWG53" s="94"/>
      <c r="PWH53" s="94"/>
      <c r="PWI53" s="94"/>
      <c r="PWJ53" s="94"/>
      <c r="PWK53" s="94"/>
      <c r="PWL53" s="94"/>
      <c r="PWM53" s="94"/>
      <c r="PWN53" s="94"/>
      <c r="PWO53" s="94"/>
      <c r="PWP53" s="94"/>
      <c r="PWQ53" s="94"/>
      <c r="PWR53" s="94"/>
      <c r="PWS53" s="94"/>
      <c r="PWT53" s="94"/>
      <c r="PWU53" s="94"/>
      <c r="PWV53" s="94"/>
      <c r="PWW53" s="94"/>
      <c r="PWX53" s="94"/>
      <c r="PWY53" s="94"/>
      <c r="PWZ53" s="94"/>
      <c r="PXA53" s="94"/>
      <c r="PXB53" s="94"/>
      <c r="PXC53" s="94"/>
      <c r="PXD53" s="94"/>
      <c r="PXE53" s="94"/>
      <c r="PXF53" s="94"/>
      <c r="PXG53" s="94"/>
      <c r="PXH53" s="94"/>
      <c r="PXI53" s="94"/>
      <c r="PXJ53" s="94"/>
      <c r="PXK53" s="94"/>
      <c r="PXL53" s="94"/>
      <c r="PXM53" s="94"/>
      <c r="PXN53" s="94"/>
      <c r="PXO53" s="94"/>
      <c r="PXP53" s="94"/>
      <c r="PXQ53" s="94"/>
      <c r="PXR53" s="94"/>
      <c r="PXS53" s="94"/>
      <c r="PXT53" s="94"/>
      <c r="PXU53" s="94"/>
      <c r="PXV53" s="94"/>
      <c r="PXW53" s="94"/>
      <c r="PXX53" s="94"/>
      <c r="PXY53" s="94"/>
      <c r="PXZ53" s="94"/>
      <c r="PYA53" s="94"/>
      <c r="PYB53" s="94"/>
      <c r="PYC53" s="94"/>
      <c r="PYD53" s="94"/>
      <c r="PYE53" s="94"/>
      <c r="PYF53" s="94"/>
      <c r="PYG53" s="94"/>
      <c r="PYH53" s="94"/>
      <c r="PYI53" s="94"/>
      <c r="PYJ53" s="94"/>
      <c r="PYK53" s="94"/>
      <c r="PYL53" s="94"/>
      <c r="PYM53" s="94"/>
      <c r="PYN53" s="94"/>
      <c r="PYO53" s="94"/>
      <c r="PYP53" s="94"/>
      <c r="PYQ53" s="94"/>
      <c r="PYR53" s="94"/>
      <c r="PYS53" s="94"/>
      <c r="PYT53" s="94"/>
      <c r="PYU53" s="94"/>
      <c r="PYV53" s="94"/>
      <c r="PYW53" s="94"/>
      <c r="PYX53" s="94"/>
      <c r="PYY53" s="94"/>
      <c r="PYZ53" s="94"/>
      <c r="PZA53" s="94"/>
      <c r="PZB53" s="94"/>
      <c r="PZC53" s="94"/>
      <c r="PZD53" s="94"/>
      <c r="PZE53" s="94"/>
      <c r="PZF53" s="94"/>
      <c r="PZG53" s="94"/>
      <c r="PZH53" s="94"/>
      <c r="PZI53" s="94"/>
      <c r="PZJ53" s="94"/>
      <c r="PZK53" s="94"/>
      <c r="PZL53" s="94"/>
      <c r="PZM53" s="94"/>
      <c r="PZN53" s="94"/>
      <c r="PZO53" s="94"/>
      <c r="PZP53" s="94"/>
      <c r="PZQ53" s="94"/>
      <c r="PZR53" s="94"/>
      <c r="PZS53" s="94"/>
      <c r="PZT53" s="94"/>
      <c r="PZU53" s="94"/>
      <c r="PZV53" s="94"/>
      <c r="PZW53" s="94"/>
      <c r="PZX53" s="94"/>
      <c r="PZY53" s="94"/>
      <c r="PZZ53" s="94"/>
      <c r="QAA53" s="94"/>
      <c r="QAB53" s="94"/>
      <c r="QAC53" s="94"/>
      <c r="QAD53" s="94"/>
      <c r="QAE53" s="94"/>
      <c r="QAF53" s="94"/>
      <c r="QAG53" s="94"/>
      <c r="QAH53" s="94"/>
      <c r="QAI53" s="94"/>
      <c r="QAJ53" s="94"/>
      <c r="QAK53" s="94"/>
      <c r="QAL53" s="94"/>
      <c r="QAM53" s="94"/>
      <c r="QAN53" s="94"/>
      <c r="QAO53" s="94"/>
      <c r="QAP53" s="94"/>
      <c r="QAQ53" s="94"/>
      <c r="QAR53" s="94"/>
      <c r="QAS53" s="94"/>
      <c r="QAT53" s="94"/>
      <c r="QAU53" s="94"/>
      <c r="QAV53" s="94"/>
      <c r="QAW53" s="94"/>
      <c r="QAX53" s="94"/>
      <c r="QAY53" s="94"/>
      <c r="QAZ53" s="94"/>
      <c r="QBA53" s="94"/>
      <c r="QBB53" s="94"/>
      <c r="QBC53" s="94"/>
      <c r="QBD53" s="94"/>
      <c r="QBE53" s="94"/>
      <c r="QBF53" s="94"/>
      <c r="QBG53" s="94"/>
      <c r="QBH53" s="94"/>
      <c r="QBI53" s="94"/>
      <c r="QBJ53" s="94"/>
      <c r="QBK53" s="94"/>
      <c r="QBL53" s="94"/>
      <c r="QBM53" s="94"/>
      <c r="QBN53" s="94"/>
      <c r="QBO53" s="94"/>
      <c r="QBP53" s="94"/>
      <c r="QBQ53" s="94"/>
      <c r="QBR53" s="94"/>
      <c r="QBS53" s="94"/>
      <c r="QBT53" s="94"/>
      <c r="QBU53" s="94"/>
      <c r="QBV53" s="94"/>
      <c r="QBW53" s="94"/>
      <c r="QBX53" s="94"/>
      <c r="QBY53" s="94"/>
      <c r="QBZ53" s="94"/>
      <c r="QCA53" s="94"/>
      <c r="QCB53" s="94"/>
      <c r="QCC53" s="94"/>
      <c r="QCD53" s="94"/>
      <c r="QCE53" s="94"/>
      <c r="QCF53" s="94"/>
      <c r="QCG53" s="94"/>
      <c r="QCH53" s="94"/>
      <c r="QCI53" s="94"/>
      <c r="QCJ53" s="94"/>
      <c r="QCK53" s="94"/>
      <c r="QCL53" s="94"/>
      <c r="QCM53" s="94"/>
      <c r="QCN53" s="94"/>
      <c r="QCO53" s="94"/>
      <c r="QCP53" s="94"/>
      <c r="QCQ53" s="94"/>
      <c r="QCR53" s="94"/>
      <c r="QCS53" s="94"/>
      <c r="QCT53" s="94"/>
      <c r="QCU53" s="94"/>
      <c r="QCV53" s="94"/>
      <c r="QCW53" s="94"/>
      <c r="QCX53" s="94"/>
      <c r="QCY53" s="94"/>
      <c r="QCZ53" s="94"/>
      <c r="QDA53" s="94"/>
      <c r="QDB53" s="94"/>
      <c r="QDC53" s="94"/>
      <c r="QDD53" s="94"/>
      <c r="QDE53" s="94"/>
      <c r="QDF53" s="94"/>
      <c r="QDG53" s="94"/>
      <c r="QDH53" s="94"/>
      <c r="QDI53" s="94"/>
      <c r="QDJ53" s="94"/>
      <c r="QDK53" s="94"/>
      <c r="QDL53" s="94"/>
      <c r="QDM53" s="94"/>
      <c r="QDN53" s="94"/>
      <c r="QDO53" s="94"/>
      <c r="QDP53" s="94"/>
      <c r="QDQ53" s="94"/>
      <c r="QDR53" s="94"/>
      <c r="QDS53" s="94"/>
      <c r="QDT53" s="94"/>
      <c r="QDU53" s="94"/>
      <c r="QDV53" s="94"/>
      <c r="QDW53" s="94"/>
      <c r="QDX53" s="94"/>
      <c r="QDY53" s="94"/>
      <c r="QDZ53" s="94"/>
      <c r="QEA53" s="94"/>
      <c r="QEB53" s="94"/>
      <c r="QEC53" s="94"/>
      <c r="QED53" s="94"/>
      <c r="QEE53" s="94"/>
      <c r="QEF53" s="94"/>
      <c r="QEG53" s="94"/>
      <c r="QEH53" s="94"/>
      <c r="QEI53" s="94"/>
      <c r="QEJ53" s="94"/>
      <c r="QEK53" s="94"/>
      <c r="QEL53" s="94"/>
      <c r="QEM53" s="94"/>
      <c r="QEN53" s="94"/>
      <c r="QEO53" s="94"/>
      <c r="QEP53" s="94"/>
      <c r="QEQ53" s="94"/>
      <c r="QER53" s="94"/>
      <c r="QES53" s="94"/>
      <c r="QET53" s="94"/>
      <c r="QEU53" s="94"/>
      <c r="QEV53" s="94"/>
      <c r="QEW53" s="94"/>
      <c r="QEX53" s="94"/>
      <c r="QEY53" s="94"/>
      <c r="QEZ53" s="94"/>
      <c r="QFA53" s="94"/>
      <c r="QFB53" s="94"/>
      <c r="QFC53" s="94"/>
      <c r="QFD53" s="94"/>
      <c r="QFE53" s="94"/>
      <c r="QFF53" s="94"/>
      <c r="QFG53" s="94"/>
      <c r="QFH53" s="94"/>
      <c r="QFI53" s="94"/>
      <c r="QFJ53" s="94"/>
      <c r="QFK53" s="94"/>
      <c r="QFL53" s="94"/>
      <c r="QFM53" s="94"/>
      <c r="QFN53" s="94"/>
      <c r="QFO53" s="94"/>
      <c r="QFP53" s="94"/>
      <c r="QFQ53" s="94"/>
      <c r="QFR53" s="94"/>
      <c r="QFS53" s="94"/>
      <c r="QFT53" s="94"/>
      <c r="QFU53" s="94"/>
      <c r="QFV53" s="94"/>
      <c r="QFW53" s="94"/>
      <c r="QFX53" s="94"/>
      <c r="QFY53" s="94"/>
      <c r="QFZ53" s="94"/>
      <c r="QGA53" s="94"/>
      <c r="QGB53" s="94"/>
      <c r="QGC53" s="94"/>
      <c r="QGD53" s="94"/>
      <c r="QGE53" s="94"/>
      <c r="QGF53" s="94"/>
      <c r="QGG53" s="94"/>
      <c r="QGH53" s="94"/>
      <c r="QGI53" s="94"/>
      <c r="QGJ53" s="94"/>
      <c r="QGK53" s="94"/>
      <c r="QGL53" s="94"/>
      <c r="QGM53" s="94"/>
      <c r="QGN53" s="94"/>
      <c r="QGO53" s="94"/>
      <c r="QGP53" s="94"/>
      <c r="QGQ53" s="94"/>
      <c r="QGR53" s="94"/>
      <c r="QGS53" s="94"/>
      <c r="QGT53" s="94"/>
      <c r="QGU53" s="94"/>
      <c r="QGV53" s="94"/>
      <c r="QGW53" s="94"/>
      <c r="QGX53" s="94"/>
      <c r="QGY53" s="94"/>
      <c r="QGZ53" s="94"/>
      <c r="QHA53" s="94"/>
      <c r="QHB53" s="94"/>
      <c r="QHC53" s="94"/>
      <c r="QHD53" s="94"/>
      <c r="QHE53" s="94"/>
      <c r="QHF53" s="94"/>
      <c r="QHG53" s="94"/>
      <c r="QHH53" s="94"/>
      <c r="QHI53" s="94"/>
      <c r="QHJ53" s="94"/>
      <c r="QHK53" s="94"/>
      <c r="QHL53" s="94"/>
      <c r="QHM53" s="94"/>
      <c r="QHN53" s="94"/>
      <c r="QHO53" s="94"/>
      <c r="QHP53" s="94"/>
      <c r="QHQ53" s="94"/>
      <c r="QHR53" s="94"/>
      <c r="QHS53" s="94"/>
      <c r="QHT53" s="94"/>
      <c r="QHU53" s="94"/>
      <c r="QHV53" s="94"/>
      <c r="QHW53" s="94"/>
      <c r="QHX53" s="94"/>
      <c r="QHY53" s="94"/>
      <c r="QHZ53" s="94"/>
      <c r="QIA53" s="94"/>
      <c r="QIB53" s="94"/>
      <c r="QIC53" s="94"/>
      <c r="QID53" s="94"/>
      <c r="QIE53" s="94"/>
      <c r="QIF53" s="94"/>
      <c r="QIG53" s="94"/>
      <c r="QIH53" s="94"/>
      <c r="QII53" s="94"/>
      <c r="QIJ53" s="94"/>
      <c r="QIK53" s="94"/>
      <c r="QIL53" s="94"/>
      <c r="QIM53" s="94"/>
      <c r="QIN53" s="94"/>
      <c r="QIO53" s="94"/>
      <c r="QIP53" s="94"/>
      <c r="QIQ53" s="94"/>
      <c r="QIR53" s="94"/>
      <c r="QIS53" s="94"/>
      <c r="QIT53" s="94"/>
      <c r="QIU53" s="94"/>
      <c r="QIV53" s="94"/>
      <c r="QIW53" s="94"/>
      <c r="QIX53" s="94"/>
      <c r="QIY53" s="94"/>
      <c r="QIZ53" s="94"/>
      <c r="QJA53" s="94"/>
      <c r="QJB53" s="94"/>
      <c r="QJC53" s="94"/>
      <c r="QJD53" s="94"/>
      <c r="QJE53" s="94"/>
      <c r="QJF53" s="94"/>
      <c r="QJG53" s="94"/>
      <c r="QJH53" s="94"/>
      <c r="QJI53" s="94"/>
      <c r="QJJ53" s="94"/>
      <c r="QJK53" s="94"/>
      <c r="QJL53" s="94"/>
      <c r="QJM53" s="94"/>
      <c r="QJN53" s="94"/>
      <c r="QJO53" s="94"/>
      <c r="QJP53" s="94"/>
      <c r="QJQ53" s="94"/>
      <c r="QJR53" s="94"/>
      <c r="QJS53" s="94"/>
      <c r="QJT53" s="94"/>
      <c r="QJU53" s="94"/>
      <c r="QJV53" s="94"/>
      <c r="QJW53" s="94"/>
      <c r="QJX53" s="94"/>
      <c r="QJY53" s="94"/>
      <c r="QJZ53" s="94"/>
      <c r="QKA53" s="94"/>
      <c r="QKB53" s="94"/>
      <c r="QKC53" s="94"/>
      <c r="QKD53" s="94"/>
      <c r="QKE53" s="94"/>
      <c r="QKF53" s="94"/>
      <c r="QKG53" s="94"/>
      <c r="QKH53" s="94"/>
      <c r="QKI53" s="94"/>
      <c r="QKJ53" s="94"/>
      <c r="QKK53" s="94"/>
      <c r="QKL53" s="94"/>
      <c r="QKM53" s="94"/>
      <c r="QKN53" s="94"/>
      <c r="QKO53" s="94"/>
      <c r="QKP53" s="94"/>
      <c r="QKQ53" s="94"/>
      <c r="QKR53" s="94"/>
      <c r="QKS53" s="94"/>
      <c r="QKT53" s="94"/>
      <c r="QKU53" s="94"/>
      <c r="QKV53" s="94"/>
      <c r="QKW53" s="94"/>
      <c r="QKX53" s="94"/>
      <c r="QKY53" s="94"/>
      <c r="QKZ53" s="94"/>
      <c r="QLA53" s="94"/>
      <c r="QLB53" s="94"/>
      <c r="QLC53" s="94"/>
      <c r="QLD53" s="94"/>
      <c r="QLE53" s="94"/>
      <c r="QLF53" s="94"/>
      <c r="QLG53" s="94"/>
      <c r="QLH53" s="94"/>
      <c r="QLI53" s="94"/>
      <c r="QLJ53" s="94"/>
      <c r="QLK53" s="94"/>
      <c r="QLL53" s="94"/>
      <c r="QLM53" s="94"/>
      <c r="QLN53" s="94"/>
      <c r="QLO53" s="94"/>
      <c r="QLP53" s="94"/>
      <c r="QLQ53" s="94"/>
      <c r="QLR53" s="94"/>
      <c r="QLS53" s="94"/>
      <c r="QLT53" s="94"/>
      <c r="QLU53" s="94"/>
      <c r="QLV53" s="94"/>
      <c r="QLW53" s="94"/>
      <c r="QLX53" s="94"/>
      <c r="QLY53" s="94"/>
      <c r="QLZ53" s="94"/>
      <c r="QMA53" s="94"/>
      <c r="QMB53" s="94"/>
      <c r="QMC53" s="94"/>
      <c r="QMD53" s="94"/>
      <c r="QME53" s="94"/>
      <c r="QMF53" s="94"/>
      <c r="QMG53" s="94"/>
      <c r="QMH53" s="94"/>
      <c r="QMI53" s="94"/>
      <c r="QMJ53" s="94"/>
      <c r="QMK53" s="94"/>
      <c r="QML53" s="94"/>
      <c r="QMM53" s="94"/>
      <c r="QMN53" s="94"/>
      <c r="QMO53" s="94"/>
      <c r="QMP53" s="94"/>
      <c r="QMQ53" s="94"/>
      <c r="QMR53" s="94"/>
      <c r="QMS53" s="94"/>
      <c r="QMT53" s="94"/>
      <c r="QMU53" s="94"/>
      <c r="QMV53" s="94"/>
      <c r="QMW53" s="94"/>
      <c r="QMX53" s="94"/>
      <c r="QMY53" s="94"/>
      <c r="QMZ53" s="94"/>
      <c r="QNA53" s="94"/>
      <c r="QNB53" s="94"/>
      <c r="QNC53" s="94"/>
      <c r="QND53" s="94"/>
      <c r="QNE53" s="94"/>
      <c r="QNF53" s="94"/>
      <c r="QNG53" s="94"/>
      <c r="QNH53" s="94"/>
      <c r="QNI53" s="94"/>
      <c r="QNJ53" s="94"/>
      <c r="QNK53" s="94"/>
      <c r="QNL53" s="94"/>
      <c r="QNM53" s="94"/>
      <c r="QNN53" s="94"/>
      <c r="QNO53" s="94"/>
      <c r="QNP53" s="94"/>
      <c r="QNQ53" s="94"/>
      <c r="QNR53" s="94"/>
      <c r="QNS53" s="94"/>
      <c r="QNT53" s="94"/>
      <c r="QNU53" s="94"/>
      <c r="QNV53" s="94"/>
      <c r="QNW53" s="94"/>
      <c r="QNX53" s="94"/>
      <c r="QNY53" s="94"/>
      <c r="QNZ53" s="94"/>
      <c r="QOA53" s="94"/>
      <c r="QOB53" s="94"/>
      <c r="QOC53" s="94"/>
      <c r="QOD53" s="94"/>
      <c r="QOE53" s="94"/>
      <c r="QOF53" s="94"/>
      <c r="QOG53" s="94"/>
      <c r="QOH53" s="94"/>
      <c r="QOI53" s="94"/>
      <c r="QOJ53" s="94"/>
      <c r="QOK53" s="94"/>
      <c r="QOL53" s="94"/>
      <c r="QOM53" s="94"/>
      <c r="QON53" s="94"/>
      <c r="QOO53" s="94"/>
      <c r="QOP53" s="94"/>
      <c r="QOQ53" s="94"/>
      <c r="QOR53" s="94"/>
      <c r="QOS53" s="94"/>
      <c r="QOT53" s="94"/>
      <c r="QOU53" s="94"/>
      <c r="QOV53" s="94"/>
      <c r="QOW53" s="94"/>
      <c r="QOX53" s="94"/>
      <c r="QOY53" s="94"/>
      <c r="QOZ53" s="94"/>
      <c r="QPA53" s="94"/>
      <c r="QPB53" s="94"/>
      <c r="QPC53" s="94"/>
      <c r="QPD53" s="94"/>
      <c r="QPE53" s="94"/>
      <c r="QPF53" s="94"/>
      <c r="QPG53" s="94"/>
      <c r="QPH53" s="94"/>
      <c r="QPI53" s="94"/>
      <c r="QPJ53" s="94"/>
      <c r="QPK53" s="94"/>
      <c r="QPL53" s="94"/>
      <c r="QPM53" s="94"/>
      <c r="QPN53" s="94"/>
      <c r="QPO53" s="94"/>
      <c r="QPP53" s="94"/>
      <c r="QPQ53" s="94"/>
      <c r="QPR53" s="94"/>
      <c r="QPS53" s="94"/>
      <c r="QPT53" s="94"/>
      <c r="QPU53" s="94"/>
      <c r="QPV53" s="94"/>
      <c r="QPW53" s="94"/>
      <c r="QPX53" s="94"/>
      <c r="QPY53" s="94"/>
      <c r="QPZ53" s="94"/>
      <c r="QQA53" s="94"/>
      <c r="QQB53" s="94"/>
      <c r="QQC53" s="94"/>
      <c r="QQD53" s="94"/>
      <c r="QQE53" s="94"/>
      <c r="QQF53" s="94"/>
      <c r="QQG53" s="94"/>
      <c r="QQH53" s="94"/>
      <c r="QQI53" s="94"/>
      <c r="QQJ53" s="94"/>
      <c r="QQK53" s="94"/>
      <c r="QQL53" s="94"/>
      <c r="QQM53" s="94"/>
      <c r="QQN53" s="94"/>
      <c r="QQO53" s="94"/>
      <c r="QQP53" s="94"/>
      <c r="QQQ53" s="94"/>
      <c r="QQR53" s="94"/>
      <c r="QQS53" s="94"/>
      <c r="QQT53" s="94"/>
      <c r="QQU53" s="94"/>
      <c r="QQV53" s="94"/>
      <c r="QQW53" s="94"/>
      <c r="QQX53" s="94"/>
      <c r="QQY53" s="94"/>
      <c r="QQZ53" s="94"/>
      <c r="QRA53" s="94"/>
      <c r="QRB53" s="94"/>
      <c r="QRC53" s="94"/>
      <c r="QRD53" s="94"/>
      <c r="QRE53" s="94"/>
      <c r="QRF53" s="94"/>
      <c r="QRG53" s="94"/>
      <c r="QRH53" s="94"/>
      <c r="QRI53" s="94"/>
      <c r="QRJ53" s="94"/>
      <c r="QRK53" s="94"/>
      <c r="QRL53" s="94"/>
      <c r="QRM53" s="94"/>
      <c r="QRN53" s="94"/>
      <c r="QRO53" s="94"/>
      <c r="QRP53" s="94"/>
      <c r="QRQ53" s="94"/>
      <c r="QRR53" s="94"/>
      <c r="QRS53" s="94"/>
      <c r="QRT53" s="94"/>
      <c r="QRU53" s="94"/>
      <c r="QRV53" s="94"/>
      <c r="QRW53" s="94"/>
      <c r="QRX53" s="94"/>
      <c r="QRY53" s="94"/>
      <c r="QRZ53" s="94"/>
      <c r="QSA53" s="94"/>
      <c r="QSB53" s="94"/>
      <c r="QSC53" s="94"/>
      <c r="QSD53" s="94"/>
      <c r="QSE53" s="94"/>
      <c r="QSF53" s="94"/>
      <c r="QSG53" s="94"/>
      <c r="QSH53" s="94"/>
      <c r="QSI53" s="94"/>
      <c r="QSJ53" s="94"/>
      <c r="QSK53" s="94"/>
      <c r="QSL53" s="94"/>
      <c r="QSM53" s="94"/>
      <c r="QSN53" s="94"/>
      <c r="QSO53" s="94"/>
      <c r="QSP53" s="94"/>
      <c r="QSQ53" s="94"/>
      <c r="QSR53" s="94"/>
      <c r="QSS53" s="94"/>
      <c r="QST53" s="94"/>
      <c r="QSU53" s="94"/>
      <c r="QSV53" s="94"/>
      <c r="QSW53" s="94"/>
      <c r="QSX53" s="94"/>
      <c r="QSY53" s="94"/>
      <c r="QSZ53" s="94"/>
      <c r="QTA53" s="94"/>
      <c r="QTB53" s="94"/>
      <c r="QTC53" s="94"/>
      <c r="QTD53" s="94"/>
      <c r="QTE53" s="94"/>
      <c r="QTF53" s="94"/>
      <c r="QTG53" s="94"/>
      <c r="QTH53" s="94"/>
      <c r="QTI53" s="94"/>
      <c r="QTJ53" s="94"/>
      <c r="QTK53" s="94"/>
      <c r="QTL53" s="94"/>
      <c r="QTM53" s="94"/>
      <c r="QTN53" s="94"/>
      <c r="QTO53" s="94"/>
      <c r="QTP53" s="94"/>
      <c r="QTQ53" s="94"/>
      <c r="QTR53" s="94"/>
      <c r="QTS53" s="94"/>
      <c r="QTT53" s="94"/>
      <c r="QTU53" s="94"/>
      <c r="QTV53" s="94"/>
      <c r="QTW53" s="94"/>
      <c r="QTX53" s="94"/>
      <c r="QTY53" s="94"/>
      <c r="QTZ53" s="94"/>
      <c r="QUA53" s="94"/>
      <c r="QUB53" s="94"/>
      <c r="QUC53" s="94"/>
      <c r="QUD53" s="94"/>
      <c r="QUE53" s="94"/>
      <c r="QUF53" s="94"/>
      <c r="QUG53" s="94"/>
      <c r="QUH53" s="94"/>
      <c r="QUI53" s="94"/>
      <c r="QUJ53" s="94"/>
      <c r="QUK53" s="94"/>
      <c r="QUL53" s="94"/>
      <c r="QUM53" s="94"/>
      <c r="QUN53" s="94"/>
      <c r="QUO53" s="94"/>
      <c r="QUP53" s="94"/>
      <c r="QUQ53" s="94"/>
      <c r="QUR53" s="94"/>
      <c r="QUS53" s="94"/>
      <c r="QUT53" s="94"/>
      <c r="QUU53" s="94"/>
      <c r="QUV53" s="94"/>
      <c r="QUW53" s="94"/>
      <c r="QUX53" s="94"/>
      <c r="QUY53" s="94"/>
      <c r="QUZ53" s="94"/>
      <c r="QVA53" s="94"/>
      <c r="QVB53" s="94"/>
      <c r="QVC53" s="94"/>
      <c r="QVD53" s="94"/>
      <c r="QVE53" s="94"/>
      <c r="QVF53" s="94"/>
      <c r="QVG53" s="94"/>
      <c r="QVH53" s="94"/>
      <c r="QVI53" s="94"/>
      <c r="QVJ53" s="94"/>
      <c r="QVK53" s="94"/>
      <c r="QVL53" s="94"/>
      <c r="QVM53" s="94"/>
      <c r="QVN53" s="94"/>
      <c r="QVO53" s="94"/>
      <c r="QVP53" s="94"/>
      <c r="QVQ53" s="94"/>
      <c r="QVR53" s="94"/>
      <c r="QVS53" s="94"/>
      <c r="QVT53" s="94"/>
      <c r="QVU53" s="94"/>
      <c r="QVV53" s="94"/>
      <c r="QVW53" s="94"/>
      <c r="QVX53" s="94"/>
      <c r="QVY53" s="94"/>
      <c r="QVZ53" s="94"/>
      <c r="QWA53" s="94"/>
      <c r="QWB53" s="94"/>
      <c r="QWC53" s="94"/>
      <c r="QWD53" s="94"/>
      <c r="QWE53" s="94"/>
      <c r="QWF53" s="94"/>
      <c r="QWG53" s="94"/>
      <c r="QWH53" s="94"/>
      <c r="QWI53" s="94"/>
      <c r="QWJ53" s="94"/>
      <c r="QWK53" s="94"/>
      <c r="QWL53" s="94"/>
      <c r="QWM53" s="94"/>
      <c r="QWN53" s="94"/>
      <c r="QWO53" s="94"/>
      <c r="QWP53" s="94"/>
      <c r="QWQ53" s="94"/>
      <c r="QWR53" s="94"/>
      <c r="QWS53" s="94"/>
      <c r="QWT53" s="94"/>
      <c r="QWU53" s="94"/>
      <c r="QWV53" s="94"/>
      <c r="QWW53" s="94"/>
      <c r="QWX53" s="94"/>
      <c r="QWY53" s="94"/>
      <c r="QWZ53" s="94"/>
      <c r="QXA53" s="94"/>
      <c r="QXB53" s="94"/>
      <c r="QXC53" s="94"/>
      <c r="QXD53" s="94"/>
      <c r="QXE53" s="94"/>
      <c r="QXF53" s="94"/>
      <c r="QXG53" s="94"/>
      <c r="QXH53" s="94"/>
      <c r="QXI53" s="94"/>
      <c r="QXJ53" s="94"/>
      <c r="QXK53" s="94"/>
      <c r="QXL53" s="94"/>
      <c r="QXM53" s="94"/>
      <c r="QXN53" s="94"/>
      <c r="QXO53" s="94"/>
      <c r="QXP53" s="94"/>
      <c r="QXQ53" s="94"/>
      <c r="QXR53" s="94"/>
      <c r="QXS53" s="94"/>
      <c r="QXT53" s="94"/>
      <c r="QXU53" s="94"/>
      <c r="QXV53" s="94"/>
      <c r="QXW53" s="94"/>
      <c r="QXX53" s="94"/>
      <c r="QXY53" s="94"/>
      <c r="QXZ53" s="94"/>
      <c r="QYA53" s="94"/>
      <c r="QYB53" s="94"/>
      <c r="QYC53" s="94"/>
      <c r="QYD53" s="94"/>
      <c r="QYE53" s="94"/>
      <c r="QYF53" s="94"/>
      <c r="QYG53" s="94"/>
      <c r="QYH53" s="94"/>
      <c r="QYI53" s="94"/>
      <c r="QYJ53" s="94"/>
      <c r="QYK53" s="94"/>
      <c r="QYL53" s="94"/>
      <c r="QYM53" s="94"/>
      <c r="QYN53" s="94"/>
      <c r="QYO53" s="94"/>
      <c r="QYP53" s="94"/>
      <c r="QYQ53" s="94"/>
      <c r="QYR53" s="94"/>
      <c r="QYS53" s="94"/>
      <c r="QYT53" s="94"/>
      <c r="QYU53" s="94"/>
      <c r="QYV53" s="94"/>
      <c r="QYW53" s="94"/>
      <c r="QYX53" s="94"/>
      <c r="QYY53" s="94"/>
      <c r="QYZ53" s="94"/>
      <c r="QZA53" s="94"/>
      <c r="QZB53" s="94"/>
      <c r="QZC53" s="94"/>
      <c r="QZD53" s="94"/>
      <c r="QZE53" s="94"/>
      <c r="QZF53" s="94"/>
      <c r="QZG53" s="94"/>
      <c r="QZH53" s="94"/>
      <c r="QZI53" s="94"/>
      <c r="QZJ53" s="94"/>
      <c r="QZK53" s="94"/>
      <c r="QZL53" s="94"/>
      <c r="QZM53" s="94"/>
      <c r="QZN53" s="94"/>
      <c r="QZO53" s="94"/>
      <c r="QZP53" s="94"/>
      <c r="QZQ53" s="94"/>
      <c r="QZR53" s="94"/>
      <c r="QZS53" s="94"/>
      <c r="QZT53" s="94"/>
      <c r="QZU53" s="94"/>
      <c r="QZV53" s="94"/>
      <c r="QZW53" s="94"/>
      <c r="QZX53" s="94"/>
      <c r="QZY53" s="94"/>
      <c r="QZZ53" s="94"/>
      <c r="RAA53" s="94"/>
      <c r="RAB53" s="94"/>
      <c r="RAC53" s="94"/>
      <c r="RAD53" s="94"/>
      <c r="RAE53" s="94"/>
      <c r="RAF53" s="94"/>
      <c r="RAG53" s="94"/>
      <c r="RAH53" s="94"/>
      <c r="RAI53" s="94"/>
      <c r="RAJ53" s="94"/>
      <c r="RAK53" s="94"/>
      <c r="RAL53" s="94"/>
      <c r="RAM53" s="94"/>
      <c r="RAN53" s="94"/>
      <c r="RAO53" s="94"/>
      <c r="RAP53" s="94"/>
      <c r="RAQ53" s="94"/>
      <c r="RAR53" s="94"/>
      <c r="RAS53" s="94"/>
      <c r="RAT53" s="94"/>
      <c r="RAU53" s="94"/>
      <c r="RAV53" s="94"/>
      <c r="RAW53" s="94"/>
      <c r="RAX53" s="94"/>
      <c r="RAY53" s="94"/>
      <c r="RAZ53" s="94"/>
      <c r="RBA53" s="94"/>
      <c r="RBB53" s="94"/>
      <c r="RBC53" s="94"/>
      <c r="RBD53" s="94"/>
      <c r="RBE53" s="94"/>
      <c r="RBF53" s="94"/>
      <c r="RBG53" s="94"/>
      <c r="RBH53" s="94"/>
      <c r="RBI53" s="94"/>
      <c r="RBJ53" s="94"/>
      <c r="RBK53" s="94"/>
      <c r="RBL53" s="94"/>
      <c r="RBM53" s="94"/>
      <c r="RBN53" s="94"/>
      <c r="RBO53" s="94"/>
      <c r="RBP53" s="94"/>
      <c r="RBQ53" s="94"/>
      <c r="RBR53" s="94"/>
      <c r="RBS53" s="94"/>
      <c r="RBT53" s="94"/>
      <c r="RBU53" s="94"/>
      <c r="RBV53" s="94"/>
      <c r="RBW53" s="94"/>
      <c r="RBX53" s="94"/>
      <c r="RBY53" s="94"/>
      <c r="RBZ53" s="94"/>
      <c r="RCA53" s="94"/>
      <c r="RCB53" s="94"/>
      <c r="RCC53" s="94"/>
      <c r="RCD53" s="94"/>
      <c r="RCE53" s="94"/>
      <c r="RCF53" s="94"/>
      <c r="RCG53" s="94"/>
      <c r="RCH53" s="94"/>
      <c r="RCI53" s="94"/>
      <c r="RCJ53" s="94"/>
      <c r="RCK53" s="94"/>
      <c r="RCL53" s="94"/>
      <c r="RCM53" s="94"/>
      <c r="RCN53" s="94"/>
      <c r="RCO53" s="94"/>
      <c r="RCP53" s="94"/>
      <c r="RCQ53" s="94"/>
      <c r="RCR53" s="94"/>
      <c r="RCS53" s="94"/>
      <c r="RCT53" s="94"/>
      <c r="RCU53" s="94"/>
      <c r="RCV53" s="94"/>
      <c r="RCW53" s="94"/>
      <c r="RCX53" s="94"/>
      <c r="RCY53" s="94"/>
      <c r="RCZ53" s="94"/>
      <c r="RDA53" s="94"/>
      <c r="RDB53" s="94"/>
      <c r="RDC53" s="94"/>
      <c r="RDD53" s="94"/>
      <c r="RDE53" s="94"/>
      <c r="RDF53" s="94"/>
      <c r="RDG53" s="94"/>
      <c r="RDH53" s="94"/>
      <c r="RDI53" s="94"/>
      <c r="RDJ53" s="94"/>
      <c r="RDK53" s="94"/>
      <c r="RDL53" s="94"/>
      <c r="RDM53" s="94"/>
      <c r="RDN53" s="94"/>
      <c r="RDO53" s="94"/>
      <c r="RDP53" s="94"/>
      <c r="RDQ53" s="94"/>
      <c r="RDR53" s="94"/>
      <c r="RDS53" s="94"/>
      <c r="RDT53" s="94"/>
      <c r="RDU53" s="94"/>
      <c r="RDV53" s="94"/>
      <c r="RDW53" s="94"/>
      <c r="RDX53" s="94"/>
      <c r="RDY53" s="94"/>
      <c r="RDZ53" s="94"/>
      <c r="REA53" s="94"/>
      <c r="REB53" s="94"/>
      <c r="REC53" s="94"/>
      <c r="RED53" s="94"/>
      <c r="REE53" s="94"/>
      <c r="REF53" s="94"/>
      <c r="REG53" s="94"/>
      <c r="REH53" s="94"/>
      <c r="REI53" s="94"/>
      <c r="REJ53" s="94"/>
      <c r="REK53" s="94"/>
      <c r="REL53" s="94"/>
      <c r="REM53" s="94"/>
      <c r="REN53" s="94"/>
      <c r="REO53" s="94"/>
      <c r="REP53" s="94"/>
      <c r="REQ53" s="94"/>
      <c r="RER53" s="94"/>
      <c r="RES53" s="94"/>
      <c r="RET53" s="94"/>
      <c r="REU53" s="94"/>
      <c r="REV53" s="94"/>
      <c r="REW53" s="94"/>
      <c r="REX53" s="94"/>
      <c r="REY53" s="94"/>
      <c r="REZ53" s="94"/>
      <c r="RFA53" s="94"/>
      <c r="RFB53" s="94"/>
      <c r="RFC53" s="94"/>
      <c r="RFD53" s="94"/>
      <c r="RFE53" s="94"/>
      <c r="RFF53" s="94"/>
      <c r="RFG53" s="94"/>
      <c r="RFH53" s="94"/>
      <c r="RFI53" s="94"/>
      <c r="RFJ53" s="94"/>
      <c r="RFK53" s="94"/>
      <c r="RFL53" s="94"/>
      <c r="RFM53" s="94"/>
      <c r="RFN53" s="94"/>
      <c r="RFO53" s="94"/>
      <c r="RFP53" s="94"/>
      <c r="RFQ53" s="94"/>
      <c r="RFR53" s="94"/>
      <c r="RFS53" s="94"/>
      <c r="RFT53" s="94"/>
      <c r="RFU53" s="94"/>
      <c r="RFV53" s="94"/>
      <c r="RFW53" s="94"/>
      <c r="RFX53" s="94"/>
      <c r="RFY53" s="94"/>
      <c r="RFZ53" s="94"/>
      <c r="RGA53" s="94"/>
      <c r="RGB53" s="94"/>
      <c r="RGC53" s="94"/>
      <c r="RGD53" s="94"/>
      <c r="RGE53" s="94"/>
      <c r="RGF53" s="94"/>
      <c r="RGG53" s="94"/>
      <c r="RGH53" s="94"/>
      <c r="RGI53" s="94"/>
      <c r="RGJ53" s="94"/>
      <c r="RGK53" s="94"/>
      <c r="RGL53" s="94"/>
      <c r="RGM53" s="94"/>
      <c r="RGN53" s="94"/>
      <c r="RGO53" s="94"/>
      <c r="RGP53" s="94"/>
      <c r="RGQ53" s="94"/>
      <c r="RGR53" s="94"/>
      <c r="RGS53" s="94"/>
      <c r="RGT53" s="94"/>
      <c r="RGU53" s="94"/>
      <c r="RGV53" s="94"/>
      <c r="RGW53" s="94"/>
      <c r="RGX53" s="94"/>
      <c r="RGY53" s="94"/>
      <c r="RGZ53" s="94"/>
      <c r="RHA53" s="94"/>
      <c r="RHB53" s="94"/>
      <c r="RHC53" s="94"/>
      <c r="RHD53" s="94"/>
      <c r="RHE53" s="94"/>
      <c r="RHF53" s="94"/>
      <c r="RHG53" s="94"/>
      <c r="RHH53" s="94"/>
      <c r="RHI53" s="94"/>
      <c r="RHJ53" s="94"/>
      <c r="RHK53" s="94"/>
      <c r="RHL53" s="94"/>
      <c r="RHM53" s="94"/>
      <c r="RHN53" s="94"/>
      <c r="RHO53" s="94"/>
      <c r="RHP53" s="94"/>
      <c r="RHQ53" s="94"/>
      <c r="RHR53" s="94"/>
      <c r="RHS53" s="94"/>
      <c r="RHT53" s="94"/>
      <c r="RHU53" s="94"/>
      <c r="RHV53" s="94"/>
      <c r="RHW53" s="94"/>
      <c r="RHX53" s="94"/>
      <c r="RHY53" s="94"/>
      <c r="RHZ53" s="94"/>
      <c r="RIA53" s="94"/>
      <c r="RIB53" s="94"/>
      <c r="RIC53" s="94"/>
      <c r="RID53" s="94"/>
      <c r="RIE53" s="94"/>
      <c r="RIF53" s="94"/>
      <c r="RIG53" s="94"/>
      <c r="RIH53" s="94"/>
      <c r="RII53" s="94"/>
      <c r="RIJ53" s="94"/>
      <c r="RIK53" s="94"/>
      <c r="RIL53" s="94"/>
      <c r="RIM53" s="94"/>
      <c r="RIN53" s="94"/>
      <c r="RIO53" s="94"/>
      <c r="RIP53" s="94"/>
      <c r="RIQ53" s="94"/>
      <c r="RIR53" s="94"/>
      <c r="RIS53" s="94"/>
      <c r="RIT53" s="94"/>
      <c r="RIU53" s="94"/>
      <c r="RIV53" s="94"/>
      <c r="RIW53" s="94"/>
      <c r="RIX53" s="94"/>
      <c r="RIY53" s="94"/>
      <c r="RIZ53" s="94"/>
      <c r="RJA53" s="94"/>
      <c r="RJB53" s="94"/>
      <c r="RJC53" s="94"/>
      <c r="RJD53" s="94"/>
      <c r="RJE53" s="94"/>
      <c r="RJF53" s="94"/>
      <c r="RJG53" s="94"/>
      <c r="RJH53" s="94"/>
      <c r="RJI53" s="94"/>
      <c r="RJJ53" s="94"/>
      <c r="RJK53" s="94"/>
      <c r="RJL53" s="94"/>
      <c r="RJM53" s="94"/>
      <c r="RJN53" s="94"/>
      <c r="RJO53" s="94"/>
      <c r="RJP53" s="94"/>
      <c r="RJQ53" s="94"/>
      <c r="RJR53" s="94"/>
      <c r="RJS53" s="94"/>
      <c r="RJT53" s="94"/>
      <c r="RJU53" s="94"/>
      <c r="RJV53" s="94"/>
      <c r="RJW53" s="94"/>
      <c r="RJX53" s="94"/>
      <c r="RJY53" s="94"/>
      <c r="RJZ53" s="94"/>
      <c r="RKA53" s="94"/>
      <c r="RKB53" s="94"/>
      <c r="RKC53" s="94"/>
      <c r="RKD53" s="94"/>
      <c r="RKE53" s="94"/>
      <c r="RKF53" s="94"/>
      <c r="RKG53" s="94"/>
      <c r="RKH53" s="94"/>
      <c r="RKI53" s="94"/>
      <c r="RKJ53" s="94"/>
      <c r="RKK53" s="94"/>
      <c r="RKL53" s="94"/>
      <c r="RKM53" s="94"/>
      <c r="RKN53" s="94"/>
      <c r="RKO53" s="94"/>
      <c r="RKP53" s="94"/>
      <c r="RKQ53" s="94"/>
      <c r="RKR53" s="94"/>
      <c r="RKS53" s="94"/>
      <c r="RKT53" s="94"/>
      <c r="RKU53" s="94"/>
      <c r="RKV53" s="94"/>
      <c r="RKW53" s="94"/>
      <c r="RKX53" s="94"/>
      <c r="RKY53" s="94"/>
      <c r="RKZ53" s="94"/>
      <c r="RLA53" s="94"/>
      <c r="RLB53" s="94"/>
      <c r="RLC53" s="94"/>
      <c r="RLD53" s="94"/>
      <c r="RLE53" s="94"/>
      <c r="RLF53" s="94"/>
      <c r="RLG53" s="94"/>
      <c r="RLH53" s="94"/>
      <c r="RLI53" s="94"/>
      <c r="RLJ53" s="94"/>
      <c r="RLK53" s="94"/>
      <c r="RLL53" s="94"/>
      <c r="RLM53" s="94"/>
      <c r="RLN53" s="94"/>
      <c r="RLO53" s="94"/>
      <c r="RLP53" s="94"/>
      <c r="RLQ53" s="94"/>
      <c r="RLR53" s="94"/>
      <c r="RLS53" s="94"/>
      <c r="RLT53" s="94"/>
      <c r="RLU53" s="94"/>
      <c r="RLV53" s="94"/>
      <c r="RLW53" s="94"/>
      <c r="RLX53" s="94"/>
      <c r="RLY53" s="94"/>
      <c r="RLZ53" s="94"/>
      <c r="RMA53" s="94"/>
      <c r="RMB53" s="94"/>
      <c r="RMC53" s="94"/>
      <c r="RMD53" s="94"/>
      <c r="RME53" s="94"/>
      <c r="RMF53" s="94"/>
      <c r="RMG53" s="94"/>
      <c r="RMH53" s="94"/>
      <c r="RMI53" s="94"/>
      <c r="RMJ53" s="94"/>
      <c r="RMK53" s="94"/>
      <c r="RML53" s="94"/>
      <c r="RMM53" s="94"/>
      <c r="RMN53" s="94"/>
      <c r="RMO53" s="94"/>
      <c r="RMP53" s="94"/>
      <c r="RMQ53" s="94"/>
      <c r="RMR53" s="94"/>
      <c r="RMS53" s="94"/>
      <c r="RMT53" s="94"/>
      <c r="RMU53" s="94"/>
      <c r="RMV53" s="94"/>
      <c r="RMW53" s="94"/>
      <c r="RMX53" s="94"/>
      <c r="RMY53" s="94"/>
      <c r="RMZ53" s="94"/>
      <c r="RNA53" s="94"/>
      <c r="RNB53" s="94"/>
      <c r="RNC53" s="94"/>
      <c r="RND53" s="94"/>
      <c r="RNE53" s="94"/>
      <c r="RNF53" s="94"/>
      <c r="RNG53" s="94"/>
      <c r="RNH53" s="94"/>
      <c r="RNI53" s="94"/>
      <c r="RNJ53" s="94"/>
      <c r="RNK53" s="94"/>
      <c r="RNL53" s="94"/>
      <c r="RNM53" s="94"/>
      <c r="RNN53" s="94"/>
      <c r="RNO53" s="94"/>
      <c r="RNP53" s="94"/>
      <c r="RNQ53" s="94"/>
      <c r="RNR53" s="94"/>
      <c r="RNS53" s="94"/>
      <c r="RNT53" s="94"/>
      <c r="RNU53" s="94"/>
      <c r="RNV53" s="94"/>
      <c r="RNW53" s="94"/>
      <c r="RNX53" s="94"/>
      <c r="RNY53" s="94"/>
      <c r="RNZ53" s="94"/>
      <c r="ROA53" s="94"/>
      <c r="ROB53" s="94"/>
      <c r="ROC53" s="94"/>
      <c r="ROD53" s="94"/>
      <c r="ROE53" s="94"/>
      <c r="ROF53" s="94"/>
      <c r="ROG53" s="94"/>
      <c r="ROH53" s="94"/>
      <c r="ROI53" s="94"/>
      <c r="ROJ53" s="94"/>
      <c r="ROK53" s="94"/>
      <c r="ROL53" s="94"/>
      <c r="ROM53" s="94"/>
      <c r="RON53" s="94"/>
      <c r="ROO53" s="94"/>
      <c r="ROP53" s="94"/>
      <c r="ROQ53" s="94"/>
      <c r="ROR53" s="94"/>
      <c r="ROS53" s="94"/>
      <c r="ROT53" s="94"/>
      <c r="ROU53" s="94"/>
      <c r="ROV53" s="94"/>
      <c r="ROW53" s="94"/>
      <c r="ROX53" s="94"/>
      <c r="ROY53" s="94"/>
      <c r="ROZ53" s="94"/>
      <c r="RPA53" s="94"/>
      <c r="RPB53" s="94"/>
      <c r="RPC53" s="94"/>
      <c r="RPD53" s="94"/>
      <c r="RPE53" s="94"/>
      <c r="RPF53" s="94"/>
      <c r="RPG53" s="94"/>
      <c r="RPH53" s="94"/>
      <c r="RPI53" s="94"/>
      <c r="RPJ53" s="94"/>
      <c r="RPK53" s="94"/>
      <c r="RPL53" s="94"/>
      <c r="RPM53" s="94"/>
      <c r="RPN53" s="94"/>
      <c r="RPO53" s="94"/>
      <c r="RPP53" s="94"/>
      <c r="RPQ53" s="94"/>
      <c r="RPR53" s="94"/>
      <c r="RPS53" s="94"/>
      <c r="RPT53" s="94"/>
      <c r="RPU53" s="94"/>
      <c r="RPV53" s="94"/>
      <c r="RPW53" s="94"/>
      <c r="RPX53" s="94"/>
      <c r="RPY53" s="94"/>
      <c r="RPZ53" s="94"/>
      <c r="RQA53" s="94"/>
      <c r="RQB53" s="94"/>
      <c r="RQC53" s="94"/>
      <c r="RQD53" s="94"/>
      <c r="RQE53" s="94"/>
      <c r="RQF53" s="94"/>
      <c r="RQG53" s="94"/>
      <c r="RQH53" s="94"/>
      <c r="RQI53" s="94"/>
      <c r="RQJ53" s="94"/>
      <c r="RQK53" s="94"/>
      <c r="RQL53" s="94"/>
      <c r="RQM53" s="94"/>
      <c r="RQN53" s="94"/>
      <c r="RQO53" s="94"/>
      <c r="RQP53" s="94"/>
      <c r="RQQ53" s="94"/>
      <c r="RQR53" s="94"/>
      <c r="RQS53" s="94"/>
      <c r="RQT53" s="94"/>
      <c r="RQU53" s="94"/>
      <c r="RQV53" s="94"/>
      <c r="RQW53" s="94"/>
      <c r="RQX53" s="94"/>
      <c r="RQY53" s="94"/>
      <c r="RQZ53" s="94"/>
      <c r="RRA53" s="94"/>
      <c r="RRB53" s="94"/>
      <c r="RRC53" s="94"/>
      <c r="RRD53" s="94"/>
      <c r="RRE53" s="94"/>
      <c r="RRF53" s="94"/>
      <c r="RRG53" s="94"/>
      <c r="RRH53" s="94"/>
      <c r="RRI53" s="94"/>
      <c r="RRJ53" s="94"/>
      <c r="RRK53" s="94"/>
      <c r="RRL53" s="94"/>
      <c r="RRM53" s="94"/>
      <c r="RRN53" s="94"/>
      <c r="RRO53" s="94"/>
      <c r="RRP53" s="94"/>
      <c r="RRQ53" s="94"/>
      <c r="RRR53" s="94"/>
      <c r="RRS53" s="94"/>
      <c r="RRT53" s="94"/>
      <c r="RRU53" s="94"/>
      <c r="RRV53" s="94"/>
      <c r="RRW53" s="94"/>
      <c r="RRX53" s="94"/>
      <c r="RRY53" s="94"/>
      <c r="RRZ53" s="94"/>
      <c r="RSA53" s="94"/>
      <c r="RSB53" s="94"/>
      <c r="RSC53" s="94"/>
      <c r="RSD53" s="94"/>
      <c r="RSE53" s="94"/>
      <c r="RSF53" s="94"/>
      <c r="RSG53" s="94"/>
      <c r="RSH53" s="94"/>
      <c r="RSI53" s="94"/>
      <c r="RSJ53" s="94"/>
      <c r="RSK53" s="94"/>
      <c r="RSL53" s="94"/>
      <c r="RSM53" s="94"/>
      <c r="RSN53" s="94"/>
      <c r="RSO53" s="94"/>
      <c r="RSP53" s="94"/>
      <c r="RSQ53" s="94"/>
      <c r="RSR53" s="94"/>
      <c r="RSS53" s="94"/>
      <c r="RST53" s="94"/>
      <c r="RSU53" s="94"/>
      <c r="RSV53" s="94"/>
      <c r="RSW53" s="94"/>
      <c r="RSX53" s="94"/>
      <c r="RSY53" s="94"/>
      <c r="RSZ53" s="94"/>
      <c r="RTA53" s="94"/>
      <c r="RTB53" s="94"/>
      <c r="RTC53" s="94"/>
      <c r="RTD53" s="94"/>
      <c r="RTE53" s="94"/>
      <c r="RTF53" s="94"/>
      <c r="RTG53" s="94"/>
      <c r="RTH53" s="94"/>
      <c r="RTI53" s="94"/>
      <c r="RTJ53" s="94"/>
      <c r="RTK53" s="94"/>
      <c r="RTL53" s="94"/>
      <c r="RTM53" s="94"/>
      <c r="RTN53" s="94"/>
      <c r="RTO53" s="94"/>
      <c r="RTP53" s="94"/>
      <c r="RTQ53" s="94"/>
      <c r="RTR53" s="94"/>
      <c r="RTS53" s="94"/>
      <c r="RTT53" s="94"/>
      <c r="RTU53" s="94"/>
      <c r="RTV53" s="94"/>
      <c r="RTW53" s="94"/>
      <c r="RTX53" s="94"/>
      <c r="RTY53" s="94"/>
      <c r="RTZ53" s="94"/>
      <c r="RUA53" s="94"/>
      <c r="RUB53" s="94"/>
      <c r="RUC53" s="94"/>
      <c r="RUD53" s="94"/>
      <c r="RUE53" s="94"/>
      <c r="RUF53" s="94"/>
      <c r="RUG53" s="94"/>
      <c r="RUH53" s="94"/>
      <c r="RUI53" s="94"/>
      <c r="RUJ53" s="94"/>
      <c r="RUK53" s="94"/>
      <c r="RUL53" s="94"/>
      <c r="RUM53" s="94"/>
      <c r="RUN53" s="94"/>
      <c r="RUO53" s="94"/>
      <c r="RUP53" s="94"/>
      <c r="RUQ53" s="94"/>
      <c r="RUR53" s="94"/>
      <c r="RUS53" s="94"/>
      <c r="RUT53" s="94"/>
      <c r="RUU53" s="94"/>
      <c r="RUV53" s="94"/>
      <c r="RUW53" s="94"/>
      <c r="RUX53" s="94"/>
      <c r="RUY53" s="94"/>
      <c r="RUZ53" s="94"/>
      <c r="RVA53" s="94"/>
      <c r="RVB53" s="94"/>
      <c r="RVC53" s="94"/>
      <c r="RVD53" s="94"/>
      <c r="RVE53" s="94"/>
      <c r="RVF53" s="94"/>
      <c r="RVG53" s="94"/>
      <c r="RVH53" s="94"/>
      <c r="RVI53" s="94"/>
      <c r="RVJ53" s="94"/>
      <c r="RVK53" s="94"/>
      <c r="RVL53" s="94"/>
      <c r="RVM53" s="94"/>
      <c r="RVN53" s="94"/>
      <c r="RVO53" s="94"/>
      <c r="RVP53" s="94"/>
      <c r="RVQ53" s="94"/>
      <c r="RVR53" s="94"/>
      <c r="RVS53" s="94"/>
      <c r="RVT53" s="94"/>
      <c r="RVU53" s="94"/>
      <c r="RVV53" s="94"/>
      <c r="RVW53" s="94"/>
      <c r="RVX53" s="94"/>
      <c r="RVY53" s="94"/>
      <c r="RVZ53" s="94"/>
      <c r="RWA53" s="94"/>
      <c r="RWB53" s="94"/>
      <c r="RWC53" s="94"/>
      <c r="RWD53" s="94"/>
      <c r="RWE53" s="94"/>
      <c r="RWF53" s="94"/>
      <c r="RWG53" s="94"/>
      <c r="RWH53" s="94"/>
      <c r="RWI53" s="94"/>
      <c r="RWJ53" s="94"/>
      <c r="RWK53" s="94"/>
      <c r="RWL53" s="94"/>
      <c r="RWM53" s="94"/>
      <c r="RWN53" s="94"/>
      <c r="RWO53" s="94"/>
      <c r="RWP53" s="94"/>
      <c r="RWQ53" s="94"/>
      <c r="RWR53" s="94"/>
      <c r="RWS53" s="94"/>
      <c r="RWT53" s="94"/>
      <c r="RWU53" s="94"/>
      <c r="RWV53" s="94"/>
      <c r="RWW53" s="94"/>
      <c r="RWX53" s="94"/>
      <c r="RWY53" s="94"/>
      <c r="RWZ53" s="94"/>
      <c r="RXA53" s="94"/>
      <c r="RXB53" s="94"/>
      <c r="RXC53" s="94"/>
      <c r="RXD53" s="94"/>
      <c r="RXE53" s="94"/>
      <c r="RXF53" s="94"/>
      <c r="RXG53" s="94"/>
      <c r="RXH53" s="94"/>
      <c r="RXI53" s="94"/>
      <c r="RXJ53" s="94"/>
      <c r="RXK53" s="94"/>
      <c r="RXL53" s="94"/>
      <c r="RXM53" s="94"/>
      <c r="RXN53" s="94"/>
      <c r="RXO53" s="94"/>
      <c r="RXP53" s="94"/>
      <c r="RXQ53" s="94"/>
      <c r="RXR53" s="94"/>
      <c r="RXS53" s="94"/>
      <c r="RXT53" s="94"/>
      <c r="RXU53" s="94"/>
      <c r="RXV53" s="94"/>
      <c r="RXW53" s="94"/>
      <c r="RXX53" s="94"/>
      <c r="RXY53" s="94"/>
      <c r="RXZ53" s="94"/>
      <c r="RYA53" s="94"/>
      <c r="RYB53" s="94"/>
      <c r="RYC53" s="94"/>
      <c r="RYD53" s="94"/>
      <c r="RYE53" s="94"/>
      <c r="RYF53" s="94"/>
      <c r="RYG53" s="94"/>
      <c r="RYH53" s="94"/>
      <c r="RYI53" s="94"/>
      <c r="RYJ53" s="94"/>
      <c r="RYK53" s="94"/>
      <c r="RYL53" s="94"/>
      <c r="RYM53" s="94"/>
      <c r="RYN53" s="94"/>
      <c r="RYO53" s="94"/>
      <c r="RYP53" s="94"/>
      <c r="RYQ53" s="94"/>
      <c r="RYR53" s="94"/>
      <c r="RYS53" s="94"/>
      <c r="RYT53" s="94"/>
      <c r="RYU53" s="94"/>
      <c r="RYV53" s="94"/>
      <c r="RYW53" s="94"/>
      <c r="RYX53" s="94"/>
      <c r="RYY53" s="94"/>
      <c r="RYZ53" s="94"/>
      <c r="RZA53" s="94"/>
      <c r="RZB53" s="94"/>
      <c r="RZC53" s="94"/>
      <c r="RZD53" s="94"/>
      <c r="RZE53" s="94"/>
      <c r="RZF53" s="94"/>
      <c r="RZG53" s="94"/>
      <c r="RZH53" s="94"/>
      <c r="RZI53" s="94"/>
      <c r="RZJ53" s="94"/>
      <c r="RZK53" s="94"/>
      <c r="RZL53" s="94"/>
      <c r="RZM53" s="94"/>
      <c r="RZN53" s="94"/>
      <c r="RZO53" s="94"/>
      <c r="RZP53" s="94"/>
      <c r="RZQ53" s="94"/>
      <c r="RZR53" s="94"/>
      <c r="RZS53" s="94"/>
      <c r="RZT53" s="94"/>
      <c r="RZU53" s="94"/>
      <c r="RZV53" s="94"/>
      <c r="RZW53" s="94"/>
      <c r="RZX53" s="94"/>
      <c r="RZY53" s="94"/>
      <c r="RZZ53" s="94"/>
      <c r="SAA53" s="94"/>
      <c r="SAB53" s="94"/>
      <c r="SAC53" s="94"/>
      <c r="SAD53" s="94"/>
      <c r="SAE53" s="94"/>
      <c r="SAF53" s="94"/>
      <c r="SAG53" s="94"/>
      <c r="SAH53" s="94"/>
      <c r="SAI53" s="94"/>
      <c r="SAJ53" s="94"/>
      <c r="SAK53" s="94"/>
      <c r="SAL53" s="94"/>
      <c r="SAM53" s="94"/>
      <c r="SAN53" s="94"/>
      <c r="SAO53" s="94"/>
      <c r="SAP53" s="94"/>
      <c r="SAQ53" s="94"/>
      <c r="SAR53" s="94"/>
      <c r="SAS53" s="94"/>
      <c r="SAT53" s="94"/>
      <c r="SAU53" s="94"/>
      <c r="SAV53" s="94"/>
      <c r="SAW53" s="94"/>
      <c r="SAX53" s="94"/>
      <c r="SAY53" s="94"/>
      <c r="SAZ53" s="94"/>
      <c r="SBA53" s="94"/>
      <c r="SBB53" s="94"/>
      <c r="SBC53" s="94"/>
      <c r="SBD53" s="94"/>
      <c r="SBE53" s="94"/>
      <c r="SBF53" s="94"/>
      <c r="SBG53" s="94"/>
      <c r="SBH53" s="94"/>
      <c r="SBI53" s="94"/>
      <c r="SBJ53" s="94"/>
      <c r="SBK53" s="94"/>
      <c r="SBL53" s="94"/>
      <c r="SBM53" s="94"/>
      <c r="SBN53" s="94"/>
      <c r="SBO53" s="94"/>
      <c r="SBP53" s="94"/>
      <c r="SBQ53" s="94"/>
      <c r="SBR53" s="94"/>
      <c r="SBS53" s="94"/>
      <c r="SBT53" s="94"/>
      <c r="SBU53" s="94"/>
      <c r="SBV53" s="94"/>
      <c r="SBW53" s="94"/>
      <c r="SBX53" s="94"/>
      <c r="SBY53" s="94"/>
      <c r="SBZ53" s="94"/>
      <c r="SCA53" s="94"/>
      <c r="SCB53" s="94"/>
      <c r="SCC53" s="94"/>
      <c r="SCD53" s="94"/>
      <c r="SCE53" s="94"/>
      <c r="SCF53" s="94"/>
      <c r="SCG53" s="94"/>
      <c r="SCH53" s="94"/>
      <c r="SCI53" s="94"/>
      <c r="SCJ53" s="94"/>
      <c r="SCK53" s="94"/>
      <c r="SCL53" s="94"/>
      <c r="SCM53" s="94"/>
      <c r="SCN53" s="94"/>
      <c r="SCO53" s="94"/>
      <c r="SCP53" s="94"/>
      <c r="SCQ53" s="94"/>
      <c r="SCR53" s="94"/>
      <c r="SCS53" s="94"/>
      <c r="SCT53" s="94"/>
      <c r="SCU53" s="94"/>
      <c r="SCV53" s="94"/>
      <c r="SCW53" s="94"/>
      <c r="SCX53" s="94"/>
      <c r="SCY53" s="94"/>
      <c r="SCZ53" s="94"/>
      <c r="SDA53" s="94"/>
      <c r="SDB53" s="94"/>
      <c r="SDC53" s="94"/>
      <c r="SDD53" s="94"/>
      <c r="SDE53" s="94"/>
      <c r="SDF53" s="94"/>
      <c r="SDG53" s="94"/>
      <c r="SDH53" s="94"/>
      <c r="SDI53" s="94"/>
      <c r="SDJ53" s="94"/>
      <c r="SDK53" s="94"/>
      <c r="SDL53" s="94"/>
      <c r="SDM53" s="94"/>
      <c r="SDN53" s="94"/>
      <c r="SDO53" s="94"/>
      <c r="SDP53" s="94"/>
      <c r="SDQ53" s="94"/>
      <c r="SDR53" s="94"/>
      <c r="SDS53" s="94"/>
      <c r="SDT53" s="94"/>
      <c r="SDU53" s="94"/>
      <c r="SDV53" s="94"/>
      <c r="SDW53" s="94"/>
      <c r="SDX53" s="94"/>
      <c r="SDY53" s="94"/>
      <c r="SDZ53" s="94"/>
      <c r="SEA53" s="94"/>
      <c r="SEB53" s="94"/>
      <c r="SEC53" s="94"/>
      <c r="SED53" s="94"/>
      <c r="SEE53" s="94"/>
      <c r="SEF53" s="94"/>
      <c r="SEG53" s="94"/>
      <c r="SEH53" s="94"/>
      <c r="SEI53" s="94"/>
      <c r="SEJ53" s="94"/>
      <c r="SEK53" s="94"/>
      <c r="SEL53" s="94"/>
      <c r="SEM53" s="94"/>
      <c r="SEN53" s="94"/>
      <c r="SEO53" s="94"/>
      <c r="SEP53" s="94"/>
      <c r="SEQ53" s="94"/>
      <c r="SER53" s="94"/>
      <c r="SES53" s="94"/>
      <c r="SET53" s="94"/>
      <c r="SEU53" s="94"/>
      <c r="SEV53" s="94"/>
      <c r="SEW53" s="94"/>
      <c r="SEX53" s="94"/>
      <c r="SEY53" s="94"/>
      <c r="SEZ53" s="94"/>
      <c r="SFA53" s="94"/>
      <c r="SFB53" s="94"/>
      <c r="SFC53" s="94"/>
      <c r="SFD53" s="94"/>
      <c r="SFE53" s="94"/>
      <c r="SFF53" s="94"/>
      <c r="SFG53" s="94"/>
      <c r="SFH53" s="94"/>
      <c r="SFI53" s="94"/>
      <c r="SFJ53" s="94"/>
      <c r="SFK53" s="94"/>
      <c r="SFL53" s="94"/>
      <c r="SFM53" s="94"/>
      <c r="SFN53" s="94"/>
      <c r="SFO53" s="94"/>
      <c r="SFP53" s="94"/>
      <c r="SFQ53" s="94"/>
      <c r="SFR53" s="94"/>
      <c r="SFS53" s="94"/>
      <c r="SFT53" s="94"/>
      <c r="SFU53" s="94"/>
      <c r="SFV53" s="94"/>
      <c r="SFW53" s="94"/>
      <c r="SFX53" s="94"/>
      <c r="SFY53" s="94"/>
      <c r="SFZ53" s="94"/>
      <c r="SGA53" s="94"/>
      <c r="SGB53" s="94"/>
      <c r="SGC53" s="94"/>
      <c r="SGD53" s="94"/>
      <c r="SGE53" s="94"/>
      <c r="SGF53" s="94"/>
      <c r="SGG53" s="94"/>
      <c r="SGH53" s="94"/>
      <c r="SGI53" s="94"/>
      <c r="SGJ53" s="94"/>
      <c r="SGK53" s="94"/>
      <c r="SGL53" s="94"/>
      <c r="SGM53" s="94"/>
      <c r="SGN53" s="94"/>
      <c r="SGO53" s="94"/>
      <c r="SGP53" s="94"/>
      <c r="SGQ53" s="94"/>
      <c r="SGR53" s="94"/>
      <c r="SGS53" s="94"/>
      <c r="SGT53" s="94"/>
      <c r="SGU53" s="94"/>
      <c r="SGV53" s="94"/>
      <c r="SGW53" s="94"/>
      <c r="SGX53" s="94"/>
      <c r="SGY53" s="94"/>
      <c r="SGZ53" s="94"/>
      <c r="SHA53" s="94"/>
      <c r="SHB53" s="94"/>
      <c r="SHC53" s="94"/>
      <c r="SHD53" s="94"/>
      <c r="SHE53" s="94"/>
      <c r="SHF53" s="94"/>
      <c r="SHG53" s="94"/>
      <c r="SHH53" s="94"/>
      <c r="SHI53" s="94"/>
      <c r="SHJ53" s="94"/>
      <c r="SHK53" s="94"/>
      <c r="SHL53" s="94"/>
      <c r="SHM53" s="94"/>
      <c r="SHN53" s="94"/>
      <c r="SHO53" s="94"/>
      <c r="SHP53" s="94"/>
      <c r="SHQ53" s="94"/>
      <c r="SHR53" s="94"/>
      <c r="SHS53" s="94"/>
      <c r="SHT53" s="94"/>
      <c r="SHU53" s="94"/>
      <c r="SHV53" s="94"/>
      <c r="SHW53" s="94"/>
      <c r="SHX53" s="94"/>
      <c r="SHY53" s="94"/>
      <c r="SHZ53" s="94"/>
      <c r="SIA53" s="94"/>
      <c r="SIB53" s="94"/>
      <c r="SIC53" s="94"/>
      <c r="SID53" s="94"/>
      <c r="SIE53" s="94"/>
      <c r="SIF53" s="94"/>
      <c r="SIG53" s="94"/>
      <c r="SIH53" s="94"/>
      <c r="SII53" s="94"/>
      <c r="SIJ53" s="94"/>
      <c r="SIK53" s="94"/>
      <c r="SIL53" s="94"/>
      <c r="SIM53" s="94"/>
      <c r="SIN53" s="94"/>
      <c r="SIO53" s="94"/>
      <c r="SIP53" s="94"/>
      <c r="SIQ53" s="94"/>
      <c r="SIR53" s="94"/>
      <c r="SIS53" s="94"/>
      <c r="SIT53" s="94"/>
      <c r="SIU53" s="94"/>
      <c r="SIV53" s="94"/>
      <c r="SIW53" s="94"/>
      <c r="SIX53" s="94"/>
      <c r="SIY53" s="94"/>
      <c r="SIZ53" s="94"/>
      <c r="SJA53" s="94"/>
      <c r="SJB53" s="94"/>
      <c r="SJC53" s="94"/>
      <c r="SJD53" s="94"/>
      <c r="SJE53" s="94"/>
      <c r="SJF53" s="94"/>
      <c r="SJG53" s="94"/>
      <c r="SJH53" s="94"/>
      <c r="SJI53" s="94"/>
      <c r="SJJ53" s="94"/>
      <c r="SJK53" s="94"/>
      <c r="SJL53" s="94"/>
      <c r="SJM53" s="94"/>
      <c r="SJN53" s="94"/>
      <c r="SJO53" s="94"/>
      <c r="SJP53" s="94"/>
      <c r="SJQ53" s="94"/>
      <c r="SJR53" s="94"/>
      <c r="SJS53" s="94"/>
      <c r="SJT53" s="94"/>
      <c r="SJU53" s="94"/>
      <c r="SJV53" s="94"/>
      <c r="SJW53" s="94"/>
      <c r="SJX53" s="94"/>
      <c r="SJY53" s="94"/>
      <c r="SJZ53" s="94"/>
      <c r="SKA53" s="94"/>
      <c r="SKB53" s="94"/>
      <c r="SKC53" s="94"/>
      <c r="SKD53" s="94"/>
      <c r="SKE53" s="94"/>
      <c r="SKF53" s="94"/>
      <c r="SKG53" s="94"/>
      <c r="SKH53" s="94"/>
      <c r="SKI53" s="94"/>
      <c r="SKJ53" s="94"/>
      <c r="SKK53" s="94"/>
      <c r="SKL53" s="94"/>
      <c r="SKM53" s="94"/>
      <c r="SKN53" s="94"/>
      <c r="SKO53" s="94"/>
      <c r="SKP53" s="94"/>
      <c r="SKQ53" s="94"/>
      <c r="SKR53" s="94"/>
      <c r="SKS53" s="94"/>
      <c r="SKT53" s="94"/>
      <c r="SKU53" s="94"/>
      <c r="SKV53" s="94"/>
      <c r="SKW53" s="94"/>
      <c r="SKX53" s="94"/>
      <c r="SKY53" s="94"/>
      <c r="SKZ53" s="94"/>
      <c r="SLA53" s="94"/>
      <c r="SLB53" s="94"/>
      <c r="SLC53" s="94"/>
      <c r="SLD53" s="94"/>
      <c r="SLE53" s="94"/>
      <c r="SLF53" s="94"/>
      <c r="SLG53" s="94"/>
      <c r="SLH53" s="94"/>
      <c r="SLI53" s="94"/>
      <c r="SLJ53" s="94"/>
      <c r="SLK53" s="94"/>
      <c r="SLL53" s="94"/>
      <c r="SLM53" s="94"/>
      <c r="SLN53" s="94"/>
      <c r="SLO53" s="94"/>
      <c r="SLP53" s="94"/>
      <c r="SLQ53" s="94"/>
      <c r="SLR53" s="94"/>
      <c r="SLS53" s="94"/>
      <c r="SLT53" s="94"/>
      <c r="SLU53" s="94"/>
      <c r="SLV53" s="94"/>
      <c r="SLW53" s="94"/>
      <c r="SLX53" s="94"/>
      <c r="SLY53" s="94"/>
      <c r="SLZ53" s="94"/>
      <c r="SMA53" s="94"/>
      <c r="SMB53" s="94"/>
      <c r="SMC53" s="94"/>
      <c r="SMD53" s="94"/>
      <c r="SME53" s="94"/>
      <c r="SMF53" s="94"/>
      <c r="SMG53" s="94"/>
      <c r="SMH53" s="94"/>
      <c r="SMI53" s="94"/>
      <c r="SMJ53" s="94"/>
      <c r="SMK53" s="94"/>
      <c r="SML53" s="94"/>
      <c r="SMM53" s="94"/>
      <c r="SMN53" s="94"/>
      <c r="SMO53" s="94"/>
      <c r="SMP53" s="94"/>
      <c r="SMQ53" s="94"/>
      <c r="SMR53" s="94"/>
      <c r="SMS53" s="94"/>
      <c r="SMT53" s="94"/>
      <c r="SMU53" s="94"/>
      <c r="SMV53" s="94"/>
      <c r="SMW53" s="94"/>
      <c r="SMX53" s="94"/>
      <c r="SMY53" s="94"/>
      <c r="SMZ53" s="94"/>
      <c r="SNA53" s="94"/>
      <c r="SNB53" s="94"/>
      <c r="SNC53" s="94"/>
      <c r="SND53" s="94"/>
      <c r="SNE53" s="94"/>
      <c r="SNF53" s="94"/>
      <c r="SNG53" s="94"/>
      <c r="SNH53" s="94"/>
      <c r="SNI53" s="94"/>
      <c r="SNJ53" s="94"/>
      <c r="SNK53" s="94"/>
      <c r="SNL53" s="94"/>
      <c r="SNM53" s="94"/>
      <c r="SNN53" s="94"/>
      <c r="SNO53" s="94"/>
      <c r="SNP53" s="94"/>
      <c r="SNQ53" s="94"/>
      <c r="SNR53" s="94"/>
      <c r="SNS53" s="94"/>
      <c r="SNT53" s="94"/>
      <c r="SNU53" s="94"/>
      <c r="SNV53" s="94"/>
      <c r="SNW53" s="94"/>
      <c r="SNX53" s="94"/>
      <c r="SNY53" s="94"/>
      <c r="SNZ53" s="94"/>
      <c r="SOA53" s="94"/>
      <c r="SOB53" s="94"/>
      <c r="SOC53" s="94"/>
      <c r="SOD53" s="94"/>
      <c r="SOE53" s="94"/>
      <c r="SOF53" s="94"/>
      <c r="SOG53" s="94"/>
      <c r="SOH53" s="94"/>
      <c r="SOI53" s="94"/>
      <c r="SOJ53" s="94"/>
      <c r="SOK53" s="94"/>
      <c r="SOL53" s="94"/>
      <c r="SOM53" s="94"/>
      <c r="SON53" s="94"/>
      <c r="SOO53" s="94"/>
      <c r="SOP53" s="94"/>
      <c r="SOQ53" s="94"/>
      <c r="SOR53" s="94"/>
      <c r="SOS53" s="94"/>
      <c r="SOT53" s="94"/>
      <c r="SOU53" s="94"/>
      <c r="SOV53" s="94"/>
      <c r="SOW53" s="94"/>
      <c r="SOX53" s="94"/>
      <c r="SOY53" s="94"/>
      <c r="SOZ53" s="94"/>
      <c r="SPA53" s="94"/>
      <c r="SPB53" s="94"/>
      <c r="SPC53" s="94"/>
      <c r="SPD53" s="94"/>
      <c r="SPE53" s="94"/>
      <c r="SPF53" s="94"/>
      <c r="SPG53" s="94"/>
      <c r="SPH53" s="94"/>
      <c r="SPI53" s="94"/>
      <c r="SPJ53" s="94"/>
      <c r="SPK53" s="94"/>
      <c r="SPL53" s="94"/>
      <c r="SPM53" s="94"/>
      <c r="SPN53" s="94"/>
      <c r="SPO53" s="94"/>
      <c r="SPP53" s="94"/>
      <c r="SPQ53" s="94"/>
      <c r="SPR53" s="94"/>
      <c r="SPS53" s="94"/>
      <c r="SPT53" s="94"/>
      <c r="SPU53" s="94"/>
      <c r="SPV53" s="94"/>
      <c r="SPW53" s="94"/>
      <c r="SPX53" s="94"/>
      <c r="SPY53" s="94"/>
      <c r="SPZ53" s="94"/>
      <c r="SQA53" s="94"/>
      <c r="SQB53" s="94"/>
      <c r="SQC53" s="94"/>
      <c r="SQD53" s="94"/>
      <c r="SQE53" s="94"/>
      <c r="SQF53" s="94"/>
      <c r="SQG53" s="94"/>
      <c r="SQH53" s="94"/>
      <c r="SQI53" s="94"/>
      <c r="SQJ53" s="94"/>
      <c r="SQK53" s="94"/>
      <c r="SQL53" s="94"/>
      <c r="SQM53" s="94"/>
      <c r="SQN53" s="94"/>
      <c r="SQO53" s="94"/>
      <c r="SQP53" s="94"/>
      <c r="SQQ53" s="94"/>
      <c r="SQR53" s="94"/>
      <c r="SQS53" s="94"/>
      <c r="SQT53" s="94"/>
      <c r="SQU53" s="94"/>
      <c r="SQV53" s="94"/>
      <c r="SQW53" s="94"/>
      <c r="SQX53" s="94"/>
      <c r="SQY53" s="94"/>
      <c r="SQZ53" s="94"/>
      <c r="SRA53" s="94"/>
      <c r="SRB53" s="94"/>
      <c r="SRC53" s="94"/>
      <c r="SRD53" s="94"/>
      <c r="SRE53" s="94"/>
      <c r="SRF53" s="94"/>
      <c r="SRG53" s="94"/>
      <c r="SRH53" s="94"/>
      <c r="SRI53" s="94"/>
      <c r="SRJ53" s="94"/>
      <c r="SRK53" s="94"/>
      <c r="SRL53" s="94"/>
      <c r="SRM53" s="94"/>
      <c r="SRN53" s="94"/>
      <c r="SRO53" s="94"/>
      <c r="SRP53" s="94"/>
      <c r="SRQ53" s="94"/>
      <c r="SRR53" s="94"/>
      <c r="SRS53" s="94"/>
      <c r="SRT53" s="94"/>
      <c r="SRU53" s="94"/>
      <c r="SRV53" s="94"/>
      <c r="SRW53" s="94"/>
      <c r="SRX53" s="94"/>
      <c r="SRY53" s="94"/>
      <c r="SRZ53" s="94"/>
      <c r="SSA53" s="94"/>
      <c r="SSB53" s="94"/>
      <c r="SSC53" s="94"/>
      <c r="SSD53" s="94"/>
      <c r="SSE53" s="94"/>
      <c r="SSF53" s="94"/>
      <c r="SSG53" s="94"/>
      <c r="SSH53" s="94"/>
      <c r="SSI53" s="94"/>
      <c r="SSJ53" s="94"/>
      <c r="SSK53" s="94"/>
      <c r="SSL53" s="94"/>
      <c r="SSM53" s="94"/>
      <c r="SSN53" s="94"/>
      <c r="SSO53" s="94"/>
      <c r="SSP53" s="94"/>
      <c r="SSQ53" s="94"/>
      <c r="SSR53" s="94"/>
      <c r="SSS53" s="94"/>
      <c r="SST53" s="94"/>
      <c r="SSU53" s="94"/>
      <c r="SSV53" s="94"/>
      <c r="SSW53" s="94"/>
      <c r="SSX53" s="94"/>
      <c r="SSY53" s="94"/>
      <c r="SSZ53" s="94"/>
      <c r="STA53" s="94"/>
      <c r="STB53" s="94"/>
      <c r="STC53" s="94"/>
      <c r="STD53" s="94"/>
      <c r="STE53" s="94"/>
      <c r="STF53" s="94"/>
      <c r="STG53" s="94"/>
      <c r="STH53" s="94"/>
      <c r="STI53" s="94"/>
      <c r="STJ53" s="94"/>
      <c r="STK53" s="94"/>
      <c r="STL53" s="94"/>
      <c r="STM53" s="94"/>
      <c r="STN53" s="94"/>
      <c r="STO53" s="94"/>
      <c r="STP53" s="94"/>
      <c r="STQ53" s="94"/>
      <c r="STR53" s="94"/>
      <c r="STS53" s="94"/>
      <c r="STT53" s="94"/>
      <c r="STU53" s="94"/>
      <c r="STV53" s="94"/>
      <c r="STW53" s="94"/>
      <c r="STX53" s="94"/>
      <c r="STY53" s="94"/>
      <c r="STZ53" s="94"/>
      <c r="SUA53" s="94"/>
      <c r="SUB53" s="94"/>
      <c r="SUC53" s="94"/>
      <c r="SUD53" s="94"/>
      <c r="SUE53" s="94"/>
      <c r="SUF53" s="94"/>
      <c r="SUG53" s="94"/>
      <c r="SUH53" s="94"/>
      <c r="SUI53" s="94"/>
      <c r="SUJ53" s="94"/>
      <c r="SUK53" s="94"/>
      <c r="SUL53" s="94"/>
      <c r="SUM53" s="94"/>
      <c r="SUN53" s="94"/>
      <c r="SUO53" s="94"/>
      <c r="SUP53" s="94"/>
      <c r="SUQ53" s="94"/>
      <c r="SUR53" s="94"/>
      <c r="SUS53" s="94"/>
      <c r="SUT53" s="94"/>
      <c r="SUU53" s="94"/>
      <c r="SUV53" s="94"/>
      <c r="SUW53" s="94"/>
      <c r="SUX53" s="94"/>
      <c r="SUY53" s="94"/>
      <c r="SUZ53" s="94"/>
      <c r="SVA53" s="94"/>
      <c r="SVB53" s="94"/>
      <c r="SVC53" s="94"/>
      <c r="SVD53" s="94"/>
      <c r="SVE53" s="94"/>
      <c r="SVF53" s="94"/>
      <c r="SVG53" s="94"/>
      <c r="SVH53" s="94"/>
      <c r="SVI53" s="94"/>
      <c r="SVJ53" s="94"/>
      <c r="SVK53" s="94"/>
      <c r="SVL53" s="94"/>
      <c r="SVM53" s="94"/>
      <c r="SVN53" s="94"/>
      <c r="SVO53" s="94"/>
      <c r="SVP53" s="94"/>
      <c r="SVQ53" s="94"/>
      <c r="SVR53" s="94"/>
      <c r="SVS53" s="94"/>
      <c r="SVT53" s="94"/>
      <c r="SVU53" s="94"/>
      <c r="SVV53" s="94"/>
      <c r="SVW53" s="94"/>
      <c r="SVX53" s="94"/>
      <c r="SVY53" s="94"/>
      <c r="SVZ53" s="94"/>
      <c r="SWA53" s="94"/>
      <c r="SWB53" s="94"/>
      <c r="SWC53" s="94"/>
      <c r="SWD53" s="94"/>
      <c r="SWE53" s="94"/>
      <c r="SWF53" s="94"/>
      <c r="SWG53" s="94"/>
      <c r="SWH53" s="94"/>
      <c r="SWI53" s="94"/>
      <c r="SWJ53" s="94"/>
      <c r="SWK53" s="94"/>
      <c r="SWL53" s="94"/>
      <c r="SWM53" s="94"/>
      <c r="SWN53" s="94"/>
      <c r="SWO53" s="94"/>
      <c r="SWP53" s="94"/>
      <c r="SWQ53" s="94"/>
      <c r="SWR53" s="94"/>
      <c r="SWS53" s="94"/>
      <c r="SWT53" s="94"/>
      <c r="SWU53" s="94"/>
      <c r="SWV53" s="94"/>
      <c r="SWW53" s="94"/>
      <c r="SWX53" s="94"/>
      <c r="SWY53" s="94"/>
      <c r="SWZ53" s="94"/>
      <c r="SXA53" s="94"/>
      <c r="SXB53" s="94"/>
      <c r="SXC53" s="94"/>
      <c r="SXD53" s="94"/>
      <c r="SXE53" s="94"/>
      <c r="SXF53" s="94"/>
      <c r="SXG53" s="94"/>
      <c r="SXH53" s="94"/>
      <c r="SXI53" s="94"/>
      <c r="SXJ53" s="94"/>
      <c r="SXK53" s="94"/>
      <c r="SXL53" s="94"/>
      <c r="SXM53" s="94"/>
      <c r="SXN53" s="94"/>
      <c r="SXO53" s="94"/>
      <c r="SXP53" s="94"/>
      <c r="SXQ53" s="94"/>
      <c r="SXR53" s="94"/>
      <c r="SXS53" s="94"/>
      <c r="SXT53" s="94"/>
      <c r="SXU53" s="94"/>
      <c r="SXV53" s="94"/>
      <c r="SXW53" s="94"/>
      <c r="SXX53" s="94"/>
      <c r="SXY53" s="94"/>
      <c r="SXZ53" s="94"/>
      <c r="SYA53" s="94"/>
      <c r="SYB53" s="94"/>
      <c r="SYC53" s="94"/>
      <c r="SYD53" s="94"/>
      <c r="SYE53" s="94"/>
      <c r="SYF53" s="94"/>
      <c r="SYG53" s="94"/>
      <c r="SYH53" s="94"/>
      <c r="SYI53" s="94"/>
      <c r="SYJ53" s="94"/>
      <c r="SYK53" s="94"/>
      <c r="SYL53" s="94"/>
      <c r="SYM53" s="94"/>
      <c r="SYN53" s="94"/>
      <c r="SYO53" s="94"/>
      <c r="SYP53" s="94"/>
      <c r="SYQ53" s="94"/>
      <c r="SYR53" s="94"/>
      <c r="SYS53" s="94"/>
      <c r="SYT53" s="94"/>
      <c r="SYU53" s="94"/>
      <c r="SYV53" s="94"/>
      <c r="SYW53" s="94"/>
      <c r="SYX53" s="94"/>
      <c r="SYY53" s="94"/>
      <c r="SYZ53" s="94"/>
      <c r="SZA53" s="94"/>
      <c r="SZB53" s="94"/>
      <c r="SZC53" s="94"/>
      <c r="SZD53" s="94"/>
      <c r="SZE53" s="94"/>
      <c r="SZF53" s="94"/>
      <c r="SZG53" s="94"/>
      <c r="SZH53" s="94"/>
      <c r="SZI53" s="94"/>
      <c r="SZJ53" s="94"/>
      <c r="SZK53" s="94"/>
      <c r="SZL53" s="94"/>
      <c r="SZM53" s="94"/>
      <c r="SZN53" s="94"/>
      <c r="SZO53" s="94"/>
      <c r="SZP53" s="94"/>
      <c r="SZQ53" s="94"/>
      <c r="SZR53" s="94"/>
      <c r="SZS53" s="94"/>
      <c r="SZT53" s="94"/>
      <c r="SZU53" s="94"/>
      <c r="SZV53" s="94"/>
      <c r="SZW53" s="94"/>
      <c r="SZX53" s="94"/>
      <c r="SZY53" s="94"/>
      <c r="SZZ53" s="94"/>
      <c r="TAA53" s="94"/>
      <c r="TAB53" s="94"/>
      <c r="TAC53" s="94"/>
      <c r="TAD53" s="94"/>
      <c r="TAE53" s="94"/>
      <c r="TAF53" s="94"/>
      <c r="TAG53" s="94"/>
      <c r="TAH53" s="94"/>
      <c r="TAI53" s="94"/>
      <c r="TAJ53" s="94"/>
      <c r="TAK53" s="94"/>
      <c r="TAL53" s="94"/>
      <c r="TAM53" s="94"/>
      <c r="TAN53" s="94"/>
      <c r="TAO53" s="94"/>
      <c r="TAP53" s="94"/>
      <c r="TAQ53" s="94"/>
      <c r="TAR53" s="94"/>
      <c r="TAS53" s="94"/>
      <c r="TAT53" s="94"/>
      <c r="TAU53" s="94"/>
      <c r="TAV53" s="94"/>
      <c r="TAW53" s="94"/>
      <c r="TAX53" s="94"/>
      <c r="TAY53" s="94"/>
      <c r="TAZ53" s="94"/>
      <c r="TBA53" s="94"/>
      <c r="TBB53" s="94"/>
      <c r="TBC53" s="94"/>
      <c r="TBD53" s="94"/>
      <c r="TBE53" s="94"/>
      <c r="TBF53" s="94"/>
      <c r="TBG53" s="94"/>
      <c r="TBH53" s="94"/>
      <c r="TBI53" s="94"/>
      <c r="TBJ53" s="94"/>
      <c r="TBK53" s="94"/>
      <c r="TBL53" s="94"/>
      <c r="TBM53" s="94"/>
      <c r="TBN53" s="94"/>
      <c r="TBO53" s="94"/>
      <c r="TBP53" s="94"/>
      <c r="TBQ53" s="94"/>
      <c r="TBR53" s="94"/>
      <c r="TBS53" s="94"/>
      <c r="TBT53" s="94"/>
      <c r="TBU53" s="94"/>
      <c r="TBV53" s="94"/>
      <c r="TBW53" s="94"/>
      <c r="TBX53" s="94"/>
      <c r="TBY53" s="94"/>
      <c r="TBZ53" s="94"/>
      <c r="TCA53" s="94"/>
      <c r="TCB53" s="94"/>
      <c r="TCC53" s="94"/>
      <c r="TCD53" s="94"/>
      <c r="TCE53" s="94"/>
      <c r="TCF53" s="94"/>
      <c r="TCG53" s="94"/>
      <c r="TCH53" s="94"/>
      <c r="TCI53" s="94"/>
      <c r="TCJ53" s="94"/>
      <c r="TCK53" s="94"/>
      <c r="TCL53" s="94"/>
      <c r="TCM53" s="94"/>
      <c r="TCN53" s="94"/>
      <c r="TCO53" s="94"/>
      <c r="TCP53" s="94"/>
      <c r="TCQ53" s="94"/>
      <c r="TCR53" s="94"/>
      <c r="TCS53" s="94"/>
      <c r="TCT53" s="94"/>
      <c r="TCU53" s="94"/>
      <c r="TCV53" s="94"/>
      <c r="TCW53" s="94"/>
      <c r="TCX53" s="94"/>
      <c r="TCY53" s="94"/>
      <c r="TCZ53" s="94"/>
      <c r="TDA53" s="94"/>
      <c r="TDB53" s="94"/>
      <c r="TDC53" s="94"/>
      <c r="TDD53" s="94"/>
      <c r="TDE53" s="94"/>
      <c r="TDF53" s="94"/>
      <c r="TDG53" s="94"/>
      <c r="TDH53" s="94"/>
      <c r="TDI53" s="94"/>
      <c r="TDJ53" s="94"/>
      <c r="TDK53" s="94"/>
      <c r="TDL53" s="94"/>
      <c r="TDM53" s="94"/>
      <c r="TDN53" s="94"/>
      <c r="TDO53" s="94"/>
      <c r="TDP53" s="94"/>
      <c r="TDQ53" s="94"/>
      <c r="TDR53" s="94"/>
      <c r="TDS53" s="94"/>
      <c r="TDT53" s="94"/>
      <c r="TDU53" s="94"/>
      <c r="TDV53" s="94"/>
      <c r="TDW53" s="94"/>
      <c r="TDX53" s="94"/>
      <c r="TDY53" s="94"/>
      <c r="TDZ53" s="94"/>
      <c r="TEA53" s="94"/>
      <c r="TEB53" s="94"/>
      <c r="TEC53" s="94"/>
      <c r="TED53" s="94"/>
      <c r="TEE53" s="94"/>
      <c r="TEF53" s="94"/>
      <c r="TEG53" s="94"/>
      <c r="TEH53" s="94"/>
      <c r="TEI53" s="94"/>
      <c r="TEJ53" s="94"/>
      <c r="TEK53" s="94"/>
      <c r="TEL53" s="94"/>
      <c r="TEM53" s="94"/>
      <c r="TEN53" s="94"/>
      <c r="TEO53" s="94"/>
      <c r="TEP53" s="94"/>
      <c r="TEQ53" s="94"/>
      <c r="TER53" s="94"/>
      <c r="TES53" s="94"/>
      <c r="TET53" s="94"/>
      <c r="TEU53" s="94"/>
      <c r="TEV53" s="94"/>
      <c r="TEW53" s="94"/>
      <c r="TEX53" s="94"/>
      <c r="TEY53" s="94"/>
      <c r="TEZ53" s="94"/>
      <c r="TFA53" s="94"/>
      <c r="TFB53" s="94"/>
      <c r="TFC53" s="94"/>
      <c r="TFD53" s="94"/>
      <c r="TFE53" s="94"/>
      <c r="TFF53" s="94"/>
      <c r="TFG53" s="94"/>
      <c r="TFH53" s="94"/>
      <c r="TFI53" s="94"/>
      <c r="TFJ53" s="94"/>
      <c r="TFK53" s="94"/>
      <c r="TFL53" s="94"/>
      <c r="TFM53" s="94"/>
      <c r="TFN53" s="94"/>
      <c r="TFO53" s="94"/>
      <c r="TFP53" s="94"/>
      <c r="TFQ53" s="94"/>
      <c r="TFR53" s="94"/>
      <c r="TFS53" s="94"/>
      <c r="TFT53" s="94"/>
      <c r="TFU53" s="94"/>
      <c r="TFV53" s="94"/>
      <c r="TFW53" s="94"/>
      <c r="TFX53" s="94"/>
      <c r="TFY53" s="94"/>
      <c r="TFZ53" s="94"/>
      <c r="TGA53" s="94"/>
      <c r="TGB53" s="94"/>
      <c r="TGC53" s="94"/>
      <c r="TGD53" s="94"/>
      <c r="TGE53" s="94"/>
      <c r="TGF53" s="94"/>
      <c r="TGG53" s="94"/>
      <c r="TGH53" s="94"/>
      <c r="TGI53" s="94"/>
      <c r="TGJ53" s="94"/>
      <c r="TGK53" s="94"/>
      <c r="TGL53" s="94"/>
      <c r="TGM53" s="94"/>
      <c r="TGN53" s="94"/>
      <c r="TGO53" s="94"/>
      <c r="TGP53" s="94"/>
      <c r="TGQ53" s="94"/>
      <c r="TGR53" s="94"/>
      <c r="TGS53" s="94"/>
      <c r="TGT53" s="94"/>
      <c r="TGU53" s="94"/>
      <c r="TGV53" s="94"/>
      <c r="TGW53" s="94"/>
      <c r="TGX53" s="94"/>
      <c r="TGY53" s="94"/>
      <c r="TGZ53" s="94"/>
      <c r="THA53" s="94"/>
      <c r="THB53" s="94"/>
      <c r="THC53" s="94"/>
      <c r="THD53" s="94"/>
      <c r="THE53" s="94"/>
      <c r="THF53" s="94"/>
      <c r="THG53" s="94"/>
      <c r="THH53" s="94"/>
      <c r="THI53" s="94"/>
      <c r="THJ53" s="94"/>
      <c r="THK53" s="94"/>
      <c r="THL53" s="94"/>
      <c r="THM53" s="94"/>
      <c r="THN53" s="94"/>
      <c r="THO53" s="94"/>
      <c r="THP53" s="94"/>
      <c r="THQ53" s="94"/>
      <c r="THR53" s="94"/>
      <c r="THS53" s="94"/>
      <c r="THT53" s="94"/>
      <c r="THU53" s="94"/>
      <c r="THV53" s="94"/>
      <c r="THW53" s="94"/>
      <c r="THX53" s="94"/>
      <c r="THY53" s="94"/>
      <c r="THZ53" s="94"/>
      <c r="TIA53" s="94"/>
      <c r="TIB53" s="94"/>
      <c r="TIC53" s="94"/>
      <c r="TID53" s="94"/>
      <c r="TIE53" s="94"/>
      <c r="TIF53" s="94"/>
      <c r="TIG53" s="94"/>
      <c r="TIH53" s="94"/>
      <c r="TII53" s="94"/>
      <c r="TIJ53" s="94"/>
      <c r="TIK53" s="94"/>
      <c r="TIL53" s="94"/>
      <c r="TIM53" s="94"/>
      <c r="TIN53" s="94"/>
      <c r="TIO53" s="94"/>
      <c r="TIP53" s="94"/>
      <c r="TIQ53" s="94"/>
      <c r="TIR53" s="94"/>
      <c r="TIS53" s="94"/>
      <c r="TIT53" s="94"/>
      <c r="TIU53" s="94"/>
      <c r="TIV53" s="94"/>
      <c r="TIW53" s="94"/>
      <c r="TIX53" s="94"/>
      <c r="TIY53" s="94"/>
      <c r="TIZ53" s="94"/>
      <c r="TJA53" s="94"/>
      <c r="TJB53" s="94"/>
      <c r="TJC53" s="94"/>
      <c r="TJD53" s="94"/>
      <c r="TJE53" s="94"/>
      <c r="TJF53" s="94"/>
      <c r="TJG53" s="94"/>
      <c r="TJH53" s="94"/>
      <c r="TJI53" s="94"/>
      <c r="TJJ53" s="94"/>
      <c r="TJK53" s="94"/>
      <c r="TJL53" s="94"/>
      <c r="TJM53" s="94"/>
      <c r="TJN53" s="94"/>
      <c r="TJO53" s="94"/>
      <c r="TJP53" s="94"/>
      <c r="TJQ53" s="94"/>
      <c r="TJR53" s="94"/>
      <c r="TJS53" s="94"/>
      <c r="TJT53" s="94"/>
      <c r="TJU53" s="94"/>
      <c r="TJV53" s="94"/>
      <c r="TJW53" s="94"/>
      <c r="TJX53" s="94"/>
      <c r="TJY53" s="94"/>
      <c r="TJZ53" s="94"/>
      <c r="TKA53" s="94"/>
      <c r="TKB53" s="94"/>
      <c r="TKC53" s="94"/>
      <c r="TKD53" s="94"/>
      <c r="TKE53" s="94"/>
      <c r="TKF53" s="94"/>
      <c r="TKG53" s="94"/>
      <c r="TKH53" s="94"/>
      <c r="TKI53" s="94"/>
      <c r="TKJ53" s="94"/>
      <c r="TKK53" s="94"/>
      <c r="TKL53" s="94"/>
      <c r="TKM53" s="94"/>
      <c r="TKN53" s="94"/>
      <c r="TKO53" s="94"/>
      <c r="TKP53" s="94"/>
      <c r="TKQ53" s="94"/>
      <c r="TKR53" s="94"/>
      <c r="TKS53" s="94"/>
      <c r="TKT53" s="94"/>
      <c r="TKU53" s="94"/>
      <c r="TKV53" s="94"/>
      <c r="TKW53" s="94"/>
      <c r="TKX53" s="94"/>
      <c r="TKY53" s="94"/>
      <c r="TKZ53" s="94"/>
      <c r="TLA53" s="94"/>
      <c r="TLB53" s="94"/>
      <c r="TLC53" s="94"/>
      <c r="TLD53" s="94"/>
      <c r="TLE53" s="94"/>
      <c r="TLF53" s="94"/>
      <c r="TLG53" s="94"/>
      <c r="TLH53" s="94"/>
      <c r="TLI53" s="94"/>
      <c r="TLJ53" s="94"/>
      <c r="TLK53" s="94"/>
      <c r="TLL53" s="94"/>
      <c r="TLM53" s="94"/>
      <c r="TLN53" s="94"/>
      <c r="TLO53" s="94"/>
      <c r="TLP53" s="94"/>
      <c r="TLQ53" s="94"/>
      <c r="TLR53" s="94"/>
      <c r="TLS53" s="94"/>
      <c r="TLT53" s="94"/>
      <c r="TLU53" s="94"/>
      <c r="TLV53" s="94"/>
      <c r="TLW53" s="94"/>
      <c r="TLX53" s="94"/>
      <c r="TLY53" s="94"/>
      <c r="TLZ53" s="94"/>
      <c r="TMA53" s="94"/>
      <c r="TMB53" s="94"/>
      <c r="TMC53" s="94"/>
      <c r="TMD53" s="94"/>
      <c r="TME53" s="94"/>
      <c r="TMF53" s="94"/>
      <c r="TMG53" s="94"/>
      <c r="TMH53" s="94"/>
      <c r="TMI53" s="94"/>
      <c r="TMJ53" s="94"/>
      <c r="TMK53" s="94"/>
      <c r="TML53" s="94"/>
      <c r="TMM53" s="94"/>
      <c r="TMN53" s="94"/>
      <c r="TMO53" s="94"/>
      <c r="TMP53" s="94"/>
      <c r="TMQ53" s="94"/>
      <c r="TMR53" s="94"/>
      <c r="TMS53" s="94"/>
      <c r="TMT53" s="94"/>
      <c r="TMU53" s="94"/>
      <c r="TMV53" s="94"/>
      <c r="TMW53" s="94"/>
      <c r="TMX53" s="94"/>
      <c r="TMY53" s="94"/>
      <c r="TMZ53" s="94"/>
      <c r="TNA53" s="94"/>
      <c r="TNB53" s="94"/>
      <c r="TNC53" s="94"/>
      <c r="TND53" s="94"/>
      <c r="TNE53" s="94"/>
      <c r="TNF53" s="94"/>
      <c r="TNG53" s="94"/>
      <c r="TNH53" s="94"/>
      <c r="TNI53" s="94"/>
      <c r="TNJ53" s="94"/>
      <c r="TNK53" s="94"/>
      <c r="TNL53" s="94"/>
      <c r="TNM53" s="94"/>
      <c r="TNN53" s="94"/>
      <c r="TNO53" s="94"/>
      <c r="TNP53" s="94"/>
      <c r="TNQ53" s="94"/>
      <c r="TNR53" s="94"/>
      <c r="TNS53" s="94"/>
      <c r="TNT53" s="94"/>
      <c r="TNU53" s="94"/>
      <c r="TNV53" s="94"/>
      <c r="TNW53" s="94"/>
      <c r="TNX53" s="94"/>
      <c r="TNY53" s="94"/>
      <c r="TNZ53" s="94"/>
      <c r="TOA53" s="94"/>
      <c r="TOB53" s="94"/>
      <c r="TOC53" s="94"/>
      <c r="TOD53" s="94"/>
      <c r="TOE53" s="94"/>
      <c r="TOF53" s="94"/>
      <c r="TOG53" s="94"/>
      <c r="TOH53" s="94"/>
      <c r="TOI53" s="94"/>
      <c r="TOJ53" s="94"/>
      <c r="TOK53" s="94"/>
      <c r="TOL53" s="94"/>
      <c r="TOM53" s="94"/>
      <c r="TON53" s="94"/>
      <c r="TOO53" s="94"/>
      <c r="TOP53" s="94"/>
      <c r="TOQ53" s="94"/>
      <c r="TOR53" s="94"/>
      <c r="TOS53" s="94"/>
      <c r="TOT53" s="94"/>
      <c r="TOU53" s="94"/>
      <c r="TOV53" s="94"/>
      <c r="TOW53" s="94"/>
      <c r="TOX53" s="94"/>
      <c r="TOY53" s="94"/>
      <c r="TOZ53" s="94"/>
      <c r="TPA53" s="94"/>
      <c r="TPB53" s="94"/>
      <c r="TPC53" s="94"/>
      <c r="TPD53" s="94"/>
      <c r="TPE53" s="94"/>
      <c r="TPF53" s="94"/>
      <c r="TPG53" s="94"/>
      <c r="TPH53" s="94"/>
      <c r="TPI53" s="94"/>
      <c r="TPJ53" s="94"/>
      <c r="TPK53" s="94"/>
      <c r="TPL53" s="94"/>
      <c r="TPM53" s="94"/>
      <c r="TPN53" s="94"/>
      <c r="TPO53" s="94"/>
      <c r="TPP53" s="94"/>
      <c r="TPQ53" s="94"/>
      <c r="TPR53" s="94"/>
      <c r="TPS53" s="94"/>
      <c r="TPT53" s="94"/>
      <c r="TPU53" s="94"/>
      <c r="TPV53" s="94"/>
      <c r="TPW53" s="94"/>
      <c r="TPX53" s="94"/>
      <c r="TPY53" s="94"/>
      <c r="TPZ53" s="94"/>
      <c r="TQA53" s="94"/>
      <c r="TQB53" s="94"/>
      <c r="TQC53" s="94"/>
      <c r="TQD53" s="94"/>
      <c r="TQE53" s="94"/>
      <c r="TQF53" s="94"/>
      <c r="TQG53" s="94"/>
      <c r="TQH53" s="94"/>
      <c r="TQI53" s="94"/>
      <c r="TQJ53" s="94"/>
      <c r="TQK53" s="94"/>
      <c r="TQL53" s="94"/>
      <c r="TQM53" s="94"/>
      <c r="TQN53" s="94"/>
      <c r="TQO53" s="94"/>
      <c r="TQP53" s="94"/>
      <c r="TQQ53" s="94"/>
      <c r="TQR53" s="94"/>
      <c r="TQS53" s="94"/>
      <c r="TQT53" s="94"/>
      <c r="TQU53" s="94"/>
      <c r="TQV53" s="94"/>
      <c r="TQW53" s="94"/>
      <c r="TQX53" s="94"/>
      <c r="TQY53" s="94"/>
      <c r="TQZ53" s="94"/>
      <c r="TRA53" s="94"/>
      <c r="TRB53" s="94"/>
      <c r="TRC53" s="94"/>
      <c r="TRD53" s="94"/>
      <c r="TRE53" s="94"/>
      <c r="TRF53" s="94"/>
      <c r="TRG53" s="94"/>
      <c r="TRH53" s="94"/>
      <c r="TRI53" s="94"/>
      <c r="TRJ53" s="94"/>
      <c r="TRK53" s="94"/>
      <c r="TRL53" s="94"/>
      <c r="TRM53" s="94"/>
      <c r="TRN53" s="94"/>
      <c r="TRO53" s="94"/>
      <c r="TRP53" s="94"/>
      <c r="TRQ53" s="94"/>
      <c r="TRR53" s="94"/>
      <c r="TRS53" s="94"/>
      <c r="TRT53" s="94"/>
      <c r="TRU53" s="94"/>
      <c r="TRV53" s="94"/>
      <c r="TRW53" s="94"/>
      <c r="TRX53" s="94"/>
      <c r="TRY53" s="94"/>
      <c r="TRZ53" s="94"/>
      <c r="TSA53" s="94"/>
      <c r="TSB53" s="94"/>
      <c r="TSC53" s="94"/>
      <c r="TSD53" s="94"/>
      <c r="TSE53" s="94"/>
      <c r="TSF53" s="94"/>
      <c r="TSG53" s="94"/>
      <c r="TSH53" s="94"/>
      <c r="TSI53" s="94"/>
      <c r="TSJ53" s="94"/>
      <c r="TSK53" s="94"/>
      <c r="TSL53" s="94"/>
      <c r="TSM53" s="94"/>
      <c r="TSN53" s="94"/>
      <c r="TSO53" s="94"/>
      <c r="TSP53" s="94"/>
      <c r="TSQ53" s="94"/>
      <c r="TSR53" s="94"/>
      <c r="TSS53" s="94"/>
      <c r="TST53" s="94"/>
      <c r="TSU53" s="94"/>
      <c r="TSV53" s="94"/>
      <c r="TSW53" s="94"/>
      <c r="TSX53" s="94"/>
      <c r="TSY53" s="94"/>
      <c r="TSZ53" s="94"/>
      <c r="TTA53" s="94"/>
      <c r="TTB53" s="94"/>
      <c r="TTC53" s="94"/>
      <c r="TTD53" s="94"/>
      <c r="TTE53" s="94"/>
      <c r="TTF53" s="94"/>
      <c r="TTG53" s="94"/>
      <c r="TTH53" s="94"/>
      <c r="TTI53" s="94"/>
      <c r="TTJ53" s="94"/>
      <c r="TTK53" s="94"/>
      <c r="TTL53" s="94"/>
      <c r="TTM53" s="94"/>
      <c r="TTN53" s="94"/>
      <c r="TTO53" s="94"/>
      <c r="TTP53" s="94"/>
      <c r="TTQ53" s="94"/>
      <c r="TTR53" s="94"/>
      <c r="TTS53" s="94"/>
      <c r="TTT53" s="94"/>
      <c r="TTU53" s="94"/>
      <c r="TTV53" s="94"/>
      <c r="TTW53" s="94"/>
      <c r="TTX53" s="94"/>
      <c r="TTY53" s="94"/>
      <c r="TTZ53" s="94"/>
      <c r="TUA53" s="94"/>
      <c r="TUB53" s="94"/>
      <c r="TUC53" s="94"/>
      <c r="TUD53" s="94"/>
      <c r="TUE53" s="94"/>
      <c r="TUF53" s="94"/>
      <c r="TUG53" s="94"/>
      <c r="TUH53" s="94"/>
      <c r="TUI53" s="94"/>
      <c r="TUJ53" s="94"/>
      <c r="TUK53" s="94"/>
      <c r="TUL53" s="94"/>
      <c r="TUM53" s="94"/>
      <c r="TUN53" s="94"/>
      <c r="TUO53" s="94"/>
      <c r="TUP53" s="94"/>
      <c r="TUQ53" s="94"/>
      <c r="TUR53" s="94"/>
      <c r="TUS53" s="94"/>
      <c r="TUT53" s="94"/>
      <c r="TUU53" s="94"/>
      <c r="TUV53" s="94"/>
      <c r="TUW53" s="94"/>
      <c r="TUX53" s="94"/>
      <c r="TUY53" s="94"/>
      <c r="TUZ53" s="94"/>
      <c r="TVA53" s="94"/>
      <c r="TVB53" s="94"/>
      <c r="TVC53" s="94"/>
      <c r="TVD53" s="94"/>
      <c r="TVE53" s="94"/>
      <c r="TVF53" s="94"/>
      <c r="TVG53" s="94"/>
      <c r="TVH53" s="94"/>
      <c r="TVI53" s="94"/>
      <c r="TVJ53" s="94"/>
      <c r="TVK53" s="94"/>
      <c r="TVL53" s="94"/>
      <c r="TVM53" s="94"/>
      <c r="TVN53" s="94"/>
      <c r="TVO53" s="94"/>
      <c r="TVP53" s="94"/>
      <c r="TVQ53" s="94"/>
      <c r="TVR53" s="94"/>
      <c r="TVS53" s="94"/>
      <c r="TVT53" s="94"/>
      <c r="TVU53" s="94"/>
      <c r="TVV53" s="94"/>
      <c r="TVW53" s="94"/>
      <c r="TVX53" s="94"/>
      <c r="TVY53" s="94"/>
      <c r="TVZ53" s="94"/>
      <c r="TWA53" s="94"/>
      <c r="TWB53" s="94"/>
      <c r="TWC53" s="94"/>
      <c r="TWD53" s="94"/>
      <c r="TWE53" s="94"/>
      <c r="TWF53" s="94"/>
      <c r="TWG53" s="94"/>
      <c r="TWH53" s="94"/>
      <c r="TWI53" s="94"/>
      <c r="TWJ53" s="94"/>
      <c r="TWK53" s="94"/>
      <c r="TWL53" s="94"/>
      <c r="TWM53" s="94"/>
      <c r="TWN53" s="94"/>
      <c r="TWO53" s="94"/>
      <c r="TWP53" s="94"/>
      <c r="TWQ53" s="94"/>
      <c r="TWR53" s="94"/>
      <c r="TWS53" s="94"/>
      <c r="TWT53" s="94"/>
      <c r="TWU53" s="94"/>
      <c r="TWV53" s="94"/>
      <c r="TWW53" s="94"/>
      <c r="TWX53" s="94"/>
      <c r="TWY53" s="94"/>
      <c r="TWZ53" s="94"/>
      <c r="TXA53" s="94"/>
      <c r="TXB53" s="94"/>
      <c r="TXC53" s="94"/>
      <c r="TXD53" s="94"/>
      <c r="TXE53" s="94"/>
      <c r="TXF53" s="94"/>
      <c r="TXG53" s="94"/>
      <c r="TXH53" s="94"/>
      <c r="TXI53" s="94"/>
      <c r="TXJ53" s="94"/>
      <c r="TXK53" s="94"/>
      <c r="TXL53" s="94"/>
      <c r="TXM53" s="94"/>
      <c r="TXN53" s="94"/>
      <c r="TXO53" s="94"/>
      <c r="TXP53" s="94"/>
      <c r="TXQ53" s="94"/>
      <c r="TXR53" s="94"/>
      <c r="TXS53" s="94"/>
      <c r="TXT53" s="94"/>
      <c r="TXU53" s="94"/>
      <c r="TXV53" s="94"/>
      <c r="TXW53" s="94"/>
      <c r="TXX53" s="94"/>
      <c r="TXY53" s="94"/>
      <c r="TXZ53" s="94"/>
      <c r="TYA53" s="94"/>
      <c r="TYB53" s="94"/>
      <c r="TYC53" s="94"/>
      <c r="TYD53" s="94"/>
      <c r="TYE53" s="94"/>
      <c r="TYF53" s="94"/>
      <c r="TYG53" s="94"/>
      <c r="TYH53" s="94"/>
      <c r="TYI53" s="94"/>
      <c r="TYJ53" s="94"/>
      <c r="TYK53" s="94"/>
      <c r="TYL53" s="94"/>
      <c r="TYM53" s="94"/>
      <c r="TYN53" s="94"/>
      <c r="TYO53" s="94"/>
      <c r="TYP53" s="94"/>
      <c r="TYQ53" s="94"/>
      <c r="TYR53" s="94"/>
      <c r="TYS53" s="94"/>
      <c r="TYT53" s="94"/>
      <c r="TYU53" s="94"/>
      <c r="TYV53" s="94"/>
      <c r="TYW53" s="94"/>
      <c r="TYX53" s="94"/>
      <c r="TYY53" s="94"/>
      <c r="TYZ53" s="94"/>
      <c r="TZA53" s="94"/>
      <c r="TZB53" s="94"/>
      <c r="TZC53" s="94"/>
      <c r="TZD53" s="94"/>
      <c r="TZE53" s="94"/>
      <c r="TZF53" s="94"/>
      <c r="TZG53" s="94"/>
      <c r="TZH53" s="94"/>
      <c r="TZI53" s="94"/>
      <c r="TZJ53" s="94"/>
      <c r="TZK53" s="94"/>
      <c r="TZL53" s="94"/>
      <c r="TZM53" s="94"/>
      <c r="TZN53" s="94"/>
      <c r="TZO53" s="94"/>
      <c r="TZP53" s="94"/>
      <c r="TZQ53" s="94"/>
      <c r="TZR53" s="94"/>
      <c r="TZS53" s="94"/>
      <c r="TZT53" s="94"/>
      <c r="TZU53" s="94"/>
      <c r="TZV53" s="94"/>
      <c r="TZW53" s="94"/>
      <c r="TZX53" s="94"/>
      <c r="TZY53" s="94"/>
      <c r="TZZ53" s="94"/>
      <c r="UAA53" s="94"/>
      <c r="UAB53" s="94"/>
      <c r="UAC53" s="94"/>
      <c r="UAD53" s="94"/>
      <c r="UAE53" s="94"/>
      <c r="UAF53" s="94"/>
      <c r="UAG53" s="94"/>
      <c r="UAH53" s="94"/>
      <c r="UAI53" s="94"/>
      <c r="UAJ53" s="94"/>
      <c r="UAK53" s="94"/>
      <c r="UAL53" s="94"/>
      <c r="UAM53" s="94"/>
      <c r="UAN53" s="94"/>
      <c r="UAO53" s="94"/>
      <c r="UAP53" s="94"/>
      <c r="UAQ53" s="94"/>
      <c r="UAR53" s="94"/>
      <c r="UAS53" s="94"/>
      <c r="UAT53" s="94"/>
      <c r="UAU53" s="94"/>
      <c r="UAV53" s="94"/>
      <c r="UAW53" s="94"/>
      <c r="UAX53" s="94"/>
      <c r="UAY53" s="94"/>
      <c r="UAZ53" s="94"/>
      <c r="UBA53" s="94"/>
      <c r="UBB53" s="94"/>
      <c r="UBC53" s="94"/>
      <c r="UBD53" s="94"/>
      <c r="UBE53" s="94"/>
      <c r="UBF53" s="94"/>
      <c r="UBG53" s="94"/>
      <c r="UBH53" s="94"/>
      <c r="UBI53" s="94"/>
      <c r="UBJ53" s="94"/>
      <c r="UBK53" s="94"/>
      <c r="UBL53" s="94"/>
      <c r="UBM53" s="94"/>
      <c r="UBN53" s="94"/>
      <c r="UBO53" s="94"/>
      <c r="UBP53" s="94"/>
      <c r="UBQ53" s="94"/>
      <c r="UBR53" s="94"/>
      <c r="UBS53" s="94"/>
      <c r="UBT53" s="94"/>
      <c r="UBU53" s="94"/>
      <c r="UBV53" s="94"/>
      <c r="UBW53" s="94"/>
      <c r="UBX53" s="94"/>
      <c r="UBY53" s="94"/>
      <c r="UBZ53" s="94"/>
      <c r="UCA53" s="94"/>
      <c r="UCB53" s="94"/>
      <c r="UCC53" s="94"/>
      <c r="UCD53" s="94"/>
      <c r="UCE53" s="94"/>
      <c r="UCF53" s="94"/>
      <c r="UCG53" s="94"/>
      <c r="UCH53" s="94"/>
      <c r="UCI53" s="94"/>
      <c r="UCJ53" s="94"/>
      <c r="UCK53" s="94"/>
      <c r="UCL53" s="94"/>
      <c r="UCM53" s="94"/>
      <c r="UCN53" s="94"/>
      <c r="UCO53" s="94"/>
      <c r="UCP53" s="94"/>
      <c r="UCQ53" s="94"/>
      <c r="UCR53" s="94"/>
      <c r="UCS53" s="94"/>
      <c r="UCT53" s="94"/>
      <c r="UCU53" s="94"/>
      <c r="UCV53" s="94"/>
      <c r="UCW53" s="94"/>
      <c r="UCX53" s="94"/>
      <c r="UCY53" s="94"/>
      <c r="UCZ53" s="94"/>
      <c r="UDA53" s="94"/>
      <c r="UDB53" s="94"/>
      <c r="UDC53" s="94"/>
      <c r="UDD53" s="94"/>
      <c r="UDE53" s="94"/>
      <c r="UDF53" s="94"/>
      <c r="UDG53" s="94"/>
      <c r="UDH53" s="94"/>
      <c r="UDI53" s="94"/>
      <c r="UDJ53" s="94"/>
      <c r="UDK53" s="94"/>
      <c r="UDL53" s="94"/>
      <c r="UDM53" s="94"/>
      <c r="UDN53" s="94"/>
      <c r="UDO53" s="94"/>
      <c r="UDP53" s="94"/>
      <c r="UDQ53" s="94"/>
      <c r="UDR53" s="94"/>
      <c r="UDS53" s="94"/>
      <c r="UDT53" s="94"/>
      <c r="UDU53" s="94"/>
      <c r="UDV53" s="94"/>
      <c r="UDW53" s="94"/>
      <c r="UDX53" s="94"/>
      <c r="UDY53" s="94"/>
      <c r="UDZ53" s="94"/>
      <c r="UEA53" s="94"/>
      <c r="UEB53" s="94"/>
      <c r="UEC53" s="94"/>
      <c r="UED53" s="94"/>
      <c r="UEE53" s="94"/>
      <c r="UEF53" s="94"/>
      <c r="UEG53" s="94"/>
      <c r="UEH53" s="94"/>
      <c r="UEI53" s="94"/>
      <c r="UEJ53" s="94"/>
      <c r="UEK53" s="94"/>
      <c r="UEL53" s="94"/>
      <c r="UEM53" s="94"/>
      <c r="UEN53" s="94"/>
      <c r="UEO53" s="94"/>
      <c r="UEP53" s="94"/>
      <c r="UEQ53" s="94"/>
      <c r="UER53" s="94"/>
      <c r="UES53" s="94"/>
      <c r="UET53" s="94"/>
      <c r="UEU53" s="94"/>
      <c r="UEV53" s="94"/>
      <c r="UEW53" s="94"/>
      <c r="UEX53" s="94"/>
      <c r="UEY53" s="94"/>
      <c r="UEZ53" s="94"/>
      <c r="UFA53" s="94"/>
      <c r="UFB53" s="94"/>
      <c r="UFC53" s="94"/>
      <c r="UFD53" s="94"/>
      <c r="UFE53" s="94"/>
      <c r="UFF53" s="94"/>
      <c r="UFG53" s="94"/>
      <c r="UFH53" s="94"/>
      <c r="UFI53" s="94"/>
      <c r="UFJ53" s="94"/>
      <c r="UFK53" s="94"/>
      <c r="UFL53" s="94"/>
      <c r="UFM53" s="94"/>
      <c r="UFN53" s="94"/>
      <c r="UFO53" s="94"/>
      <c r="UFP53" s="94"/>
      <c r="UFQ53" s="94"/>
      <c r="UFR53" s="94"/>
      <c r="UFS53" s="94"/>
      <c r="UFT53" s="94"/>
      <c r="UFU53" s="94"/>
      <c r="UFV53" s="94"/>
      <c r="UFW53" s="94"/>
      <c r="UFX53" s="94"/>
      <c r="UFY53" s="94"/>
      <c r="UFZ53" s="94"/>
      <c r="UGA53" s="94"/>
      <c r="UGB53" s="94"/>
      <c r="UGC53" s="94"/>
      <c r="UGD53" s="94"/>
      <c r="UGE53" s="94"/>
      <c r="UGF53" s="94"/>
      <c r="UGG53" s="94"/>
      <c r="UGH53" s="94"/>
      <c r="UGI53" s="94"/>
      <c r="UGJ53" s="94"/>
      <c r="UGK53" s="94"/>
      <c r="UGL53" s="94"/>
      <c r="UGM53" s="94"/>
      <c r="UGN53" s="94"/>
      <c r="UGO53" s="94"/>
      <c r="UGP53" s="94"/>
      <c r="UGQ53" s="94"/>
      <c r="UGR53" s="94"/>
      <c r="UGS53" s="94"/>
      <c r="UGT53" s="94"/>
      <c r="UGU53" s="94"/>
      <c r="UGV53" s="94"/>
      <c r="UGW53" s="94"/>
      <c r="UGX53" s="94"/>
      <c r="UGY53" s="94"/>
      <c r="UGZ53" s="94"/>
      <c r="UHA53" s="94"/>
      <c r="UHB53" s="94"/>
      <c r="UHC53" s="94"/>
      <c r="UHD53" s="94"/>
      <c r="UHE53" s="94"/>
      <c r="UHF53" s="94"/>
      <c r="UHG53" s="94"/>
      <c r="UHH53" s="94"/>
      <c r="UHI53" s="94"/>
      <c r="UHJ53" s="94"/>
      <c r="UHK53" s="94"/>
      <c r="UHL53" s="94"/>
      <c r="UHM53" s="94"/>
      <c r="UHN53" s="94"/>
      <c r="UHO53" s="94"/>
      <c r="UHP53" s="94"/>
      <c r="UHQ53" s="94"/>
      <c r="UHR53" s="94"/>
      <c r="UHS53" s="94"/>
      <c r="UHT53" s="94"/>
      <c r="UHU53" s="94"/>
      <c r="UHV53" s="94"/>
      <c r="UHW53" s="94"/>
      <c r="UHX53" s="94"/>
      <c r="UHY53" s="94"/>
      <c r="UHZ53" s="94"/>
      <c r="UIA53" s="94"/>
      <c r="UIB53" s="94"/>
      <c r="UIC53" s="94"/>
      <c r="UID53" s="94"/>
      <c r="UIE53" s="94"/>
      <c r="UIF53" s="94"/>
      <c r="UIG53" s="94"/>
      <c r="UIH53" s="94"/>
      <c r="UII53" s="94"/>
      <c r="UIJ53" s="94"/>
      <c r="UIK53" s="94"/>
      <c r="UIL53" s="94"/>
      <c r="UIM53" s="94"/>
      <c r="UIN53" s="94"/>
      <c r="UIO53" s="94"/>
      <c r="UIP53" s="94"/>
      <c r="UIQ53" s="94"/>
      <c r="UIR53" s="94"/>
      <c r="UIS53" s="94"/>
      <c r="UIT53" s="94"/>
      <c r="UIU53" s="94"/>
      <c r="UIV53" s="94"/>
      <c r="UIW53" s="94"/>
      <c r="UIX53" s="94"/>
      <c r="UIY53" s="94"/>
      <c r="UIZ53" s="94"/>
      <c r="UJA53" s="94"/>
      <c r="UJB53" s="94"/>
      <c r="UJC53" s="94"/>
      <c r="UJD53" s="94"/>
      <c r="UJE53" s="94"/>
      <c r="UJF53" s="94"/>
      <c r="UJG53" s="94"/>
      <c r="UJH53" s="94"/>
      <c r="UJI53" s="94"/>
      <c r="UJJ53" s="94"/>
      <c r="UJK53" s="94"/>
      <c r="UJL53" s="94"/>
      <c r="UJM53" s="94"/>
      <c r="UJN53" s="94"/>
      <c r="UJO53" s="94"/>
      <c r="UJP53" s="94"/>
      <c r="UJQ53" s="94"/>
      <c r="UJR53" s="94"/>
      <c r="UJS53" s="94"/>
      <c r="UJT53" s="94"/>
      <c r="UJU53" s="94"/>
      <c r="UJV53" s="94"/>
      <c r="UJW53" s="94"/>
      <c r="UJX53" s="94"/>
      <c r="UJY53" s="94"/>
      <c r="UJZ53" s="94"/>
      <c r="UKA53" s="94"/>
      <c r="UKB53" s="94"/>
      <c r="UKC53" s="94"/>
      <c r="UKD53" s="94"/>
      <c r="UKE53" s="94"/>
      <c r="UKF53" s="94"/>
      <c r="UKG53" s="94"/>
      <c r="UKH53" s="94"/>
      <c r="UKI53" s="94"/>
      <c r="UKJ53" s="94"/>
      <c r="UKK53" s="94"/>
      <c r="UKL53" s="94"/>
      <c r="UKM53" s="94"/>
      <c r="UKN53" s="94"/>
      <c r="UKO53" s="94"/>
      <c r="UKP53" s="94"/>
      <c r="UKQ53" s="94"/>
      <c r="UKR53" s="94"/>
      <c r="UKS53" s="94"/>
      <c r="UKT53" s="94"/>
      <c r="UKU53" s="94"/>
      <c r="UKV53" s="94"/>
      <c r="UKW53" s="94"/>
      <c r="UKX53" s="94"/>
      <c r="UKY53" s="94"/>
      <c r="UKZ53" s="94"/>
      <c r="ULA53" s="94"/>
      <c r="ULB53" s="94"/>
      <c r="ULC53" s="94"/>
      <c r="ULD53" s="94"/>
      <c r="ULE53" s="94"/>
      <c r="ULF53" s="94"/>
      <c r="ULG53" s="94"/>
      <c r="ULH53" s="94"/>
      <c r="ULI53" s="94"/>
      <c r="ULJ53" s="94"/>
      <c r="ULK53" s="94"/>
      <c r="ULL53" s="94"/>
      <c r="ULM53" s="94"/>
      <c r="ULN53" s="94"/>
      <c r="ULO53" s="94"/>
      <c r="ULP53" s="94"/>
      <c r="ULQ53" s="94"/>
      <c r="ULR53" s="94"/>
      <c r="ULS53" s="94"/>
      <c r="ULT53" s="94"/>
      <c r="ULU53" s="94"/>
      <c r="ULV53" s="94"/>
      <c r="ULW53" s="94"/>
      <c r="ULX53" s="94"/>
      <c r="ULY53" s="94"/>
      <c r="ULZ53" s="94"/>
      <c r="UMA53" s="94"/>
      <c r="UMB53" s="94"/>
      <c r="UMC53" s="94"/>
      <c r="UMD53" s="94"/>
      <c r="UME53" s="94"/>
      <c r="UMF53" s="94"/>
      <c r="UMG53" s="94"/>
      <c r="UMH53" s="94"/>
      <c r="UMI53" s="94"/>
      <c r="UMJ53" s="94"/>
      <c r="UMK53" s="94"/>
      <c r="UML53" s="94"/>
      <c r="UMM53" s="94"/>
      <c r="UMN53" s="94"/>
      <c r="UMO53" s="94"/>
      <c r="UMP53" s="94"/>
      <c r="UMQ53" s="94"/>
      <c r="UMR53" s="94"/>
      <c r="UMS53" s="94"/>
      <c r="UMT53" s="94"/>
      <c r="UMU53" s="94"/>
      <c r="UMV53" s="94"/>
      <c r="UMW53" s="94"/>
      <c r="UMX53" s="94"/>
      <c r="UMY53" s="94"/>
      <c r="UMZ53" s="94"/>
      <c r="UNA53" s="94"/>
      <c r="UNB53" s="94"/>
      <c r="UNC53" s="94"/>
      <c r="UND53" s="94"/>
      <c r="UNE53" s="94"/>
      <c r="UNF53" s="94"/>
      <c r="UNG53" s="94"/>
      <c r="UNH53" s="94"/>
      <c r="UNI53" s="94"/>
      <c r="UNJ53" s="94"/>
      <c r="UNK53" s="94"/>
      <c r="UNL53" s="94"/>
      <c r="UNM53" s="94"/>
      <c r="UNN53" s="94"/>
      <c r="UNO53" s="94"/>
      <c r="UNP53" s="94"/>
      <c r="UNQ53" s="94"/>
      <c r="UNR53" s="94"/>
      <c r="UNS53" s="94"/>
      <c r="UNT53" s="94"/>
      <c r="UNU53" s="94"/>
      <c r="UNV53" s="94"/>
      <c r="UNW53" s="94"/>
      <c r="UNX53" s="94"/>
      <c r="UNY53" s="94"/>
      <c r="UNZ53" s="94"/>
      <c r="UOA53" s="94"/>
      <c r="UOB53" s="94"/>
      <c r="UOC53" s="94"/>
      <c r="UOD53" s="94"/>
      <c r="UOE53" s="94"/>
      <c r="UOF53" s="94"/>
      <c r="UOG53" s="94"/>
      <c r="UOH53" s="94"/>
      <c r="UOI53" s="94"/>
      <c r="UOJ53" s="94"/>
      <c r="UOK53" s="94"/>
      <c r="UOL53" s="94"/>
      <c r="UOM53" s="94"/>
      <c r="UON53" s="94"/>
      <c r="UOO53" s="94"/>
      <c r="UOP53" s="94"/>
      <c r="UOQ53" s="94"/>
      <c r="UOR53" s="94"/>
      <c r="UOS53" s="94"/>
      <c r="UOT53" s="94"/>
      <c r="UOU53" s="94"/>
      <c r="UOV53" s="94"/>
      <c r="UOW53" s="94"/>
      <c r="UOX53" s="94"/>
      <c r="UOY53" s="94"/>
      <c r="UOZ53" s="94"/>
      <c r="UPA53" s="94"/>
      <c r="UPB53" s="94"/>
      <c r="UPC53" s="94"/>
      <c r="UPD53" s="94"/>
      <c r="UPE53" s="94"/>
      <c r="UPF53" s="94"/>
      <c r="UPG53" s="94"/>
      <c r="UPH53" s="94"/>
      <c r="UPI53" s="94"/>
      <c r="UPJ53" s="94"/>
      <c r="UPK53" s="94"/>
      <c r="UPL53" s="94"/>
      <c r="UPM53" s="94"/>
      <c r="UPN53" s="94"/>
      <c r="UPO53" s="94"/>
      <c r="UPP53" s="94"/>
      <c r="UPQ53" s="94"/>
      <c r="UPR53" s="94"/>
      <c r="UPS53" s="94"/>
      <c r="UPT53" s="94"/>
      <c r="UPU53" s="94"/>
      <c r="UPV53" s="94"/>
      <c r="UPW53" s="94"/>
      <c r="UPX53" s="94"/>
      <c r="UPY53" s="94"/>
      <c r="UPZ53" s="94"/>
      <c r="UQA53" s="94"/>
      <c r="UQB53" s="94"/>
      <c r="UQC53" s="94"/>
      <c r="UQD53" s="94"/>
      <c r="UQE53" s="94"/>
      <c r="UQF53" s="94"/>
      <c r="UQG53" s="94"/>
      <c r="UQH53" s="94"/>
      <c r="UQI53" s="94"/>
      <c r="UQJ53" s="94"/>
      <c r="UQK53" s="94"/>
      <c r="UQL53" s="94"/>
      <c r="UQM53" s="94"/>
      <c r="UQN53" s="94"/>
      <c r="UQO53" s="94"/>
      <c r="UQP53" s="94"/>
      <c r="UQQ53" s="94"/>
      <c r="UQR53" s="94"/>
      <c r="UQS53" s="94"/>
      <c r="UQT53" s="94"/>
      <c r="UQU53" s="94"/>
      <c r="UQV53" s="94"/>
      <c r="UQW53" s="94"/>
      <c r="UQX53" s="94"/>
      <c r="UQY53" s="94"/>
      <c r="UQZ53" s="94"/>
      <c r="URA53" s="94"/>
      <c r="URB53" s="94"/>
      <c r="URC53" s="94"/>
      <c r="URD53" s="94"/>
      <c r="URE53" s="94"/>
      <c r="URF53" s="94"/>
      <c r="URG53" s="94"/>
      <c r="URH53" s="94"/>
      <c r="URI53" s="94"/>
      <c r="URJ53" s="94"/>
      <c r="URK53" s="94"/>
      <c r="URL53" s="94"/>
      <c r="URM53" s="94"/>
      <c r="URN53" s="94"/>
      <c r="URO53" s="94"/>
      <c r="URP53" s="94"/>
      <c r="URQ53" s="94"/>
      <c r="URR53" s="94"/>
      <c r="URS53" s="94"/>
      <c r="URT53" s="94"/>
      <c r="URU53" s="94"/>
      <c r="URV53" s="94"/>
      <c r="URW53" s="94"/>
      <c r="URX53" s="94"/>
      <c r="URY53" s="94"/>
      <c r="URZ53" s="94"/>
      <c r="USA53" s="94"/>
      <c r="USB53" s="94"/>
      <c r="USC53" s="94"/>
      <c r="USD53" s="94"/>
      <c r="USE53" s="94"/>
      <c r="USF53" s="94"/>
      <c r="USG53" s="94"/>
      <c r="USH53" s="94"/>
      <c r="USI53" s="94"/>
      <c r="USJ53" s="94"/>
      <c r="USK53" s="94"/>
      <c r="USL53" s="94"/>
      <c r="USM53" s="94"/>
      <c r="USN53" s="94"/>
      <c r="USO53" s="94"/>
      <c r="USP53" s="94"/>
      <c r="USQ53" s="94"/>
      <c r="USR53" s="94"/>
      <c r="USS53" s="94"/>
      <c r="UST53" s="94"/>
      <c r="USU53" s="94"/>
      <c r="USV53" s="94"/>
      <c r="USW53" s="94"/>
      <c r="USX53" s="94"/>
      <c r="USY53" s="94"/>
      <c r="USZ53" s="94"/>
      <c r="UTA53" s="94"/>
      <c r="UTB53" s="94"/>
      <c r="UTC53" s="94"/>
      <c r="UTD53" s="94"/>
      <c r="UTE53" s="94"/>
      <c r="UTF53" s="94"/>
      <c r="UTG53" s="94"/>
      <c r="UTH53" s="94"/>
      <c r="UTI53" s="94"/>
      <c r="UTJ53" s="94"/>
      <c r="UTK53" s="94"/>
      <c r="UTL53" s="94"/>
      <c r="UTM53" s="94"/>
      <c r="UTN53" s="94"/>
      <c r="UTO53" s="94"/>
      <c r="UTP53" s="94"/>
      <c r="UTQ53" s="94"/>
      <c r="UTR53" s="94"/>
      <c r="UTS53" s="94"/>
      <c r="UTT53" s="94"/>
      <c r="UTU53" s="94"/>
      <c r="UTV53" s="94"/>
      <c r="UTW53" s="94"/>
      <c r="UTX53" s="94"/>
      <c r="UTY53" s="94"/>
      <c r="UTZ53" s="94"/>
      <c r="UUA53" s="94"/>
      <c r="UUB53" s="94"/>
      <c r="UUC53" s="94"/>
      <c r="UUD53" s="94"/>
      <c r="UUE53" s="94"/>
      <c r="UUF53" s="94"/>
      <c r="UUG53" s="94"/>
      <c r="UUH53" s="94"/>
      <c r="UUI53" s="94"/>
      <c r="UUJ53" s="94"/>
      <c r="UUK53" s="94"/>
      <c r="UUL53" s="94"/>
      <c r="UUM53" s="94"/>
      <c r="UUN53" s="94"/>
      <c r="UUO53" s="94"/>
      <c r="UUP53" s="94"/>
      <c r="UUQ53" s="94"/>
      <c r="UUR53" s="94"/>
      <c r="UUS53" s="94"/>
      <c r="UUT53" s="94"/>
      <c r="UUU53" s="94"/>
      <c r="UUV53" s="94"/>
      <c r="UUW53" s="94"/>
      <c r="UUX53" s="94"/>
      <c r="UUY53" s="94"/>
      <c r="UUZ53" s="94"/>
      <c r="UVA53" s="94"/>
      <c r="UVB53" s="94"/>
      <c r="UVC53" s="94"/>
      <c r="UVD53" s="94"/>
      <c r="UVE53" s="94"/>
      <c r="UVF53" s="94"/>
      <c r="UVG53" s="94"/>
      <c r="UVH53" s="94"/>
      <c r="UVI53" s="94"/>
      <c r="UVJ53" s="94"/>
      <c r="UVK53" s="94"/>
      <c r="UVL53" s="94"/>
      <c r="UVM53" s="94"/>
      <c r="UVN53" s="94"/>
      <c r="UVO53" s="94"/>
      <c r="UVP53" s="94"/>
      <c r="UVQ53" s="94"/>
      <c r="UVR53" s="94"/>
      <c r="UVS53" s="94"/>
      <c r="UVT53" s="94"/>
      <c r="UVU53" s="94"/>
      <c r="UVV53" s="94"/>
      <c r="UVW53" s="94"/>
      <c r="UVX53" s="94"/>
      <c r="UVY53" s="94"/>
      <c r="UVZ53" s="94"/>
      <c r="UWA53" s="94"/>
      <c r="UWB53" s="94"/>
      <c r="UWC53" s="94"/>
      <c r="UWD53" s="94"/>
      <c r="UWE53" s="94"/>
      <c r="UWF53" s="94"/>
      <c r="UWG53" s="94"/>
      <c r="UWH53" s="94"/>
      <c r="UWI53" s="94"/>
      <c r="UWJ53" s="94"/>
      <c r="UWK53" s="94"/>
      <c r="UWL53" s="94"/>
      <c r="UWM53" s="94"/>
      <c r="UWN53" s="94"/>
      <c r="UWO53" s="94"/>
      <c r="UWP53" s="94"/>
      <c r="UWQ53" s="94"/>
      <c r="UWR53" s="94"/>
      <c r="UWS53" s="94"/>
      <c r="UWT53" s="94"/>
      <c r="UWU53" s="94"/>
      <c r="UWV53" s="94"/>
      <c r="UWW53" s="94"/>
      <c r="UWX53" s="94"/>
      <c r="UWY53" s="94"/>
      <c r="UWZ53" s="94"/>
      <c r="UXA53" s="94"/>
      <c r="UXB53" s="94"/>
      <c r="UXC53" s="94"/>
      <c r="UXD53" s="94"/>
      <c r="UXE53" s="94"/>
      <c r="UXF53" s="94"/>
      <c r="UXG53" s="94"/>
      <c r="UXH53" s="94"/>
      <c r="UXI53" s="94"/>
      <c r="UXJ53" s="94"/>
      <c r="UXK53" s="94"/>
      <c r="UXL53" s="94"/>
      <c r="UXM53" s="94"/>
      <c r="UXN53" s="94"/>
      <c r="UXO53" s="94"/>
      <c r="UXP53" s="94"/>
      <c r="UXQ53" s="94"/>
      <c r="UXR53" s="94"/>
      <c r="UXS53" s="94"/>
      <c r="UXT53" s="94"/>
      <c r="UXU53" s="94"/>
      <c r="UXV53" s="94"/>
      <c r="UXW53" s="94"/>
      <c r="UXX53" s="94"/>
      <c r="UXY53" s="94"/>
      <c r="UXZ53" s="94"/>
      <c r="UYA53" s="94"/>
      <c r="UYB53" s="94"/>
      <c r="UYC53" s="94"/>
      <c r="UYD53" s="94"/>
      <c r="UYE53" s="94"/>
      <c r="UYF53" s="94"/>
      <c r="UYG53" s="94"/>
      <c r="UYH53" s="94"/>
      <c r="UYI53" s="94"/>
      <c r="UYJ53" s="94"/>
      <c r="UYK53" s="94"/>
      <c r="UYL53" s="94"/>
      <c r="UYM53" s="94"/>
      <c r="UYN53" s="94"/>
      <c r="UYO53" s="94"/>
      <c r="UYP53" s="94"/>
      <c r="UYQ53" s="94"/>
      <c r="UYR53" s="94"/>
      <c r="UYS53" s="94"/>
      <c r="UYT53" s="94"/>
      <c r="UYU53" s="94"/>
      <c r="UYV53" s="94"/>
      <c r="UYW53" s="94"/>
      <c r="UYX53" s="94"/>
      <c r="UYY53" s="94"/>
      <c r="UYZ53" s="94"/>
      <c r="UZA53" s="94"/>
      <c r="UZB53" s="94"/>
      <c r="UZC53" s="94"/>
      <c r="UZD53" s="94"/>
      <c r="UZE53" s="94"/>
      <c r="UZF53" s="94"/>
      <c r="UZG53" s="94"/>
      <c r="UZH53" s="94"/>
      <c r="UZI53" s="94"/>
      <c r="UZJ53" s="94"/>
      <c r="UZK53" s="94"/>
      <c r="UZL53" s="94"/>
      <c r="UZM53" s="94"/>
      <c r="UZN53" s="94"/>
      <c r="UZO53" s="94"/>
      <c r="UZP53" s="94"/>
      <c r="UZQ53" s="94"/>
      <c r="UZR53" s="94"/>
      <c r="UZS53" s="94"/>
      <c r="UZT53" s="94"/>
      <c r="UZU53" s="94"/>
      <c r="UZV53" s="94"/>
      <c r="UZW53" s="94"/>
      <c r="UZX53" s="94"/>
      <c r="UZY53" s="94"/>
      <c r="UZZ53" s="94"/>
      <c r="VAA53" s="94"/>
      <c r="VAB53" s="94"/>
      <c r="VAC53" s="94"/>
      <c r="VAD53" s="94"/>
      <c r="VAE53" s="94"/>
      <c r="VAF53" s="94"/>
      <c r="VAG53" s="94"/>
      <c r="VAH53" s="94"/>
      <c r="VAI53" s="94"/>
      <c r="VAJ53" s="94"/>
      <c r="VAK53" s="94"/>
      <c r="VAL53" s="94"/>
      <c r="VAM53" s="94"/>
      <c r="VAN53" s="94"/>
      <c r="VAO53" s="94"/>
      <c r="VAP53" s="94"/>
      <c r="VAQ53" s="94"/>
      <c r="VAR53" s="94"/>
      <c r="VAS53" s="94"/>
      <c r="VAT53" s="94"/>
      <c r="VAU53" s="94"/>
      <c r="VAV53" s="94"/>
      <c r="VAW53" s="94"/>
      <c r="VAX53" s="94"/>
      <c r="VAY53" s="94"/>
      <c r="VAZ53" s="94"/>
      <c r="VBA53" s="94"/>
      <c r="VBB53" s="94"/>
      <c r="VBC53" s="94"/>
      <c r="VBD53" s="94"/>
      <c r="VBE53" s="94"/>
      <c r="VBF53" s="94"/>
      <c r="VBG53" s="94"/>
      <c r="VBH53" s="94"/>
      <c r="VBI53" s="94"/>
      <c r="VBJ53" s="94"/>
      <c r="VBK53" s="94"/>
      <c r="VBL53" s="94"/>
      <c r="VBM53" s="94"/>
      <c r="VBN53" s="94"/>
      <c r="VBO53" s="94"/>
      <c r="VBP53" s="94"/>
      <c r="VBQ53" s="94"/>
      <c r="VBR53" s="94"/>
      <c r="VBS53" s="94"/>
      <c r="VBT53" s="94"/>
      <c r="VBU53" s="94"/>
      <c r="VBV53" s="94"/>
      <c r="VBW53" s="94"/>
      <c r="VBX53" s="94"/>
      <c r="VBY53" s="94"/>
      <c r="VBZ53" s="94"/>
      <c r="VCA53" s="94"/>
      <c r="VCB53" s="94"/>
      <c r="VCC53" s="94"/>
      <c r="VCD53" s="94"/>
      <c r="VCE53" s="94"/>
      <c r="VCF53" s="94"/>
      <c r="VCG53" s="94"/>
      <c r="VCH53" s="94"/>
      <c r="VCI53" s="94"/>
      <c r="VCJ53" s="94"/>
      <c r="VCK53" s="94"/>
      <c r="VCL53" s="94"/>
      <c r="VCM53" s="94"/>
      <c r="VCN53" s="94"/>
      <c r="VCO53" s="94"/>
      <c r="VCP53" s="94"/>
      <c r="VCQ53" s="94"/>
      <c r="VCR53" s="94"/>
      <c r="VCS53" s="94"/>
      <c r="VCT53" s="94"/>
      <c r="VCU53" s="94"/>
      <c r="VCV53" s="94"/>
      <c r="VCW53" s="94"/>
      <c r="VCX53" s="94"/>
      <c r="VCY53" s="94"/>
      <c r="VCZ53" s="94"/>
      <c r="VDA53" s="94"/>
      <c r="VDB53" s="94"/>
      <c r="VDC53" s="94"/>
      <c r="VDD53" s="94"/>
      <c r="VDE53" s="94"/>
      <c r="VDF53" s="94"/>
      <c r="VDG53" s="94"/>
      <c r="VDH53" s="94"/>
      <c r="VDI53" s="94"/>
      <c r="VDJ53" s="94"/>
      <c r="VDK53" s="94"/>
      <c r="VDL53" s="94"/>
      <c r="VDM53" s="94"/>
      <c r="VDN53" s="94"/>
      <c r="VDO53" s="94"/>
      <c r="VDP53" s="94"/>
      <c r="VDQ53" s="94"/>
      <c r="VDR53" s="94"/>
      <c r="VDS53" s="94"/>
      <c r="VDT53" s="94"/>
      <c r="VDU53" s="94"/>
      <c r="VDV53" s="94"/>
      <c r="VDW53" s="94"/>
      <c r="VDX53" s="94"/>
      <c r="VDY53" s="94"/>
      <c r="VDZ53" s="94"/>
      <c r="VEA53" s="94"/>
      <c r="VEB53" s="94"/>
      <c r="VEC53" s="94"/>
      <c r="VED53" s="94"/>
      <c r="VEE53" s="94"/>
      <c r="VEF53" s="94"/>
      <c r="VEG53" s="94"/>
      <c r="VEH53" s="94"/>
      <c r="VEI53" s="94"/>
      <c r="VEJ53" s="94"/>
      <c r="VEK53" s="94"/>
      <c r="VEL53" s="94"/>
      <c r="VEM53" s="94"/>
      <c r="VEN53" s="94"/>
      <c r="VEO53" s="94"/>
      <c r="VEP53" s="94"/>
      <c r="VEQ53" s="94"/>
      <c r="VER53" s="94"/>
      <c r="VES53" s="94"/>
      <c r="VET53" s="94"/>
      <c r="VEU53" s="94"/>
      <c r="VEV53" s="94"/>
      <c r="VEW53" s="94"/>
      <c r="VEX53" s="94"/>
      <c r="VEY53" s="94"/>
      <c r="VEZ53" s="94"/>
      <c r="VFA53" s="94"/>
      <c r="VFB53" s="94"/>
      <c r="VFC53" s="94"/>
      <c r="VFD53" s="94"/>
      <c r="VFE53" s="94"/>
      <c r="VFF53" s="94"/>
      <c r="VFG53" s="94"/>
      <c r="VFH53" s="94"/>
      <c r="VFI53" s="94"/>
      <c r="VFJ53" s="94"/>
      <c r="VFK53" s="94"/>
      <c r="VFL53" s="94"/>
      <c r="VFM53" s="94"/>
      <c r="VFN53" s="94"/>
      <c r="VFO53" s="94"/>
      <c r="VFP53" s="94"/>
      <c r="VFQ53" s="94"/>
      <c r="VFR53" s="94"/>
      <c r="VFS53" s="94"/>
      <c r="VFT53" s="94"/>
      <c r="VFU53" s="94"/>
      <c r="VFV53" s="94"/>
      <c r="VFW53" s="94"/>
      <c r="VFX53" s="94"/>
      <c r="VFY53" s="94"/>
      <c r="VFZ53" s="94"/>
      <c r="VGA53" s="94"/>
      <c r="VGB53" s="94"/>
      <c r="VGC53" s="94"/>
      <c r="VGD53" s="94"/>
      <c r="VGE53" s="94"/>
      <c r="VGF53" s="94"/>
      <c r="VGG53" s="94"/>
      <c r="VGH53" s="94"/>
      <c r="VGI53" s="94"/>
      <c r="VGJ53" s="94"/>
      <c r="VGK53" s="94"/>
      <c r="VGL53" s="94"/>
      <c r="VGM53" s="94"/>
      <c r="VGN53" s="94"/>
      <c r="VGO53" s="94"/>
      <c r="VGP53" s="94"/>
      <c r="VGQ53" s="94"/>
      <c r="VGR53" s="94"/>
      <c r="VGS53" s="94"/>
      <c r="VGT53" s="94"/>
      <c r="VGU53" s="94"/>
      <c r="VGV53" s="94"/>
      <c r="VGW53" s="94"/>
      <c r="VGX53" s="94"/>
      <c r="VGY53" s="94"/>
      <c r="VGZ53" s="94"/>
      <c r="VHA53" s="94"/>
      <c r="VHB53" s="94"/>
      <c r="VHC53" s="94"/>
      <c r="VHD53" s="94"/>
      <c r="VHE53" s="94"/>
      <c r="VHF53" s="94"/>
      <c r="VHG53" s="94"/>
      <c r="VHH53" s="94"/>
      <c r="VHI53" s="94"/>
      <c r="VHJ53" s="94"/>
      <c r="VHK53" s="94"/>
      <c r="VHL53" s="94"/>
      <c r="VHM53" s="94"/>
      <c r="VHN53" s="94"/>
      <c r="VHO53" s="94"/>
      <c r="VHP53" s="94"/>
      <c r="VHQ53" s="94"/>
      <c r="VHR53" s="94"/>
      <c r="VHS53" s="94"/>
      <c r="VHT53" s="94"/>
      <c r="VHU53" s="94"/>
      <c r="VHV53" s="94"/>
      <c r="VHW53" s="94"/>
      <c r="VHX53" s="94"/>
      <c r="VHY53" s="94"/>
      <c r="VHZ53" s="94"/>
      <c r="VIA53" s="94"/>
      <c r="VIB53" s="94"/>
      <c r="VIC53" s="94"/>
      <c r="VID53" s="94"/>
      <c r="VIE53" s="94"/>
      <c r="VIF53" s="94"/>
      <c r="VIG53" s="94"/>
      <c r="VIH53" s="94"/>
      <c r="VII53" s="94"/>
      <c r="VIJ53" s="94"/>
      <c r="VIK53" s="94"/>
      <c r="VIL53" s="94"/>
      <c r="VIM53" s="94"/>
      <c r="VIN53" s="94"/>
      <c r="VIO53" s="94"/>
      <c r="VIP53" s="94"/>
      <c r="VIQ53" s="94"/>
      <c r="VIR53" s="94"/>
      <c r="VIS53" s="94"/>
      <c r="VIT53" s="94"/>
      <c r="VIU53" s="94"/>
      <c r="VIV53" s="94"/>
      <c r="VIW53" s="94"/>
      <c r="VIX53" s="94"/>
      <c r="VIY53" s="94"/>
      <c r="VIZ53" s="94"/>
      <c r="VJA53" s="94"/>
      <c r="VJB53" s="94"/>
      <c r="VJC53" s="94"/>
      <c r="VJD53" s="94"/>
      <c r="VJE53" s="94"/>
      <c r="VJF53" s="94"/>
      <c r="VJG53" s="94"/>
      <c r="VJH53" s="94"/>
      <c r="VJI53" s="94"/>
      <c r="VJJ53" s="94"/>
      <c r="VJK53" s="94"/>
      <c r="VJL53" s="94"/>
      <c r="VJM53" s="94"/>
      <c r="VJN53" s="94"/>
      <c r="VJO53" s="94"/>
      <c r="VJP53" s="94"/>
      <c r="VJQ53" s="94"/>
      <c r="VJR53" s="94"/>
      <c r="VJS53" s="94"/>
      <c r="VJT53" s="94"/>
      <c r="VJU53" s="94"/>
      <c r="VJV53" s="94"/>
      <c r="VJW53" s="94"/>
      <c r="VJX53" s="94"/>
      <c r="VJY53" s="94"/>
      <c r="VJZ53" s="94"/>
      <c r="VKA53" s="94"/>
      <c r="VKB53" s="94"/>
      <c r="VKC53" s="94"/>
      <c r="VKD53" s="94"/>
      <c r="VKE53" s="94"/>
      <c r="VKF53" s="94"/>
      <c r="VKG53" s="94"/>
      <c r="VKH53" s="94"/>
      <c r="VKI53" s="94"/>
      <c r="VKJ53" s="94"/>
      <c r="VKK53" s="94"/>
      <c r="VKL53" s="94"/>
      <c r="VKM53" s="94"/>
      <c r="VKN53" s="94"/>
      <c r="VKO53" s="94"/>
      <c r="VKP53" s="94"/>
      <c r="VKQ53" s="94"/>
      <c r="VKR53" s="94"/>
      <c r="VKS53" s="94"/>
      <c r="VKT53" s="94"/>
      <c r="VKU53" s="94"/>
      <c r="VKV53" s="94"/>
      <c r="VKW53" s="94"/>
      <c r="VKX53" s="94"/>
      <c r="VKY53" s="94"/>
      <c r="VKZ53" s="94"/>
      <c r="VLA53" s="94"/>
      <c r="VLB53" s="94"/>
      <c r="VLC53" s="94"/>
      <c r="VLD53" s="94"/>
      <c r="VLE53" s="94"/>
      <c r="VLF53" s="94"/>
      <c r="VLG53" s="94"/>
      <c r="VLH53" s="94"/>
      <c r="VLI53" s="94"/>
      <c r="VLJ53" s="94"/>
      <c r="VLK53" s="94"/>
      <c r="VLL53" s="94"/>
      <c r="VLM53" s="94"/>
      <c r="VLN53" s="94"/>
      <c r="VLO53" s="94"/>
      <c r="VLP53" s="94"/>
      <c r="VLQ53" s="94"/>
      <c r="VLR53" s="94"/>
      <c r="VLS53" s="94"/>
      <c r="VLT53" s="94"/>
      <c r="VLU53" s="94"/>
      <c r="VLV53" s="94"/>
      <c r="VLW53" s="94"/>
      <c r="VLX53" s="94"/>
      <c r="VLY53" s="94"/>
      <c r="VLZ53" s="94"/>
      <c r="VMA53" s="94"/>
      <c r="VMB53" s="94"/>
      <c r="VMC53" s="94"/>
      <c r="VMD53" s="94"/>
      <c r="VME53" s="94"/>
      <c r="VMF53" s="94"/>
      <c r="VMG53" s="94"/>
      <c r="VMH53" s="94"/>
      <c r="VMI53" s="94"/>
      <c r="VMJ53" s="94"/>
      <c r="VMK53" s="94"/>
      <c r="VML53" s="94"/>
      <c r="VMM53" s="94"/>
      <c r="VMN53" s="94"/>
      <c r="VMO53" s="94"/>
      <c r="VMP53" s="94"/>
      <c r="VMQ53" s="94"/>
      <c r="VMR53" s="94"/>
      <c r="VMS53" s="94"/>
      <c r="VMT53" s="94"/>
      <c r="VMU53" s="94"/>
      <c r="VMV53" s="94"/>
      <c r="VMW53" s="94"/>
      <c r="VMX53" s="94"/>
      <c r="VMY53" s="94"/>
      <c r="VMZ53" s="94"/>
      <c r="VNA53" s="94"/>
      <c r="VNB53" s="94"/>
      <c r="VNC53" s="94"/>
      <c r="VND53" s="94"/>
      <c r="VNE53" s="94"/>
      <c r="VNF53" s="94"/>
      <c r="VNG53" s="94"/>
      <c r="VNH53" s="94"/>
      <c r="VNI53" s="94"/>
      <c r="VNJ53" s="94"/>
      <c r="VNK53" s="94"/>
      <c r="VNL53" s="94"/>
      <c r="VNM53" s="94"/>
      <c r="VNN53" s="94"/>
      <c r="VNO53" s="94"/>
      <c r="VNP53" s="94"/>
      <c r="VNQ53" s="94"/>
      <c r="VNR53" s="94"/>
      <c r="VNS53" s="94"/>
      <c r="VNT53" s="94"/>
      <c r="VNU53" s="94"/>
      <c r="VNV53" s="94"/>
      <c r="VNW53" s="94"/>
      <c r="VNX53" s="94"/>
      <c r="VNY53" s="94"/>
      <c r="VNZ53" s="94"/>
      <c r="VOA53" s="94"/>
      <c r="VOB53" s="94"/>
      <c r="VOC53" s="94"/>
      <c r="VOD53" s="94"/>
      <c r="VOE53" s="94"/>
      <c r="VOF53" s="94"/>
      <c r="VOG53" s="94"/>
      <c r="VOH53" s="94"/>
      <c r="VOI53" s="94"/>
      <c r="VOJ53" s="94"/>
      <c r="VOK53" s="94"/>
      <c r="VOL53" s="94"/>
      <c r="VOM53" s="94"/>
      <c r="VON53" s="94"/>
      <c r="VOO53" s="94"/>
      <c r="VOP53" s="94"/>
      <c r="VOQ53" s="94"/>
      <c r="VOR53" s="94"/>
      <c r="VOS53" s="94"/>
      <c r="VOT53" s="94"/>
      <c r="VOU53" s="94"/>
      <c r="VOV53" s="94"/>
      <c r="VOW53" s="94"/>
      <c r="VOX53" s="94"/>
      <c r="VOY53" s="94"/>
      <c r="VOZ53" s="94"/>
      <c r="VPA53" s="94"/>
      <c r="VPB53" s="94"/>
      <c r="VPC53" s="94"/>
      <c r="VPD53" s="94"/>
      <c r="VPE53" s="94"/>
      <c r="VPF53" s="94"/>
      <c r="VPG53" s="94"/>
      <c r="VPH53" s="94"/>
      <c r="VPI53" s="94"/>
      <c r="VPJ53" s="94"/>
      <c r="VPK53" s="94"/>
      <c r="VPL53" s="94"/>
      <c r="VPM53" s="94"/>
      <c r="VPN53" s="94"/>
      <c r="VPO53" s="94"/>
      <c r="VPP53" s="94"/>
      <c r="VPQ53" s="94"/>
      <c r="VPR53" s="94"/>
      <c r="VPS53" s="94"/>
      <c r="VPT53" s="94"/>
      <c r="VPU53" s="94"/>
      <c r="VPV53" s="94"/>
      <c r="VPW53" s="94"/>
      <c r="VPX53" s="94"/>
      <c r="VPY53" s="94"/>
      <c r="VPZ53" s="94"/>
      <c r="VQA53" s="94"/>
      <c r="VQB53" s="94"/>
      <c r="VQC53" s="94"/>
      <c r="VQD53" s="94"/>
      <c r="VQE53" s="94"/>
      <c r="VQF53" s="94"/>
      <c r="VQG53" s="94"/>
      <c r="VQH53" s="94"/>
      <c r="VQI53" s="94"/>
      <c r="VQJ53" s="94"/>
      <c r="VQK53" s="94"/>
      <c r="VQL53" s="94"/>
      <c r="VQM53" s="94"/>
      <c r="VQN53" s="94"/>
      <c r="VQO53" s="94"/>
      <c r="VQP53" s="94"/>
      <c r="VQQ53" s="94"/>
      <c r="VQR53" s="94"/>
      <c r="VQS53" s="94"/>
      <c r="VQT53" s="94"/>
      <c r="VQU53" s="94"/>
      <c r="VQV53" s="94"/>
      <c r="VQW53" s="94"/>
      <c r="VQX53" s="94"/>
      <c r="VQY53" s="94"/>
      <c r="VQZ53" s="94"/>
      <c r="VRA53" s="94"/>
      <c r="VRB53" s="94"/>
      <c r="VRC53" s="94"/>
      <c r="VRD53" s="94"/>
      <c r="VRE53" s="94"/>
      <c r="VRF53" s="94"/>
      <c r="VRG53" s="94"/>
      <c r="VRH53" s="94"/>
      <c r="VRI53" s="94"/>
      <c r="VRJ53" s="94"/>
      <c r="VRK53" s="94"/>
      <c r="VRL53" s="94"/>
      <c r="VRM53" s="94"/>
      <c r="VRN53" s="94"/>
      <c r="VRO53" s="94"/>
      <c r="VRP53" s="94"/>
      <c r="VRQ53" s="94"/>
      <c r="VRR53" s="94"/>
      <c r="VRS53" s="94"/>
      <c r="VRT53" s="94"/>
      <c r="VRU53" s="94"/>
      <c r="VRV53" s="94"/>
      <c r="VRW53" s="94"/>
      <c r="VRX53" s="94"/>
      <c r="VRY53" s="94"/>
      <c r="VRZ53" s="94"/>
      <c r="VSA53" s="94"/>
      <c r="VSB53" s="94"/>
      <c r="VSC53" s="94"/>
      <c r="VSD53" s="94"/>
      <c r="VSE53" s="94"/>
      <c r="VSF53" s="94"/>
      <c r="VSG53" s="94"/>
      <c r="VSH53" s="94"/>
      <c r="VSI53" s="94"/>
      <c r="VSJ53" s="94"/>
      <c r="VSK53" s="94"/>
      <c r="VSL53" s="94"/>
      <c r="VSM53" s="94"/>
      <c r="VSN53" s="94"/>
      <c r="VSO53" s="94"/>
      <c r="VSP53" s="94"/>
      <c r="VSQ53" s="94"/>
      <c r="VSR53" s="94"/>
      <c r="VSS53" s="94"/>
      <c r="VST53" s="94"/>
      <c r="VSU53" s="94"/>
      <c r="VSV53" s="94"/>
      <c r="VSW53" s="94"/>
      <c r="VSX53" s="94"/>
      <c r="VSY53" s="94"/>
      <c r="VSZ53" s="94"/>
      <c r="VTA53" s="94"/>
      <c r="VTB53" s="94"/>
      <c r="VTC53" s="94"/>
      <c r="VTD53" s="94"/>
      <c r="VTE53" s="94"/>
      <c r="VTF53" s="94"/>
      <c r="VTG53" s="94"/>
      <c r="VTH53" s="94"/>
      <c r="VTI53" s="94"/>
      <c r="VTJ53" s="94"/>
      <c r="VTK53" s="94"/>
      <c r="VTL53" s="94"/>
      <c r="VTM53" s="94"/>
      <c r="VTN53" s="94"/>
      <c r="VTO53" s="94"/>
      <c r="VTP53" s="94"/>
      <c r="VTQ53" s="94"/>
      <c r="VTR53" s="94"/>
      <c r="VTS53" s="94"/>
      <c r="VTT53" s="94"/>
      <c r="VTU53" s="94"/>
      <c r="VTV53" s="94"/>
      <c r="VTW53" s="94"/>
      <c r="VTX53" s="94"/>
      <c r="VTY53" s="94"/>
      <c r="VTZ53" s="94"/>
      <c r="VUA53" s="94"/>
      <c r="VUB53" s="94"/>
      <c r="VUC53" s="94"/>
      <c r="VUD53" s="94"/>
      <c r="VUE53" s="94"/>
      <c r="VUF53" s="94"/>
      <c r="VUG53" s="94"/>
      <c r="VUH53" s="94"/>
      <c r="VUI53" s="94"/>
      <c r="VUJ53" s="94"/>
      <c r="VUK53" s="94"/>
      <c r="VUL53" s="94"/>
      <c r="VUM53" s="94"/>
      <c r="VUN53" s="94"/>
      <c r="VUO53" s="94"/>
      <c r="VUP53" s="94"/>
      <c r="VUQ53" s="94"/>
      <c r="VUR53" s="94"/>
      <c r="VUS53" s="94"/>
      <c r="VUT53" s="94"/>
      <c r="VUU53" s="94"/>
      <c r="VUV53" s="94"/>
      <c r="VUW53" s="94"/>
      <c r="VUX53" s="94"/>
      <c r="VUY53" s="94"/>
      <c r="VUZ53" s="94"/>
      <c r="VVA53" s="94"/>
      <c r="VVB53" s="94"/>
      <c r="VVC53" s="94"/>
      <c r="VVD53" s="94"/>
      <c r="VVE53" s="94"/>
      <c r="VVF53" s="94"/>
      <c r="VVG53" s="94"/>
      <c r="VVH53" s="94"/>
      <c r="VVI53" s="94"/>
      <c r="VVJ53" s="94"/>
      <c r="VVK53" s="94"/>
      <c r="VVL53" s="94"/>
      <c r="VVM53" s="94"/>
      <c r="VVN53" s="94"/>
      <c r="VVO53" s="94"/>
      <c r="VVP53" s="94"/>
      <c r="VVQ53" s="94"/>
      <c r="VVR53" s="94"/>
      <c r="VVS53" s="94"/>
      <c r="VVT53" s="94"/>
      <c r="VVU53" s="94"/>
      <c r="VVV53" s="94"/>
      <c r="VVW53" s="94"/>
      <c r="VVX53" s="94"/>
      <c r="VVY53" s="94"/>
      <c r="VVZ53" s="94"/>
      <c r="VWA53" s="94"/>
      <c r="VWB53" s="94"/>
      <c r="VWC53" s="94"/>
      <c r="VWD53" s="94"/>
      <c r="VWE53" s="94"/>
      <c r="VWF53" s="94"/>
      <c r="VWG53" s="94"/>
      <c r="VWH53" s="94"/>
      <c r="VWI53" s="94"/>
      <c r="VWJ53" s="94"/>
      <c r="VWK53" s="94"/>
      <c r="VWL53" s="94"/>
      <c r="VWM53" s="94"/>
      <c r="VWN53" s="94"/>
      <c r="VWO53" s="94"/>
      <c r="VWP53" s="94"/>
      <c r="VWQ53" s="94"/>
      <c r="VWR53" s="94"/>
      <c r="VWS53" s="94"/>
      <c r="VWT53" s="94"/>
      <c r="VWU53" s="94"/>
      <c r="VWV53" s="94"/>
      <c r="VWW53" s="94"/>
      <c r="VWX53" s="94"/>
      <c r="VWY53" s="94"/>
      <c r="VWZ53" s="94"/>
      <c r="VXA53" s="94"/>
      <c r="VXB53" s="94"/>
      <c r="VXC53" s="94"/>
      <c r="VXD53" s="94"/>
      <c r="VXE53" s="94"/>
      <c r="VXF53" s="94"/>
      <c r="VXG53" s="94"/>
      <c r="VXH53" s="94"/>
      <c r="VXI53" s="94"/>
      <c r="VXJ53" s="94"/>
      <c r="VXK53" s="94"/>
      <c r="VXL53" s="94"/>
      <c r="VXM53" s="94"/>
      <c r="VXN53" s="94"/>
      <c r="VXO53" s="94"/>
      <c r="VXP53" s="94"/>
      <c r="VXQ53" s="94"/>
      <c r="VXR53" s="94"/>
      <c r="VXS53" s="94"/>
      <c r="VXT53" s="94"/>
      <c r="VXU53" s="94"/>
      <c r="VXV53" s="94"/>
      <c r="VXW53" s="94"/>
      <c r="VXX53" s="94"/>
      <c r="VXY53" s="94"/>
      <c r="VXZ53" s="94"/>
      <c r="VYA53" s="94"/>
      <c r="VYB53" s="94"/>
      <c r="VYC53" s="94"/>
      <c r="VYD53" s="94"/>
      <c r="VYE53" s="94"/>
      <c r="VYF53" s="94"/>
      <c r="VYG53" s="94"/>
      <c r="VYH53" s="94"/>
      <c r="VYI53" s="94"/>
      <c r="VYJ53" s="94"/>
      <c r="VYK53" s="94"/>
      <c r="VYL53" s="94"/>
      <c r="VYM53" s="94"/>
      <c r="VYN53" s="94"/>
      <c r="VYO53" s="94"/>
      <c r="VYP53" s="94"/>
      <c r="VYQ53" s="94"/>
      <c r="VYR53" s="94"/>
      <c r="VYS53" s="94"/>
      <c r="VYT53" s="94"/>
      <c r="VYU53" s="94"/>
      <c r="VYV53" s="94"/>
      <c r="VYW53" s="94"/>
      <c r="VYX53" s="94"/>
      <c r="VYY53" s="94"/>
      <c r="VYZ53" s="94"/>
      <c r="VZA53" s="94"/>
      <c r="VZB53" s="94"/>
      <c r="VZC53" s="94"/>
      <c r="VZD53" s="94"/>
      <c r="VZE53" s="94"/>
      <c r="VZF53" s="94"/>
      <c r="VZG53" s="94"/>
      <c r="VZH53" s="94"/>
      <c r="VZI53" s="94"/>
      <c r="VZJ53" s="94"/>
      <c r="VZK53" s="94"/>
      <c r="VZL53" s="94"/>
      <c r="VZM53" s="94"/>
      <c r="VZN53" s="94"/>
      <c r="VZO53" s="94"/>
      <c r="VZP53" s="94"/>
      <c r="VZQ53" s="94"/>
      <c r="VZR53" s="94"/>
      <c r="VZS53" s="94"/>
      <c r="VZT53" s="94"/>
      <c r="VZU53" s="94"/>
      <c r="VZV53" s="94"/>
      <c r="VZW53" s="94"/>
      <c r="VZX53" s="94"/>
      <c r="VZY53" s="94"/>
      <c r="VZZ53" s="94"/>
      <c r="WAA53" s="94"/>
      <c r="WAB53" s="94"/>
      <c r="WAC53" s="94"/>
      <c r="WAD53" s="94"/>
      <c r="WAE53" s="94"/>
      <c r="WAF53" s="94"/>
      <c r="WAG53" s="94"/>
      <c r="WAH53" s="94"/>
      <c r="WAI53" s="94"/>
      <c r="WAJ53" s="94"/>
      <c r="WAK53" s="94"/>
      <c r="WAL53" s="94"/>
      <c r="WAM53" s="94"/>
      <c r="WAN53" s="94"/>
      <c r="WAO53" s="94"/>
      <c r="WAP53" s="94"/>
      <c r="WAQ53" s="94"/>
      <c r="WAR53" s="94"/>
      <c r="WAS53" s="94"/>
      <c r="WAT53" s="94"/>
      <c r="WAU53" s="94"/>
      <c r="WAV53" s="94"/>
      <c r="WAW53" s="94"/>
      <c r="WAX53" s="94"/>
      <c r="WAY53" s="94"/>
      <c r="WAZ53" s="94"/>
      <c r="WBA53" s="94"/>
      <c r="WBB53" s="94"/>
      <c r="WBC53" s="94"/>
      <c r="WBD53" s="94"/>
      <c r="WBE53" s="94"/>
      <c r="WBF53" s="94"/>
      <c r="WBG53" s="94"/>
      <c r="WBH53" s="94"/>
      <c r="WBI53" s="94"/>
      <c r="WBJ53" s="94"/>
      <c r="WBK53" s="94"/>
      <c r="WBL53" s="94"/>
      <c r="WBM53" s="94"/>
      <c r="WBN53" s="94"/>
      <c r="WBO53" s="94"/>
      <c r="WBP53" s="94"/>
      <c r="WBQ53" s="94"/>
      <c r="WBR53" s="94"/>
      <c r="WBS53" s="94"/>
      <c r="WBT53" s="94"/>
      <c r="WBU53" s="94"/>
      <c r="WBV53" s="94"/>
      <c r="WBW53" s="94"/>
      <c r="WBX53" s="94"/>
      <c r="WBY53" s="94"/>
      <c r="WBZ53" s="94"/>
      <c r="WCA53" s="94"/>
      <c r="WCB53" s="94"/>
      <c r="WCC53" s="94"/>
      <c r="WCD53" s="94"/>
      <c r="WCE53" s="94"/>
      <c r="WCF53" s="94"/>
      <c r="WCG53" s="94"/>
      <c r="WCH53" s="94"/>
      <c r="WCI53" s="94"/>
      <c r="WCJ53" s="94"/>
      <c r="WCK53" s="94"/>
      <c r="WCL53" s="94"/>
      <c r="WCM53" s="94"/>
      <c r="WCN53" s="94"/>
      <c r="WCO53" s="94"/>
      <c r="WCP53" s="94"/>
      <c r="WCQ53" s="94"/>
      <c r="WCR53" s="94"/>
      <c r="WCS53" s="94"/>
      <c r="WCT53" s="94"/>
      <c r="WCU53" s="94"/>
      <c r="WCV53" s="94"/>
      <c r="WCW53" s="94"/>
      <c r="WCX53" s="94"/>
      <c r="WCY53" s="94"/>
      <c r="WCZ53" s="94"/>
      <c r="WDA53" s="94"/>
      <c r="WDB53" s="94"/>
      <c r="WDC53" s="94"/>
      <c r="WDD53" s="94"/>
      <c r="WDE53" s="94"/>
      <c r="WDF53" s="94"/>
      <c r="WDG53" s="94"/>
      <c r="WDH53" s="94"/>
      <c r="WDI53" s="94"/>
      <c r="WDJ53" s="94"/>
      <c r="WDK53" s="94"/>
      <c r="WDL53" s="94"/>
      <c r="WDM53" s="94"/>
      <c r="WDN53" s="94"/>
      <c r="WDO53" s="94"/>
      <c r="WDP53" s="94"/>
      <c r="WDQ53" s="94"/>
      <c r="WDR53" s="94"/>
      <c r="WDS53" s="94"/>
      <c r="WDT53" s="94"/>
      <c r="WDU53" s="94"/>
      <c r="WDV53" s="94"/>
      <c r="WDW53" s="94"/>
      <c r="WDX53" s="94"/>
      <c r="WDY53" s="94"/>
      <c r="WDZ53" s="94"/>
      <c r="WEA53" s="94"/>
      <c r="WEB53" s="94"/>
      <c r="WEC53" s="94"/>
      <c r="WED53" s="94"/>
      <c r="WEE53" s="94"/>
      <c r="WEF53" s="94"/>
      <c r="WEG53" s="94"/>
      <c r="WEH53" s="94"/>
      <c r="WEI53" s="94"/>
      <c r="WEJ53" s="94"/>
      <c r="WEK53" s="94"/>
      <c r="WEL53" s="94"/>
      <c r="WEM53" s="94"/>
      <c r="WEN53" s="94"/>
      <c r="WEO53" s="94"/>
      <c r="WEP53" s="94"/>
      <c r="WEQ53" s="94"/>
      <c r="WER53" s="94"/>
      <c r="WES53" s="94"/>
      <c r="WET53" s="94"/>
      <c r="WEU53" s="94"/>
      <c r="WEV53" s="94"/>
      <c r="WEW53" s="94"/>
      <c r="WEX53" s="94"/>
      <c r="WEY53" s="94"/>
      <c r="WEZ53" s="94"/>
      <c r="WFA53" s="94"/>
      <c r="WFB53" s="94"/>
      <c r="WFC53" s="94"/>
      <c r="WFD53" s="94"/>
      <c r="WFE53" s="94"/>
      <c r="WFF53" s="94"/>
      <c r="WFG53" s="94"/>
      <c r="WFH53" s="94"/>
      <c r="WFI53" s="94"/>
      <c r="WFJ53" s="94"/>
      <c r="WFK53" s="94"/>
      <c r="WFL53" s="94"/>
      <c r="WFM53" s="94"/>
      <c r="WFN53" s="94"/>
      <c r="WFO53" s="94"/>
      <c r="WFP53" s="94"/>
      <c r="WFQ53" s="94"/>
      <c r="WFR53" s="94"/>
      <c r="WFS53" s="94"/>
      <c r="WFT53" s="94"/>
      <c r="WFU53" s="94"/>
      <c r="WFV53" s="94"/>
      <c r="WFW53" s="94"/>
      <c r="WFX53" s="94"/>
      <c r="WFY53" s="94"/>
      <c r="WFZ53" s="94"/>
      <c r="WGA53" s="94"/>
      <c r="WGB53" s="94"/>
      <c r="WGC53" s="94"/>
      <c r="WGD53" s="94"/>
      <c r="WGE53" s="94"/>
      <c r="WGF53" s="94"/>
      <c r="WGG53" s="94"/>
      <c r="WGH53" s="94"/>
      <c r="WGI53" s="94"/>
      <c r="WGJ53" s="94"/>
      <c r="WGK53" s="94"/>
      <c r="WGL53" s="94"/>
      <c r="WGM53" s="94"/>
      <c r="WGN53" s="94"/>
      <c r="WGO53" s="94"/>
      <c r="WGP53" s="94"/>
      <c r="WGQ53" s="94"/>
      <c r="WGR53" s="94"/>
      <c r="WGS53" s="94"/>
      <c r="WGT53" s="94"/>
      <c r="WGU53" s="94"/>
      <c r="WGV53" s="94"/>
      <c r="WGW53" s="94"/>
      <c r="WGX53" s="94"/>
      <c r="WGY53" s="94"/>
      <c r="WGZ53" s="94"/>
      <c r="WHA53" s="94"/>
      <c r="WHB53" s="94"/>
      <c r="WHC53" s="94"/>
      <c r="WHD53" s="94"/>
      <c r="WHE53" s="94"/>
      <c r="WHF53" s="94"/>
      <c r="WHG53" s="94"/>
      <c r="WHH53" s="94"/>
      <c r="WHI53" s="94"/>
      <c r="WHJ53" s="94"/>
      <c r="WHK53" s="94"/>
      <c r="WHL53" s="94"/>
      <c r="WHM53" s="94"/>
      <c r="WHN53" s="94"/>
      <c r="WHO53" s="94"/>
      <c r="WHP53" s="94"/>
      <c r="WHQ53" s="94"/>
      <c r="WHR53" s="94"/>
      <c r="WHS53" s="94"/>
      <c r="WHT53" s="94"/>
      <c r="WHU53" s="94"/>
      <c r="WHV53" s="94"/>
      <c r="WHW53" s="94"/>
      <c r="WHX53" s="94"/>
      <c r="WHY53" s="94"/>
      <c r="WHZ53" s="94"/>
      <c r="WIA53" s="94"/>
      <c r="WIB53" s="94"/>
      <c r="WIC53" s="94"/>
      <c r="WID53" s="94"/>
      <c r="WIE53" s="94"/>
      <c r="WIF53" s="94"/>
      <c r="WIG53" s="94"/>
      <c r="WIH53" s="94"/>
      <c r="WII53" s="94"/>
      <c r="WIJ53" s="94"/>
      <c r="WIK53" s="94"/>
      <c r="WIL53" s="94"/>
      <c r="WIM53" s="94"/>
      <c r="WIN53" s="94"/>
      <c r="WIO53" s="94"/>
      <c r="WIP53" s="94"/>
      <c r="WIQ53" s="94"/>
      <c r="WIR53" s="94"/>
      <c r="WIS53" s="94"/>
      <c r="WIT53" s="94"/>
      <c r="WIU53" s="94"/>
      <c r="WIV53" s="94"/>
      <c r="WIW53" s="94"/>
      <c r="WIX53" s="94"/>
      <c r="WIY53" s="94"/>
      <c r="WIZ53" s="94"/>
      <c r="WJA53" s="94"/>
      <c r="WJB53" s="94"/>
      <c r="WJC53" s="94"/>
      <c r="WJD53" s="94"/>
      <c r="WJE53" s="94"/>
      <c r="WJF53" s="94"/>
      <c r="WJG53" s="94"/>
      <c r="WJH53" s="94"/>
      <c r="WJI53" s="94"/>
      <c r="WJJ53" s="94"/>
      <c r="WJK53" s="94"/>
      <c r="WJL53" s="94"/>
      <c r="WJM53" s="94"/>
      <c r="WJN53" s="94"/>
      <c r="WJO53" s="94"/>
      <c r="WJP53" s="94"/>
      <c r="WJQ53" s="94"/>
      <c r="WJR53" s="94"/>
      <c r="WJS53" s="94"/>
      <c r="WJT53" s="94"/>
      <c r="WJU53" s="94"/>
      <c r="WJV53" s="94"/>
      <c r="WJW53" s="94"/>
      <c r="WJX53" s="94"/>
      <c r="WJY53" s="94"/>
      <c r="WJZ53" s="94"/>
      <c r="WKA53" s="94"/>
      <c r="WKB53" s="94"/>
      <c r="WKC53" s="94"/>
      <c r="WKD53" s="94"/>
      <c r="WKE53" s="94"/>
      <c r="WKF53" s="94"/>
      <c r="WKG53" s="94"/>
      <c r="WKH53" s="94"/>
      <c r="WKI53" s="94"/>
      <c r="WKJ53" s="94"/>
      <c r="WKK53" s="94"/>
      <c r="WKL53" s="94"/>
      <c r="WKM53" s="94"/>
      <c r="WKN53" s="94"/>
      <c r="WKO53" s="94"/>
      <c r="WKP53" s="94"/>
      <c r="WKQ53" s="94"/>
      <c r="WKR53" s="94"/>
      <c r="WKS53" s="94"/>
      <c r="WKT53" s="94"/>
      <c r="WKU53" s="94"/>
      <c r="WKV53" s="94"/>
      <c r="WKW53" s="94"/>
      <c r="WKX53" s="94"/>
      <c r="WKY53" s="94"/>
      <c r="WKZ53" s="94"/>
      <c r="WLA53" s="94"/>
      <c r="WLB53" s="94"/>
      <c r="WLC53" s="94"/>
      <c r="WLD53" s="94"/>
      <c r="WLE53" s="94"/>
      <c r="WLF53" s="94"/>
      <c r="WLG53" s="94"/>
      <c r="WLH53" s="94"/>
      <c r="WLI53" s="94"/>
      <c r="WLJ53" s="94"/>
      <c r="WLK53" s="94"/>
      <c r="WLL53" s="94"/>
      <c r="WLM53" s="94"/>
      <c r="WLN53" s="94"/>
      <c r="WLO53" s="94"/>
      <c r="WLP53" s="94"/>
      <c r="WLQ53" s="94"/>
      <c r="WLR53" s="94"/>
      <c r="WLS53" s="94"/>
      <c r="WLT53" s="94"/>
      <c r="WLU53" s="94"/>
      <c r="WLV53" s="94"/>
      <c r="WLW53" s="94"/>
      <c r="WLX53" s="94"/>
      <c r="WLY53" s="94"/>
      <c r="WLZ53" s="94"/>
      <c r="WMA53" s="94"/>
      <c r="WMB53" s="94"/>
      <c r="WMC53" s="94"/>
      <c r="WMD53" s="94"/>
      <c r="WME53" s="94"/>
      <c r="WMF53" s="94"/>
      <c r="WMG53" s="94"/>
      <c r="WMH53" s="94"/>
      <c r="WMI53" s="94"/>
      <c r="WMJ53" s="94"/>
      <c r="WMK53" s="94"/>
      <c r="WML53" s="94"/>
      <c r="WMM53" s="94"/>
      <c r="WMN53" s="94"/>
      <c r="WMO53" s="94"/>
      <c r="WMP53" s="94"/>
      <c r="WMQ53" s="94"/>
      <c r="WMR53" s="94"/>
      <c r="WMS53" s="94"/>
      <c r="WMT53" s="94"/>
      <c r="WMU53" s="94"/>
      <c r="WMV53" s="94"/>
      <c r="WMW53" s="94"/>
      <c r="WMX53" s="94"/>
      <c r="WMY53" s="94"/>
      <c r="WMZ53" s="94"/>
      <c r="WNA53" s="94"/>
      <c r="WNB53" s="94"/>
      <c r="WNC53" s="94"/>
      <c r="WND53" s="94"/>
      <c r="WNE53" s="94"/>
      <c r="WNF53" s="94"/>
      <c r="WNG53" s="94"/>
      <c r="WNH53" s="94"/>
      <c r="WNI53" s="94"/>
      <c r="WNJ53" s="94"/>
      <c r="WNK53" s="94"/>
      <c r="WNL53" s="94"/>
      <c r="WNM53" s="94"/>
      <c r="WNN53" s="94"/>
      <c r="WNO53" s="94"/>
      <c r="WNP53" s="94"/>
      <c r="WNQ53" s="94"/>
      <c r="WNR53" s="94"/>
      <c r="WNS53" s="94"/>
      <c r="WNT53" s="94"/>
      <c r="WNU53" s="94"/>
      <c r="WNV53" s="94"/>
      <c r="WNW53" s="94"/>
      <c r="WNX53" s="94"/>
      <c r="WNY53" s="94"/>
      <c r="WNZ53" s="94"/>
      <c r="WOA53" s="94"/>
      <c r="WOB53" s="94"/>
      <c r="WOC53" s="94"/>
      <c r="WOD53" s="94"/>
      <c r="WOE53" s="94"/>
      <c r="WOF53" s="94"/>
      <c r="WOG53" s="94"/>
      <c r="WOH53" s="94"/>
      <c r="WOI53" s="94"/>
      <c r="WOJ53" s="94"/>
      <c r="WOK53" s="94"/>
      <c r="WOL53" s="94"/>
      <c r="WOM53" s="94"/>
      <c r="WON53" s="94"/>
      <c r="WOO53" s="94"/>
      <c r="WOP53" s="94"/>
      <c r="WOQ53" s="94"/>
      <c r="WOR53" s="94"/>
      <c r="WOS53" s="94"/>
      <c r="WOT53" s="94"/>
      <c r="WOU53" s="94"/>
      <c r="WOV53" s="94"/>
      <c r="WOW53" s="94"/>
      <c r="WOX53" s="94"/>
      <c r="WOY53" s="94"/>
      <c r="WOZ53" s="94"/>
      <c r="WPA53" s="94"/>
      <c r="WPB53" s="94"/>
      <c r="WPC53" s="94"/>
      <c r="WPD53" s="94"/>
      <c r="WPE53" s="94"/>
      <c r="WPF53" s="94"/>
      <c r="WPG53" s="94"/>
      <c r="WPH53" s="94"/>
      <c r="WPI53" s="94"/>
      <c r="WPJ53" s="94"/>
      <c r="WPK53" s="94"/>
      <c r="WPL53" s="94"/>
      <c r="WPM53" s="94"/>
      <c r="WPN53" s="94"/>
      <c r="WPO53" s="94"/>
      <c r="WPP53" s="94"/>
      <c r="WPQ53" s="94"/>
      <c r="WPR53" s="94"/>
      <c r="WPS53" s="94"/>
      <c r="WPT53" s="94"/>
      <c r="WPU53" s="94"/>
      <c r="WPV53" s="94"/>
      <c r="WPW53" s="94"/>
      <c r="WPX53" s="94"/>
      <c r="WPY53" s="94"/>
      <c r="WPZ53" s="94"/>
      <c r="WQA53" s="94"/>
      <c r="WQB53" s="94"/>
      <c r="WQC53" s="94"/>
      <c r="WQD53" s="94"/>
      <c r="WQE53" s="94"/>
      <c r="WQF53" s="94"/>
      <c r="WQG53" s="94"/>
      <c r="WQH53" s="94"/>
      <c r="WQI53" s="94"/>
      <c r="WQJ53" s="94"/>
      <c r="WQK53" s="94"/>
      <c r="WQL53" s="94"/>
      <c r="WQM53" s="94"/>
      <c r="WQN53" s="94"/>
      <c r="WQO53" s="94"/>
      <c r="WQP53" s="94"/>
      <c r="WQQ53" s="94"/>
      <c r="WQR53" s="94"/>
      <c r="WQS53" s="94"/>
      <c r="WQT53" s="94"/>
      <c r="WQU53" s="94"/>
      <c r="WQV53" s="94"/>
      <c r="WQW53" s="94"/>
      <c r="WQX53" s="94"/>
      <c r="WQY53" s="94"/>
      <c r="WQZ53" s="94"/>
      <c r="WRA53" s="94"/>
      <c r="WRB53" s="94"/>
      <c r="WRC53" s="94"/>
      <c r="WRD53" s="94"/>
      <c r="WRE53" s="94"/>
      <c r="WRF53" s="94"/>
      <c r="WRG53" s="94"/>
      <c r="WRH53" s="94"/>
      <c r="WRI53" s="94"/>
      <c r="WRJ53" s="94"/>
      <c r="WRK53" s="94"/>
      <c r="WRL53" s="94"/>
      <c r="WRM53" s="94"/>
      <c r="WRN53" s="94"/>
      <c r="WRO53" s="94"/>
      <c r="WRP53" s="94"/>
      <c r="WRQ53" s="94"/>
      <c r="WRR53" s="94"/>
      <c r="WRS53" s="94"/>
      <c r="WRT53" s="94"/>
      <c r="WRU53" s="94"/>
      <c r="WRV53" s="94"/>
      <c r="WRW53" s="94"/>
      <c r="WRX53" s="94"/>
      <c r="WRY53" s="94"/>
      <c r="WRZ53" s="94"/>
      <c r="WSA53" s="94"/>
      <c r="WSB53" s="94"/>
      <c r="WSC53" s="94"/>
      <c r="WSD53" s="94"/>
      <c r="WSE53" s="94"/>
      <c r="WSF53" s="94"/>
      <c r="WSG53" s="94"/>
      <c r="WSH53" s="94"/>
      <c r="WSI53" s="94"/>
      <c r="WSJ53" s="94"/>
      <c r="WSK53" s="94"/>
      <c r="WSL53" s="94"/>
      <c r="WSM53" s="94"/>
      <c r="WSN53" s="94"/>
      <c r="WSO53" s="94"/>
      <c r="WSP53" s="94"/>
      <c r="WSQ53" s="94"/>
      <c r="WSR53" s="94"/>
      <c r="WSS53" s="94"/>
      <c r="WST53" s="94"/>
      <c r="WSU53" s="94"/>
      <c r="WSV53" s="94"/>
      <c r="WSW53" s="94"/>
      <c r="WSX53" s="94"/>
      <c r="WSY53" s="94"/>
      <c r="WSZ53" s="94"/>
      <c r="WTA53" s="94"/>
      <c r="WTB53" s="94"/>
      <c r="WTC53" s="94"/>
      <c r="WTD53" s="94"/>
      <c r="WTE53" s="94"/>
      <c r="WTF53" s="94"/>
      <c r="WTG53" s="94"/>
      <c r="WTH53" s="94"/>
      <c r="WTI53" s="94"/>
      <c r="WTJ53" s="94"/>
      <c r="WTK53" s="94"/>
      <c r="WTL53" s="94"/>
      <c r="WTM53" s="94"/>
      <c r="WTN53" s="94"/>
      <c r="WTO53" s="94"/>
      <c r="WTP53" s="94"/>
      <c r="WTQ53" s="94"/>
      <c r="WTR53" s="94"/>
      <c r="WTS53" s="94"/>
      <c r="WTT53" s="94"/>
      <c r="WTU53" s="94"/>
      <c r="WTV53" s="94"/>
      <c r="WTW53" s="94"/>
      <c r="WTX53" s="94"/>
      <c r="WTY53" s="94"/>
      <c r="WTZ53" s="94"/>
      <c r="WUA53" s="94"/>
      <c r="WUB53" s="94"/>
      <c r="WUC53" s="94"/>
      <c r="WUD53" s="94"/>
      <c r="WUE53" s="94"/>
      <c r="WUF53" s="94"/>
      <c r="WUG53" s="94"/>
      <c r="WUH53" s="94"/>
      <c r="WUI53" s="94"/>
      <c r="WUJ53" s="94"/>
      <c r="WUK53" s="94"/>
      <c r="WUL53" s="94"/>
      <c r="WUM53" s="94"/>
      <c r="WUN53" s="94"/>
      <c r="WUO53" s="94"/>
      <c r="WUP53" s="94"/>
      <c r="WUQ53" s="94"/>
      <c r="WUR53" s="94"/>
      <c r="WUS53" s="94"/>
      <c r="WUT53" s="94"/>
      <c r="WUU53" s="94"/>
      <c r="WUV53" s="94"/>
      <c r="WUW53" s="94"/>
      <c r="WUX53" s="94"/>
      <c r="WUY53" s="94"/>
      <c r="WUZ53" s="94"/>
      <c r="WVA53" s="94"/>
      <c r="WVB53" s="94"/>
      <c r="WVC53" s="94"/>
      <c r="WVD53" s="94"/>
      <c r="WVE53" s="94"/>
      <c r="WVF53" s="94"/>
      <c r="WVG53" s="94"/>
      <c r="WVH53" s="94"/>
      <c r="WVI53" s="94"/>
      <c r="WVJ53" s="94"/>
      <c r="WVK53" s="94"/>
      <c r="WVL53" s="94"/>
      <c r="WVM53" s="94"/>
      <c r="WVN53" s="94"/>
      <c r="WVO53" s="94"/>
      <c r="WVP53" s="94"/>
      <c r="WVQ53" s="94"/>
      <c r="WVR53" s="94"/>
      <c r="WVS53" s="94"/>
      <c r="WVT53" s="94"/>
      <c r="WVU53" s="94"/>
      <c r="WVV53" s="94"/>
      <c r="WVW53" s="94"/>
      <c r="WVX53" s="94"/>
      <c r="WVY53" s="94"/>
      <c r="WVZ53" s="94"/>
      <c r="WWA53" s="94"/>
      <c r="WWB53" s="94"/>
      <c r="WWC53" s="94"/>
      <c r="WWD53" s="94"/>
      <c r="WWE53" s="94"/>
      <c r="WWF53" s="94"/>
      <c r="WWG53" s="94"/>
      <c r="WWH53" s="94"/>
      <c r="WWI53" s="94"/>
      <c r="WWJ53" s="94"/>
      <c r="WWK53" s="94"/>
      <c r="WWL53" s="94"/>
      <c r="WWM53" s="94"/>
      <c r="WWN53" s="94"/>
      <c r="WWO53" s="94"/>
      <c r="WWP53" s="94"/>
      <c r="WWQ53" s="94"/>
      <c r="WWR53" s="94"/>
      <c r="WWS53" s="94"/>
      <c r="WWT53" s="94"/>
      <c r="WWU53" s="94"/>
      <c r="WWV53" s="94"/>
      <c r="WWW53" s="94"/>
      <c r="WWX53" s="94"/>
      <c r="WWY53" s="94"/>
      <c r="WWZ53" s="94"/>
      <c r="WXA53" s="94"/>
      <c r="WXB53" s="94"/>
      <c r="WXC53" s="94"/>
      <c r="WXD53" s="94"/>
      <c r="WXE53" s="94"/>
      <c r="WXF53" s="94"/>
      <c r="WXG53" s="94"/>
      <c r="WXH53" s="94"/>
      <c r="WXI53" s="94"/>
      <c r="WXJ53" s="94"/>
      <c r="WXK53" s="94"/>
      <c r="WXL53" s="94"/>
      <c r="WXM53" s="94"/>
      <c r="WXN53" s="94"/>
      <c r="WXO53" s="94"/>
      <c r="WXP53" s="94"/>
      <c r="WXQ53" s="94"/>
      <c r="WXR53" s="94"/>
      <c r="WXS53" s="94"/>
      <c r="WXT53" s="94"/>
      <c r="WXU53" s="94"/>
      <c r="WXV53" s="94"/>
      <c r="WXW53" s="94"/>
      <c r="WXX53" s="94"/>
      <c r="WXY53" s="94"/>
      <c r="WXZ53" s="94"/>
      <c r="WYA53" s="94"/>
      <c r="WYB53" s="94"/>
      <c r="WYC53" s="94"/>
      <c r="WYD53" s="94"/>
      <c r="WYE53" s="94"/>
      <c r="WYF53" s="94"/>
      <c r="WYG53" s="94"/>
      <c r="WYH53" s="94"/>
      <c r="WYI53" s="94"/>
      <c r="WYJ53" s="94"/>
      <c r="WYK53" s="94"/>
      <c r="WYL53" s="94"/>
      <c r="WYM53" s="94"/>
      <c r="WYN53" s="94"/>
      <c r="WYO53" s="94"/>
      <c r="WYP53" s="94"/>
      <c r="WYQ53" s="94"/>
      <c r="WYR53" s="94"/>
      <c r="WYS53" s="94"/>
      <c r="WYT53" s="94"/>
      <c r="WYU53" s="94"/>
      <c r="WYV53" s="94"/>
      <c r="WYW53" s="94"/>
      <c r="WYX53" s="94"/>
      <c r="WYY53" s="94"/>
      <c r="WYZ53" s="94"/>
      <c r="WZA53" s="94"/>
      <c r="WZB53" s="94"/>
      <c r="WZC53" s="94"/>
      <c r="WZD53" s="94"/>
      <c r="WZE53" s="94"/>
      <c r="WZF53" s="94"/>
      <c r="WZG53" s="94"/>
      <c r="WZH53" s="94"/>
      <c r="WZI53" s="94"/>
      <c r="WZJ53" s="94"/>
      <c r="WZK53" s="94"/>
      <c r="WZL53" s="94"/>
      <c r="WZM53" s="94"/>
      <c r="WZN53" s="94"/>
      <c r="WZO53" s="94"/>
      <c r="WZP53" s="94"/>
      <c r="WZQ53" s="94"/>
      <c r="WZR53" s="94"/>
      <c r="WZS53" s="94"/>
      <c r="WZT53" s="94"/>
      <c r="WZU53" s="94"/>
      <c r="WZV53" s="94"/>
      <c r="WZW53" s="94"/>
      <c r="WZX53" s="94"/>
      <c r="WZY53" s="94"/>
      <c r="WZZ53" s="94"/>
      <c r="XAA53" s="94"/>
      <c r="XAB53" s="94"/>
      <c r="XAC53" s="94"/>
      <c r="XAD53" s="94"/>
      <c r="XAE53" s="94"/>
      <c r="XAF53" s="94"/>
      <c r="XAG53" s="94"/>
      <c r="XAH53" s="94"/>
      <c r="XAI53" s="94"/>
      <c r="XAJ53" s="94"/>
      <c r="XAK53" s="94"/>
      <c r="XAL53" s="94"/>
      <c r="XAM53" s="94"/>
      <c r="XAN53" s="94"/>
      <c r="XAO53" s="94"/>
      <c r="XAP53" s="94"/>
      <c r="XAQ53" s="94"/>
      <c r="XAR53" s="94"/>
      <c r="XAS53" s="94"/>
      <c r="XAT53" s="94"/>
      <c r="XAU53" s="94"/>
      <c r="XAV53" s="94"/>
      <c r="XAW53" s="94"/>
      <c r="XAX53" s="94"/>
      <c r="XAY53" s="94"/>
      <c r="XAZ53" s="94"/>
      <c r="XBA53" s="94"/>
      <c r="XBB53" s="94"/>
      <c r="XBC53" s="94"/>
      <c r="XBD53" s="94"/>
      <c r="XBE53" s="94"/>
      <c r="XBF53" s="94"/>
      <c r="XBG53" s="94"/>
      <c r="XBH53" s="94"/>
      <c r="XBI53" s="94"/>
      <c r="XBJ53" s="94"/>
      <c r="XBK53" s="94"/>
      <c r="XBL53" s="94"/>
      <c r="XBM53" s="94"/>
      <c r="XBN53" s="94"/>
      <c r="XBO53" s="94"/>
      <c r="XBP53" s="94"/>
      <c r="XBQ53" s="94"/>
      <c r="XBR53" s="94"/>
      <c r="XBS53" s="94"/>
      <c r="XBT53" s="94"/>
      <c r="XBU53" s="94"/>
      <c r="XBV53" s="94"/>
      <c r="XBW53" s="94"/>
      <c r="XBX53" s="94"/>
      <c r="XBY53" s="94"/>
      <c r="XBZ53" s="94"/>
      <c r="XCA53" s="94"/>
      <c r="XCB53" s="94"/>
      <c r="XCC53" s="94"/>
      <c r="XCD53" s="94"/>
      <c r="XCE53" s="94"/>
      <c r="XCF53" s="94"/>
      <c r="XCG53" s="94"/>
      <c r="XCH53" s="94"/>
      <c r="XCI53" s="94"/>
      <c r="XCJ53" s="94"/>
      <c r="XCK53" s="94"/>
      <c r="XCL53" s="94"/>
      <c r="XCM53" s="94"/>
      <c r="XCN53" s="94"/>
      <c r="XCO53" s="94"/>
      <c r="XCP53" s="94"/>
      <c r="XCQ53" s="94"/>
      <c r="XCR53" s="94"/>
      <c r="XCS53" s="94"/>
      <c r="XCT53" s="94"/>
      <c r="XCU53" s="94"/>
      <c r="XCV53" s="94"/>
      <c r="XCW53" s="94"/>
      <c r="XCX53" s="94"/>
      <c r="XCY53" s="94"/>
      <c r="XCZ53" s="94"/>
      <c r="XDA53" s="94"/>
      <c r="XDB53" s="94"/>
      <c r="XDC53" s="94"/>
      <c r="XDD53" s="94"/>
      <c r="XDE53" s="94"/>
      <c r="XDF53" s="94"/>
      <c r="XDG53" s="94"/>
      <c r="XDH53" s="94"/>
      <c r="XDI53" s="94"/>
      <c r="XDJ53" s="94"/>
      <c r="XDK53" s="94"/>
      <c r="XDL53" s="94"/>
      <c r="XDM53" s="94"/>
      <c r="XDN53" s="94"/>
      <c r="XDO53" s="94"/>
      <c r="XDP53" s="94"/>
      <c r="XDQ53" s="94"/>
      <c r="XDR53" s="94"/>
      <c r="XDS53" s="94"/>
      <c r="XDT53" s="94"/>
      <c r="XDU53" s="94"/>
      <c r="XDV53" s="94"/>
      <c r="XDW53" s="94"/>
      <c r="XDX53" s="94"/>
      <c r="XDY53" s="94"/>
      <c r="XDZ53" s="94"/>
      <c r="XEA53" s="94"/>
      <c r="XEB53" s="94"/>
      <c r="XEC53" s="94"/>
      <c r="XED53" s="94"/>
      <c r="XEE53" s="94"/>
      <c r="XEF53" s="94"/>
      <c r="XEG53" s="94"/>
      <c r="XEH53" s="94"/>
      <c r="XEI53" s="94"/>
      <c r="XEJ53" s="94"/>
      <c r="XEK53" s="94"/>
      <c r="XEL53" s="94"/>
      <c r="XEM53" s="94"/>
      <c r="XEN53" s="94"/>
      <c r="XEO53" s="94"/>
      <c r="XEP53" s="94"/>
      <c r="XEQ53" s="94"/>
      <c r="XER53" s="94"/>
      <c r="XES53" s="94"/>
      <c r="XET53" s="94"/>
      <c r="XEU53" s="94"/>
      <c r="XEV53" s="94"/>
      <c r="XEW53" s="94"/>
      <c r="XEX53" s="94"/>
      <c r="XEY53" s="94"/>
      <c r="XEZ53" s="94"/>
      <c r="XFA53" s="94"/>
      <c r="XFB53" s="94"/>
      <c r="XFC53" s="94"/>
      <c r="XFD53" s="94"/>
    </row>
    <row r="54" spans="1:16384" ht="20.2" customHeight="1">
      <c r="A54" s="401"/>
      <c r="B54" s="401"/>
      <c r="C54" s="401"/>
      <c r="D54" s="2156" t="s">
        <v>50</v>
      </c>
      <c r="E54" s="2156"/>
      <c r="F54" s="31"/>
      <c r="G54" s="31"/>
      <c r="H54" s="401"/>
      <c r="I54" s="31"/>
      <c r="J54" s="2158" t="s">
        <v>51</v>
      </c>
      <c r="K54" s="2158"/>
      <c r="L54" s="2158"/>
      <c r="M54" s="401"/>
      <c r="N54" s="401"/>
      <c r="O54" s="401"/>
      <c r="P54" s="401"/>
      <c r="Q54" s="2156" t="s">
        <v>52</v>
      </c>
      <c r="R54" s="2156"/>
      <c r="S54" s="31"/>
      <c r="T54" s="401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  <c r="AS54" s="94"/>
      <c r="AT54" s="94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4"/>
      <c r="BR54" s="94"/>
      <c r="BS54" s="94"/>
      <c r="BT54" s="94"/>
      <c r="BU54" s="94"/>
      <c r="BV54" s="94"/>
      <c r="BW54" s="94"/>
      <c r="BX54" s="94"/>
      <c r="BY54" s="94"/>
      <c r="BZ54" s="94"/>
      <c r="CA54" s="94"/>
      <c r="CB54" s="94"/>
      <c r="CC54" s="94"/>
      <c r="CD54" s="94"/>
      <c r="CE54" s="94"/>
      <c r="CF54" s="94"/>
      <c r="CG54" s="94"/>
      <c r="CH54" s="94"/>
      <c r="CI54" s="94"/>
      <c r="CJ54" s="94"/>
      <c r="CK54" s="94"/>
      <c r="CL54" s="94"/>
      <c r="CM54" s="94"/>
      <c r="CN54" s="94"/>
      <c r="CO54" s="94"/>
      <c r="CP54" s="94"/>
      <c r="CQ54" s="94"/>
      <c r="CR54" s="94"/>
      <c r="CS54" s="94"/>
      <c r="CT54" s="94"/>
      <c r="CU54" s="94"/>
      <c r="CV54" s="94"/>
      <c r="CW54" s="94"/>
      <c r="CX54" s="94"/>
      <c r="CY54" s="94"/>
      <c r="CZ54" s="94"/>
      <c r="DA54" s="94"/>
      <c r="DB54" s="94"/>
      <c r="DC54" s="94"/>
      <c r="DD54" s="94"/>
      <c r="DE54" s="94"/>
      <c r="DF54" s="94"/>
      <c r="DG54" s="94"/>
      <c r="DH54" s="94"/>
      <c r="DI54" s="94"/>
      <c r="DJ54" s="94"/>
      <c r="DK54" s="94"/>
      <c r="DL54" s="94"/>
      <c r="DM54" s="94"/>
      <c r="DN54" s="94"/>
      <c r="DO54" s="94"/>
      <c r="DP54" s="94"/>
      <c r="DQ54" s="94"/>
      <c r="DR54" s="94"/>
      <c r="DS54" s="94"/>
      <c r="DT54" s="94"/>
      <c r="DU54" s="94"/>
      <c r="DV54" s="94"/>
      <c r="DW54" s="94"/>
      <c r="DX54" s="94"/>
      <c r="DY54" s="94"/>
      <c r="DZ54" s="94"/>
      <c r="EA54" s="94"/>
      <c r="EB54" s="94"/>
      <c r="EC54" s="94"/>
      <c r="ED54" s="94"/>
      <c r="EE54" s="94"/>
      <c r="EF54" s="94"/>
      <c r="EG54" s="94"/>
      <c r="EH54" s="94"/>
      <c r="EI54" s="94"/>
      <c r="EJ54" s="94"/>
      <c r="EK54" s="94"/>
      <c r="EL54" s="94"/>
      <c r="EM54" s="94"/>
      <c r="EN54" s="94"/>
      <c r="EO54" s="94"/>
      <c r="EP54" s="94"/>
      <c r="EQ54" s="94"/>
      <c r="ER54" s="94"/>
      <c r="ES54" s="94"/>
      <c r="ET54" s="94"/>
      <c r="EU54" s="94"/>
      <c r="EV54" s="94"/>
      <c r="EW54" s="94"/>
      <c r="EX54" s="94"/>
      <c r="EY54" s="94"/>
      <c r="EZ54" s="94"/>
      <c r="FA54" s="94"/>
      <c r="FB54" s="94"/>
      <c r="FC54" s="94"/>
      <c r="FD54" s="94"/>
      <c r="FE54" s="94"/>
      <c r="FF54" s="94"/>
      <c r="FG54" s="94"/>
      <c r="FH54" s="94"/>
      <c r="FI54" s="94"/>
      <c r="FJ54" s="94"/>
      <c r="FK54" s="94"/>
      <c r="FL54" s="94"/>
      <c r="FM54" s="94"/>
      <c r="FN54" s="94"/>
      <c r="FO54" s="94"/>
      <c r="FP54" s="94"/>
      <c r="FQ54" s="94"/>
      <c r="FR54" s="94"/>
      <c r="FS54" s="94"/>
      <c r="FT54" s="94"/>
      <c r="FU54" s="94"/>
      <c r="FV54" s="94"/>
      <c r="FW54" s="94"/>
      <c r="FX54" s="94"/>
      <c r="FY54" s="94"/>
      <c r="FZ54" s="94"/>
      <c r="GA54" s="94"/>
      <c r="GB54" s="94"/>
      <c r="GC54" s="94"/>
      <c r="GD54" s="94"/>
      <c r="GE54" s="94"/>
      <c r="GF54" s="94"/>
      <c r="GG54" s="94"/>
      <c r="GH54" s="94"/>
      <c r="GI54" s="94"/>
      <c r="GJ54" s="94"/>
      <c r="GK54" s="94"/>
      <c r="GL54" s="94"/>
      <c r="GM54" s="94"/>
      <c r="GN54" s="94"/>
      <c r="GO54" s="94"/>
      <c r="GP54" s="94"/>
      <c r="GQ54" s="94"/>
      <c r="GR54" s="94"/>
      <c r="GS54" s="94"/>
      <c r="GT54" s="94"/>
      <c r="GU54" s="94"/>
      <c r="GV54" s="94"/>
      <c r="GW54" s="94"/>
      <c r="GX54" s="94"/>
      <c r="GY54" s="94"/>
      <c r="GZ54" s="94"/>
      <c r="HA54" s="94"/>
      <c r="HB54" s="94"/>
      <c r="HC54" s="94"/>
      <c r="HD54" s="94"/>
      <c r="HE54" s="94"/>
      <c r="HF54" s="94"/>
      <c r="HG54" s="94"/>
      <c r="HH54" s="94"/>
      <c r="HI54" s="94"/>
      <c r="HJ54" s="94"/>
      <c r="HK54" s="94"/>
      <c r="HL54" s="94"/>
      <c r="HM54" s="94"/>
      <c r="HN54" s="94"/>
      <c r="HO54" s="94"/>
      <c r="HP54" s="94"/>
      <c r="HQ54" s="94"/>
      <c r="HR54" s="94"/>
      <c r="HS54" s="94"/>
      <c r="HT54" s="94"/>
      <c r="HU54" s="94"/>
      <c r="HV54" s="94"/>
      <c r="HW54" s="94"/>
      <c r="HX54" s="94"/>
      <c r="HY54" s="94"/>
      <c r="HZ54" s="94"/>
      <c r="IA54" s="94"/>
      <c r="IB54" s="94"/>
      <c r="IC54" s="94"/>
      <c r="ID54" s="94"/>
      <c r="IE54" s="94"/>
      <c r="IF54" s="94"/>
      <c r="IG54" s="94"/>
      <c r="IH54" s="94"/>
      <c r="II54" s="94"/>
      <c r="IJ54" s="94"/>
      <c r="IK54" s="94"/>
      <c r="IL54" s="94"/>
      <c r="IM54" s="94"/>
      <c r="IN54" s="94"/>
      <c r="IO54" s="94"/>
      <c r="IP54" s="94"/>
      <c r="IQ54" s="94"/>
      <c r="IR54" s="94"/>
      <c r="IS54" s="94"/>
      <c r="IT54" s="94"/>
      <c r="IU54" s="94"/>
      <c r="IV54" s="94"/>
      <c r="IW54" s="94"/>
      <c r="IX54" s="94"/>
      <c r="IY54" s="94"/>
      <c r="IZ54" s="94"/>
      <c r="JA54" s="94"/>
      <c r="JB54" s="94"/>
      <c r="JC54" s="94"/>
      <c r="JD54" s="94"/>
      <c r="JE54" s="94"/>
      <c r="JF54" s="94"/>
      <c r="JG54" s="94"/>
      <c r="JH54" s="94"/>
      <c r="JI54" s="94"/>
      <c r="JJ54" s="94"/>
      <c r="JK54" s="94"/>
      <c r="JL54" s="94"/>
      <c r="JM54" s="94"/>
      <c r="JN54" s="94"/>
      <c r="JO54" s="94"/>
      <c r="JP54" s="94"/>
      <c r="JQ54" s="94"/>
      <c r="JR54" s="94"/>
      <c r="JS54" s="94"/>
      <c r="JT54" s="94"/>
      <c r="JU54" s="94"/>
      <c r="JV54" s="94"/>
      <c r="JW54" s="94"/>
      <c r="JX54" s="94"/>
      <c r="JY54" s="94"/>
      <c r="JZ54" s="94"/>
      <c r="KA54" s="94"/>
      <c r="KB54" s="94"/>
      <c r="KC54" s="94"/>
      <c r="KD54" s="94"/>
      <c r="KE54" s="94"/>
      <c r="KF54" s="94"/>
      <c r="KG54" s="94"/>
      <c r="KH54" s="94"/>
      <c r="KI54" s="94"/>
      <c r="KJ54" s="94"/>
      <c r="KK54" s="94"/>
      <c r="KL54" s="94"/>
      <c r="KM54" s="94"/>
      <c r="KN54" s="94"/>
      <c r="KO54" s="94"/>
      <c r="KP54" s="94"/>
      <c r="KQ54" s="94"/>
      <c r="KR54" s="94"/>
      <c r="KS54" s="94"/>
      <c r="KT54" s="94"/>
      <c r="KU54" s="94"/>
      <c r="KV54" s="94"/>
      <c r="KW54" s="94"/>
      <c r="KX54" s="94"/>
      <c r="KY54" s="94"/>
      <c r="KZ54" s="94"/>
      <c r="LA54" s="94"/>
      <c r="LB54" s="94"/>
      <c r="LC54" s="94"/>
      <c r="LD54" s="94"/>
      <c r="LE54" s="94"/>
      <c r="LF54" s="94"/>
      <c r="LG54" s="94"/>
      <c r="LH54" s="94"/>
      <c r="LI54" s="94"/>
      <c r="LJ54" s="94"/>
      <c r="LK54" s="94"/>
      <c r="LL54" s="94"/>
      <c r="LM54" s="94"/>
      <c r="LN54" s="94"/>
      <c r="LO54" s="94"/>
      <c r="LP54" s="94"/>
      <c r="LQ54" s="94"/>
      <c r="LR54" s="94"/>
      <c r="LS54" s="94"/>
      <c r="LT54" s="94"/>
      <c r="LU54" s="94"/>
      <c r="LV54" s="94"/>
      <c r="LW54" s="94"/>
      <c r="LX54" s="94"/>
      <c r="LY54" s="94"/>
      <c r="LZ54" s="94"/>
      <c r="MA54" s="94"/>
      <c r="MB54" s="94"/>
      <c r="MC54" s="94"/>
      <c r="MD54" s="94"/>
      <c r="ME54" s="94"/>
      <c r="MF54" s="94"/>
      <c r="MG54" s="94"/>
      <c r="MH54" s="94"/>
      <c r="MI54" s="94"/>
      <c r="MJ54" s="94"/>
      <c r="MK54" s="94"/>
      <c r="ML54" s="94"/>
      <c r="MM54" s="94"/>
      <c r="MN54" s="94"/>
      <c r="MO54" s="94"/>
      <c r="MP54" s="94"/>
      <c r="MQ54" s="94"/>
      <c r="MR54" s="94"/>
      <c r="MS54" s="94"/>
      <c r="MT54" s="94"/>
      <c r="MU54" s="94"/>
      <c r="MV54" s="94"/>
      <c r="MW54" s="94"/>
      <c r="MX54" s="94"/>
      <c r="MY54" s="94"/>
      <c r="MZ54" s="94"/>
      <c r="NA54" s="94"/>
      <c r="NB54" s="94"/>
      <c r="NC54" s="94"/>
      <c r="ND54" s="94"/>
      <c r="NE54" s="94"/>
      <c r="NF54" s="94"/>
      <c r="NG54" s="94"/>
      <c r="NH54" s="94"/>
      <c r="NI54" s="94"/>
      <c r="NJ54" s="94"/>
      <c r="NK54" s="94"/>
      <c r="NL54" s="94"/>
      <c r="NM54" s="94"/>
      <c r="NN54" s="94"/>
      <c r="NO54" s="94"/>
      <c r="NP54" s="94"/>
      <c r="NQ54" s="94"/>
      <c r="NR54" s="94"/>
      <c r="NS54" s="94"/>
      <c r="NT54" s="94"/>
      <c r="NU54" s="94"/>
      <c r="NV54" s="94"/>
      <c r="NW54" s="94"/>
      <c r="NX54" s="94"/>
      <c r="NY54" s="94"/>
      <c r="NZ54" s="94"/>
      <c r="OA54" s="94"/>
      <c r="OB54" s="94"/>
      <c r="OC54" s="94"/>
      <c r="OD54" s="94"/>
      <c r="OE54" s="94"/>
      <c r="OF54" s="94"/>
      <c r="OG54" s="94"/>
      <c r="OH54" s="94"/>
      <c r="OI54" s="94"/>
      <c r="OJ54" s="94"/>
      <c r="OK54" s="94"/>
      <c r="OL54" s="94"/>
      <c r="OM54" s="94"/>
      <c r="ON54" s="94"/>
      <c r="OO54" s="94"/>
      <c r="OP54" s="94"/>
      <c r="OQ54" s="94"/>
      <c r="OR54" s="94"/>
      <c r="OS54" s="94"/>
      <c r="OT54" s="94"/>
      <c r="OU54" s="94"/>
      <c r="OV54" s="94"/>
      <c r="OW54" s="94"/>
      <c r="OX54" s="94"/>
      <c r="OY54" s="94"/>
      <c r="OZ54" s="94"/>
      <c r="PA54" s="94"/>
      <c r="PB54" s="94"/>
      <c r="PC54" s="94"/>
      <c r="PD54" s="94"/>
      <c r="PE54" s="94"/>
      <c r="PF54" s="94"/>
      <c r="PG54" s="94"/>
      <c r="PH54" s="94"/>
      <c r="PI54" s="94"/>
      <c r="PJ54" s="94"/>
      <c r="PK54" s="94"/>
      <c r="PL54" s="94"/>
      <c r="PM54" s="94"/>
      <c r="PN54" s="94"/>
      <c r="PO54" s="94"/>
      <c r="PP54" s="94"/>
      <c r="PQ54" s="94"/>
      <c r="PR54" s="94"/>
      <c r="PS54" s="94"/>
      <c r="PT54" s="94"/>
      <c r="PU54" s="94"/>
      <c r="PV54" s="94"/>
      <c r="PW54" s="94"/>
      <c r="PX54" s="94"/>
      <c r="PY54" s="94"/>
      <c r="PZ54" s="94"/>
      <c r="QA54" s="94"/>
      <c r="QB54" s="94"/>
      <c r="QC54" s="94"/>
      <c r="QD54" s="94"/>
      <c r="QE54" s="94"/>
      <c r="QF54" s="94"/>
      <c r="QG54" s="94"/>
      <c r="QH54" s="94"/>
      <c r="QI54" s="94"/>
      <c r="QJ54" s="94"/>
      <c r="QK54" s="94"/>
      <c r="QL54" s="94"/>
      <c r="QM54" s="94"/>
      <c r="QN54" s="94"/>
      <c r="QO54" s="94"/>
      <c r="QP54" s="94"/>
      <c r="QQ54" s="94"/>
      <c r="QR54" s="94"/>
      <c r="QS54" s="94"/>
      <c r="QT54" s="94"/>
      <c r="QU54" s="94"/>
      <c r="QV54" s="94"/>
      <c r="QW54" s="94"/>
      <c r="QX54" s="94"/>
      <c r="QY54" s="94"/>
      <c r="QZ54" s="94"/>
      <c r="RA54" s="94"/>
      <c r="RB54" s="94"/>
      <c r="RC54" s="94"/>
      <c r="RD54" s="94"/>
      <c r="RE54" s="94"/>
      <c r="RF54" s="94"/>
      <c r="RG54" s="94"/>
      <c r="RH54" s="94"/>
      <c r="RI54" s="94"/>
      <c r="RJ54" s="94"/>
      <c r="RK54" s="94"/>
      <c r="RL54" s="94"/>
      <c r="RM54" s="94"/>
      <c r="RN54" s="94"/>
      <c r="RO54" s="94"/>
      <c r="RP54" s="94"/>
      <c r="RQ54" s="94"/>
      <c r="RR54" s="94"/>
      <c r="RS54" s="94"/>
      <c r="RT54" s="94"/>
      <c r="RU54" s="94"/>
      <c r="RV54" s="94"/>
      <c r="RW54" s="94"/>
      <c r="RX54" s="94"/>
      <c r="RY54" s="94"/>
      <c r="RZ54" s="94"/>
      <c r="SA54" s="94"/>
      <c r="SB54" s="94"/>
      <c r="SC54" s="94"/>
      <c r="SD54" s="94"/>
      <c r="SE54" s="94"/>
      <c r="SF54" s="94"/>
      <c r="SG54" s="94"/>
      <c r="SH54" s="94"/>
      <c r="SI54" s="94"/>
      <c r="SJ54" s="94"/>
      <c r="SK54" s="94"/>
      <c r="SL54" s="94"/>
      <c r="SM54" s="94"/>
      <c r="SN54" s="94"/>
      <c r="SO54" s="94"/>
      <c r="SP54" s="94"/>
      <c r="SQ54" s="94"/>
      <c r="SR54" s="94"/>
      <c r="SS54" s="94"/>
      <c r="ST54" s="94"/>
      <c r="SU54" s="94"/>
      <c r="SV54" s="94"/>
      <c r="SW54" s="94"/>
      <c r="SX54" s="94"/>
      <c r="SY54" s="94"/>
      <c r="SZ54" s="94"/>
      <c r="TA54" s="94"/>
      <c r="TB54" s="94"/>
      <c r="TC54" s="94"/>
      <c r="TD54" s="94"/>
      <c r="TE54" s="94"/>
      <c r="TF54" s="94"/>
      <c r="TG54" s="94"/>
      <c r="TH54" s="94"/>
      <c r="TI54" s="94"/>
      <c r="TJ54" s="94"/>
      <c r="TK54" s="94"/>
      <c r="TL54" s="94"/>
      <c r="TM54" s="94"/>
      <c r="TN54" s="94"/>
      <c r="TO54" s="94"/>
      <c r="TP54" s="94"/>
      <c r="TQ54" s="94"/>
      <c r="TR54" s="94"/>
      <c r="TS54" s="94"/>
      <c r="TT54" s="94"/>
      <c r="TU54" s="94"/>
      <c r="TV54" s="94"/>
      <c r="TW54" s="94"/>
      <c r="TX54" s="94"/>
      <c r="TY54" s="94"/>
      <c r="TZ54" s="94"/>
      <c r="UA54" s="94"/>
      <c r="UB54" s="94"/>
      <c r="UC54" s="94"/>
      <c r="UD54" s="94"/>
      <c r="UE54" s="94"/>
      <c r="UF54" s="94"/>
      <c r="UG54" s="94"/>
      <c r="UH54" s="94"/>
      <c r="UI54" s="94"/>
      <c r="UJ54" s="94"/>
      <c r="UK54" s="94"/>
      <c r="UL54" s="94"/>
      <c r="UM54" s="94"/>
      <c r="UN54" s="94"/>
      <c r="UO54" s="94"/>
      <c r="UP54" s="94"/>
      <c r="UQ54" s="94"/>
      <c r="UR54" s="94"/>
      <c r="US54" s="94"/>
      <c r="UT54" s="94"/>
      <c r="UU54" s="94"/>
      <c r="UV54" s="94"/>
      <c r="UW54" s="94"/>
      <c r="UX54" s="94"/>
      <c r="UY54" s="94"/>
      <c r="UZ54" s="94"/>
      <c r="VA54" s="94"/>
      <c r="VB54" s="94"/>
      <c r="VC54" s="94"/>
      <c r="VD54" s="94"/>
      <c r="VE54" s="94"/>
      <c r="VF54" s="94"/>
      <c r="VG54" s="94"/>
      <c r="VH54" s="94"/>
      <c r="VI54" s="94"/>
      <c r="VJ54" s="94"/>
      <c r="VK54" s="94"/>
      <c r="VL54" s="94"/>
      <c r="VM54" s="94"/>
      <c r="VN54" s="94"/>
      <c r="VO54" s="94"/>
      <c r="VP54" s="94"/>
      <c r="VQ54" s="94"/>
      <c r="VR54" s="94"/>
      <c r="VS54" s="94"/>
      <c r="VT54" s="94"/>
      <c r="VU54" s="94"/>
      <c r="VV54" s="94"/>
      <c r="VW54" s="94"/>
      <c r="VX54" s="94"/>
      <c r="VY54" s="94"/>
      <c r="VZ54" s="94"/>
      <c r="WA54" s="94"/>
      <c r="WB54" s="94"/>
      <c r="WC54" s="94"/>
      <c r="WD54" s="94"/>
      <c r="WE54" s="94"/>
      <c r="WF54" s="94"/>
      <c r="WG54" s="94"/>
      <c r="WH54" s="94"/>
      <c r="WI54" s="94"/>
      <c r="WJ54" s="94"/>
      <c r="WK54" s="94"/>
      <c r="WL54" s="94"/>
      <c r="WM54" s="94"/>
      <c r="WN54" s="94"/>
      <c r="WO54" s="94"/>
      <c r="WP54" s="94"/>
      <c r="WQ54" s="94"/>
      <c r="WR54" s="94"/>
      <c r="WS54" s="94"/>
      <c r="WT54" s="94"/>
      <c r="WU54" s="94"/>
      <c r="WV54" s="94"/>
      <c r="WW54" s="94"/>
      <c r="WX54" s="94"/>
      <c r="WY54" s="94"/>
      <c r="WZ54" s="94"/>
      <c r="XA54" s="94"/>
      <c r="XB54" s="94"/>
      <c r="XC54" s="94"/>
      <c r="XD54" s="94"/>
      <c r="XE54" s="94"/>
      <c r="XF54" s="94"/>
      <c r="XG54" s="94"/>
      <c r="XH54" s="94"/>
      <c r="XI54" s="94"/>
      <c r="XJ54" s="94"/>
      <c r="XK54" s="94"/>
      <c r="XL54" s="94"/>
      <c r="XM54" s="94"/>
      <c r="XN54" s="94"/>
      <c r="XO54" s="94"/>
      <c r="XP54" s="94"/>
      <c r="XQ54" s="94"/>
      <c r="XR54" s="94"/>
      <c r="XS54" s="94"/>
      <c r="XT54" s="94"/>
      <c r="XU54" s="94"/>
      <c r="XV54" s="94"/>
      <c r="XW54" s="94"/>
      <c r="XX54" s="94"/>
      <c r="XY54" s="94"/>
      <c r="XZ54" s="94"/>
      <c r="YA54" s="94"/>
      <c r="YB54" s="94"/>
      <c r="YC54" s="94"/>
      <c r="YD54" s="94"/>
      <c r="YE54" s="94"/>
      <c r="YF54" s="94"/>
      <c r="YG54" s="94"/>
      <c r="YH54" s="94"/>
      <c r="YI54" s="94"/>
      <c r="YJ54" s="94"/>
      <c r="YK54" s="94"/>
      <c r="YL54" s="94"/>
      <c r="YM54" s="94"/>
      <c r="YN54" s="94"/>
      <c r="YO54" s="94"/>
      <c r="YP54" s="94"/>
      <c r="YQ54" s="94"/>
      <c r="YR54" s="94"/>
      <c r="YS54" s="94"/>
      <c r="YT54" s="94"/>
      <c r="YU54" s="94"/>
      <c r="YV54" s="94"/>
      <c r="YW54" s="94"/>
      <c r="YX54" s="94"/>
      <c r="YY54" s="94"/>
      <c r="YZ54" s="94"/>
      <c r="ZA54" s="94"/>
      <c r="ZB54" s="94"/>
      <c r="ZC54" s="94"/>
      <c r="ZD54" s="94"/>
      <c r="ZE54" s="94"/>
      <c r="ZF54" s="94"/>
      <c r="ZG54" s="94"/>
      <c r="ZH54" s="94"/>
      <c r="ZI54" s="94"/>
      <c r="ZJ54" s="94"/>
      <c r="ZK54" s="94"/>
      <c r="ZL54" s="94"/>
      <c r="ZM54" s="94"/>
      <c r="ZN54" s="94"/>
      <c r="ZO54" s="94"/>
      <c r="ZP54" s="94"/>
      <c r="ZQ54" s="94"/>
      <c r="ZR54" s="94"/>
      <c r="ZS54" s="94"/>
      <c r="ZT54" s="94"/>
      <c r="ZU54" s="94"/>
      <c r="ZV54" s="94"/>
      <c r="ZW54" s="94"/>
      <c r="ZX54" s="94"/>
      <c r="ZY54" s="94"/>
      <c r="ZZ54" s="94"/>
      <c r="AAA54" s="94"/>
      <c r="AAB54" s="94"/>
      <c r="AAC54" s="94"/>
      <c r="AAD54" s="94"/>
      <c r="AAE54" s="94"/>
      <c r="AAF54" s="94"/>
      <c r="AAG54" s="94"/>
      <c r="AAH54" s="94"/>
      <c r="AAI54" s="94"/>
      <c r="AAJ54" s="94"/>
      <c r="AAK54" s="94"/>
      <c r="AAL54" s="94"/>
      <c r="AAM54" s="94"/>
      <c r="AAN54" s="94"/>
      <c r="AAO54" s="94"/>
      <c r="AAP54" s="94"/>
      <c r="AAQ54" s="94"/>
      <c r="AAR54" s="94"/>
      <c r="AAS54" s="94"/>
      <c r="AAT54" s="94"/>
      <c r="AAU54" s="94"/>
      <c r="AAV54" s="94"/>
      <c r="AAW54" s="94"/>
      <c r="AAX54" s="94"/>
      <c r="AAY54" s="94"/>
      <c r="AAZ54" s="94"/>
      <c r="ABA54" s="94"/>
      <c r="ABB54" s="94"/>
      <c r="ABC54" s="94"/>
      <c r="ABD54" s="94"/>
      <c r="ABE54" s="94"/>
      <c r="ABF54" s="94"/>
      <c r="ABG54" s="94"/>
      <c r="ABH54" s="94"/>
      <c r="ABI54" s="94"/>
      <c r="ABJ54" s="94"/>
      <c r="ABK54" s="94"/>
      <c r="ABL54" s="94"/>
      <c r="ABM54" s="94"/>
      <c r="ABN54" s="94"/>
      <c r="ABO54" s="94"/>
      <c r="ABP54" s="94"/>
      <c r="ABQ54" s="94"/>
      <c r="ABR54" s="94"/>
      <c r="ABS54" s="94"/>
      <c r="ABT54" s="94"/>
      <c r="ABU54" s="94"/>
      <c r="ABV54" s="94"/>
      <c r="ABW54" s="94"/>
      <c r="ABX54" s="94"/>
      <c r="ABY54" s="94"/>
      <c r="ABZ54" s="94"/>
      <c r="ACA54" s="94"/>
      <c r="ACB54" s="94"/>
      <c r="ACC54" s="94"/>
      <c r="ACD54" s="94"/>
      <c r="ACE54" s="94"/>
      <c r="ACF54" s="94"/>
      <c r="ACG54" s="94"/>
      <c r="ACH54" s="94"/>
      <c r="ACI54" s="94"/>
      <c r="ACJ54" s="94"/>
      <c r="ACK54" s="94"/>
      <c r="ACL54" s="94"/>
      <c r="ACM54" s="94"/>
      <c r="ACN54" s="94"/>
      <c r="ACO54" s="94"/>
      <c r="ACP54" s="94"/>
      <c r="ACQ54" s="94"/>
      <c r="ACR54" s="94"/>
      <c r="ACS54" s="94"/>
      <c r="ACT54" s="94"/>
      <c r="ACU54" s="94"/>
      <c r="ACV54" s="94"/>
      <c r="ACW54" s="94"/>
      <c r="ACX54" s="94"/>
      <c r="ACY54" s="94"/>
      <c r="ACZ54" s="94"/>
      <c r="ADA54" s="94"/>
      <c r="ADB54" s="94"/>
      <c r="ADC54" s="94"/>
      <c r="ADD54" s="94"/>
      <c r="ADE54" s="94"/>
      <c r="ADF54" s="94"/>
      <c r="ADG54" s="94"/>
      <c r="ADH54" s="94"/>
      <c r="ADI54" s="94"/>
      <c r="ADJ54" s="94"/>
      <c r="ADK54" s="94"/>
      <c r="ADL54" s="94"/>
      <c r="ADM54" s="94"/>
      <c r="ADN54" s="94"/>
      <c r="ADO54" s="94"/>
      <c r="ADP54" s="94"/>
      <c r="ADQ54" s="94"/>
      <c r="ADR54" s="94"/>
      <c r="ADS54" s="94"/>
      <c r="ADT54" s="94"/>
      <c r="ADU54" s="94"/>
      <c r="ADV54" s="94"/>
      <c r="ADW54" s="94"/>
      <c r="ADX54" s="94"/>
      <c r="ADY54" s="94"/>
      <c r="ADZ54" s="94"/>
      <c r="AEA54" s="94"/>
      <c r="AEB54" s="94"/>
      <c r="AEC54" s="94"/>
      <c r="AED54" s="94"/>
      <c r="AEE54" s="94"/>
      <c r="AEF54" s="94"/>
      <c r="AEG54" s="94"/>
      <c r="AEH54" s="94"/>
      <c r="AEI54" s="94"/>
      <c r="AEJ54" s="94"/>
      <c r="AEK54" s="94"/>
      <c r="AEL54" s="94"/>
      <c r="AEM54" s="94"/>
      <c r="AEN54" s="94"/>
      <c r="AEO54" s="94"/>
      <c r="AEP54" s="94"/>
      <c r="AEQ54" s="94"/>
      <c r="AER54" s="94"/>
      <c r="AES54" s="94"/>
      <c r="AET54" s="94"/>
      <c r="AEU54" s="94"/>
      <c r="AEV54" s="94"/>
      <c r="AEW54" s="94"/>
      <c r="AEX54" s="94"/>
      <c r="AEY54" s="94"/>
      <c r="AEZ54" s="94"/>
      <c r="AFA54" s="94"/>
      <c r="AFB54" s="94"/>
      <c r="AFC54" s="94"/>
      <c r="AFD54" s="94"/>
      <c r="AFE54" s="94"/>
      <c r="AFF54" s="94"/>
      <c r="AFG54" s="94"/>
      <c r="AFH54" s="94"/>
      <c r="AFI54" s="94"/>
      <c r="AFJ54" s="94"/>
      <c r="AFK54" s="94"/>
      <c r="AFL54" s="94"/>
      <c r="AFM54" s="94"/>
      <c r="AFN54" s="94"/>
      <c r="AFO54" s="94"/>
      <c r="AFP54" s="94"/>
      <c r="AFQ54" s="94"/>
      <c r="AFR54" s="94"/>
      <c r="AFS54" s="94"/>
      <c r="AFT54" s="94"/>
      <c r="AFU54" s="94"/>
      <c r="AFV54" s="94"/>
      <c r="AFW54" s="94"/>
      <c r="AFX54" s="94"/>
      <c r="AFY54" s="94"/>
      <c r="AFZ54" s="94"/>
      <c r="AGA54" s="94"/>
      <c r="AGB54" s="94"/>
      <c r="AGC54" s="94"/>
      <c r="AGD54" s="94"/>
      <c r="AGE54" s="94"/>
      <c r="AGF54" s="94"/>
      <c r="AGG54" s="94"/>
      <c r="AGH54" s="94"/>
      <c r="AGI54" s="94"/>
      <c r="AGJ54" s="94"/>
      <c r="AGK54" s="94"/>
      <c r="AGL54" s="94"/>
      <c r="AGM54" s="94"/>
      <c r="AGN54" s="94"/>
      <c r="AGO54" s="94"/>
      <c r="AGP54" s="94"/>
      <c r="AGQ54" s="94"/>
      <c r="AGR54" s="94"/>
      <c r="AGS54" s="94"/>
      <c r="AGT54" s="94"/>
      <c r="AGU54" s="94"/>
      <c r="AGV54" s="94"/>
      <c r="AGW54" s="94"/>
      <c r="AGX54" s="94"/>
      <c r="AGY54" s="94"/>
      <c r="AGZ54" s="94"/>
      <c r="AHA54" s="94"/>
      <c r="AHB54" s="94"/>
      <c r="AHC54" s="94"/>
      <c r="AHD54" s="94"/>
      <c r="AHE54" s="94"/>
      <c r="AHF54" s="94"/>
      <c r="AHG54" s="94"/>
      <c r="AHH54" s="94"/>
      <c r="AHI54" s="94"/>
      <c r="AHJ54" s="94"/>
      <c r="AHK54" s="94"/>
      <c r="AHL54" s="94"/>
      <c r="AHM54" s="94"/>
      <c r="AHN54" s="94"/>
      <c r="AHO54" s="94"/>
      <c r="AHP54" s="94"/>
      <c r="AHQ54" s="94"/>
      <c r="AHR54" s="94"/>
      <c r="AHS54" s="94"/>
      <c r="AHT54" s="94"/>
      <c r="AHU54" s="94"/>
      <c r="AHV54" s="94"/>
      <c r="AHW54" s="94"/>
      <c r="AHX54" s="94"/>
      <c r="AHY54" s="94"/>
      <c r="AHZ54" s="94"/>
      <c r="AIA54" s="94"/>
      <c r="AIB54" s="94"/>
      <c r="AIC54" s="94"/>
      <c r="AID54" s="94"/>
      <c r="AIE54" s="94"/>
      <c r="AIF54" s="94"/>
      <c r="AIG54" s="94"/>
      <c r="AIH54" s="94"/>
      <c r="AII54" s="94"/>
      <c r="AIJ54" s="94"/>
      <c r="AIK54" s="94"/>
      <c r="AIL54" s="94"/>
      <c r="AIM54" s="94"/>
      <c r="AIN54" s="94"/>
      <c r="AIO54" s="94"/>
      <c r="AIP54" s="94"/>
      <c r="AIQ54" s="94"/>
      <c r="AIR54" s="94"/>
      <c r="AIS54" s="94"/>
      <c r="AIT54" s="94"/>
      <c r="AIU54" s="94"/>
      <c r="AIV54" s="94"/>
      <c r="AIW54" s="94"/>
      <c r="AIX54" s="94"/>
      <c r="AIY54" s="94"/>
      <c r="AIZ54" s="94"/>
      <c r="AJA54" s="94"/>
      <c r="AJB54" s="94"/>
      <c r="AJC54" s="94"/>
      <c r="AJD54" s="94"/>
      <c r="AJE54" s="94"/>
      <c r="AJF54" s="94"/>
      <c r="AJG54" s="94"/>
      <c r="AJH54" s="94"/>
      <c r="AJI54" s="94"/>
      <c r="AJJ54" s="94"/>
      <c r="AJK54" s="94"/>
      <c r="AJL54" s="94"/>
      <c r="AJM54" s="94"/>
      <c r="AJN54" s="94"/>
      <c r="AJO54" s="94"/>
      <c r="AJP54" s="94"/>
      <c r="AJQ54" s="94"/>
      <c r="AJR54" s="94"/>
      <c r="AJS54" s="94"/>
      <c r="AJT54" s="94"/>
      <c r="AJU54" s="94"/>
      <c r="AJV54" s="94"/>
      <c r="AJW54" s="94"/>
      <c r="AJX54" s="94"/>
      <c r="AJY54" s="94"/>
      <c r="AJZ54" s="94"/>
      <c r="AKA54" s="94"/>
      <c r="AKB54" s="94"/>
      <c r="AKC54" s="94"/>
      <c r="AKD54" s="94"/>
      <c r="AKE54" s="94"/>
      <c r="AKF54" s="94"/>
      <c r="AKG54" s="94"/>
      <c r="AKH54" s="94"/>
      <c r="AKI54" s="94"/>
      <c r="AKJ54" s="94"/>
      <c r="AKK54" s="94"/>
      <c r="AKL54" s="94"/>
      <c r="AKM54" s="94"/>
      <c r="AKN54" s="94"/>
      <c r="AKO54" s="94"/>
      <c r="AKP54" s="94"/>
      <c r="AKQ54" s="94"/>
      <c r="AKR54" s="94"/>
      <c r="AKS54" s="94"/>
      <c r="AKT54" s="94"/>
      <c r="AKU54" s="94"/>
      <c r="AKV54" s="94"/>
      <c r="AKW54" s="94"/>
      <c r="AKX54" s="94"/>
      <c r="AKY54" s="94"/>
      <c r="AKZ54" s="94"/>
      <c r="ALA54" s="94"/>
      <c r="ALB54" s="94"/>
      <c r="ALC54" s="94"/>
      <c r="ALD54" s="94"/>
      <c r="ALE54" s="94"/>
      <c r="ALF54" s="94"/>
      <c r="ALG54" s="94"/>
      <c r="ALH54" s="94"/>
      <c r="ALI54" s="94"/>
      <c r="ALJ54" s="94"/>
      <c r="ALK54" s="94"/>
      <c r="ALL54" s="94"/>
      <c r="ALM54" s="94"/>
      <c r="ALN54" s="94"/>
      <c r="ALO54" s="94"/>
      <c r="ALP54" s="94"/>
      <c r="ALQ54" s="94"/>
      <c r="ALR54" s="94"/>
      <c r="ALS54" s="94"/>
      <c r="ALT54" s="94"/>
      <c r="ALU54" s="94"/>
      <c r="ALV54" s="94"/>
      <c r="ALW54" s="94"/>
      <c r="ALX54" s="94"/>
      <c r="ALY54" s="94"/>
      <c r="ALZ54" s="94"/>
      <c r="AMA54" s="94"/>
      <c r="AMB54" s="94"/>
      <c r="AMC54" s="94"/>
      <c r="AMD54" s="94"/>
      <c r="AME54" s="94"/>
      <c r="AMF54" s="94"/>
      <c r="AMG54" s="94"/>
      <c r="AMH54" s="94"/>
      <c r="AMI54" s="94"/>
      <c r="AMJ54" s="94"/>
      <c r="AMK54" s="94"/>
      <c r="AML54" s="94"/>
      <c r="AMM54" s="94"/>
      <c r="AMN54" s="94"/>
      <c r="AMO54" s="94"/>
      <c r="AMP54" s="94"/>
      <c r="AMQ54" s="94"/>
      <c r="AMR54" s="94"/>
      <c r="AMS54" s="94"/>
      <c r="AMT54" s="94"/>
      <c r="AMU54" s="94"/>
      <c r="AMV54" s="94"/>
      <c r="AMW54" s="94"/>
      <c r="AMX54" s="94"/>
      <c r="AMY54" s="94"/>
      <c r="AMZ54" s="94"/>
      <c r="ANA54" s="94"/>
      <c r="ANB54" s="94"/>
      <c r="ANC54" s="94"/>
      <c r="AND54" s="94"/>
      <c r="ANE54" s="94"/>
      <c r="ANF54" s="94"/>
      <c r="ANG54" s="94"/>
      <c r="ANH54" s="94"/>
      <c r="ANI54" s="94"/>
      <c r="ANJ54" s="94"/>
      <c r="ANK54" s="94"/>
      <c r="ANL54" s="94"/>
      <c r="ANM54" s="94"/>
      <c r="ANN54" s="94"/>
      <c r="ANO54" s="94"/>
      <c r="ANP54" s="94"/>
      <c r="ANQ54" s="94"/>
      <c r="ANR54" s="94"/>
      <c r="ANS54" s="94"/>
      <c r="ANT54" s="94"/>
      <c r="ANU54" s="94"/>
      <c r="ANV54" s="94"/>
      <c r="ANW54" s="94"/>
      <c r="ANX54" s="94"/>
      <c r="ANY54" s="94"/>
      <c r="ANZ54" s="94"/>
      <c r="AOA54" s="94"/>
      <c r="AOB54" s="94"/>
      <c r="AOC54" s="94"/>
      <c r="AOD54" s="94"/>
      <c r="AOE54" s="94"/>
      <c r="AOF54" s="94"/>
      <c r="AOG54" s="94"/>
      <c r="AOH54" s="94"/>
      <c r="AOI54" s="94"/>
      <c r="AOJ54" s="94"/>
      <c r="AOK54" s="94"/>
      <c r="AOL54" s="94"/>
      <c r="AOM54" s="94"/>
      <c r="AON54" s="94"/>
      <c r="AOO54" s="94"/>
      <c r="AOP54" s="94"/>
      <c r="AOQ54" s="94"/>
      <c r="AOR54" s="94"/>
      <c r="AOS54" s="94"/>
      <c r="AOT54" s="94"/>
      <c r="AOU54" s="94"/>
      <c r="AOV54" s="94"/>
      <c r="AOW54" s="94"/>
      <c r="AOX54" s="94"/>
      <c r="AOY54" s="94"/>
      <c r="AOZ54" s="94"/>
      <c r="APA54" s="94"/>
      <c r="APB54" s="94"/>
      <c r="APC54" s="94"/>
      <c r="APD54" s="94"/>
      <c r="APE54" s="94"/>
      <c r="APF54" s="94"/>
      <c r="APG54" s="94"/>
      <c r="APH54" s="94"/>
      <c r="API54" s="94"/>
      <c r="APJ54" s="94"/>
      <c r="APK54" s="94"/>
      <c r="APL54" s="94"/>
      <c r="APM54" s="94"/>
      <c r="APN54" s="94"/>
      <c r="APO54" s="94"/>
      <c r="APP54" s="94"/>
      <c r="APQ54" s="94"/>
      <c r="APR54" s="94"/>
      <c r="APS54" s="94"/>
      <c r="APT54" s="94"/>
      <c r="APU54" s="94"/>
      <c r="APV54" s="94"/>
      <c r="APW54" s="94"/>
      <c r="APX54" s="94"/>
      <c r="APY54" s="94"/>
      <c r="APZ54" s="94"/>
      <c r="AQA54" s="94"/>
      <c r="AQB54" s="94"/>
      <c r="AQC54" s="94"/>
      <c r="AQD54" s="94"/>
      <c r="AQE54" s="94"/>
      <c r="AQF54" s="94"/>
      <c r="AQG54" s="94"/>
      <c r="AQH54" s="94"/>
      <c r="AQI54" s="94"/>
      <c r="AQJ54" s="94"/>
      <c r="AQK54" s="94"/>
      <c r="AQL54" s="94"/>
      <c r="AQM54" s="94"/>
      <c r="AQN54" s="94"/>
      <c r="AQO54" s="94"/>
      <c r="AQP54" s="94"/>
      <c r="AQQ54" s="94"/>
      <c r="AQR54" s="94"/>
      <c r="AQS54" s="94"/>
      <c r="AQT54" s="94"/>
      <c r="AQU54" s="94"/>
      <c r="AQV54" s="94"/>
      <c r="AQW54" s="94"/>
      <c r="AQX54" s="94"/>
      <c r="AQY54" s="94"/>
      <c r="AQZ54" s="94"/>
      <c r="ARA54" s="94"/>
      <c r="ARB54" s="94"/>
      <c r="ARC54" s="94"/>
      <c r="ARD54" s="94"/>
      <c r="ARE54" s="94"/>
      <c r="ARF54" s="94"/>
      <c r="ARG54" s="94"/>
      <c r="ARH54" s="94"/>
      <c r="ARI54" s="94"/>
      <c r="ARJ54" s="94"/>
      <c r="ARK54" s="94"/>
      <c r="ARL54" s="94"/>
      <c r="ARM54" s="94"/>
      <c r="ARN54" s="94"/>
      <c r="ARO54" s="94"/>
      <c r="ARP54" s="94"/>
      <c r="ARQ54" s="94"/>
      <c r="ARR54" s="94"/>
      <c r="ARS54" s="94"/>
      <c r="ART54" s="94"/>
      <c r="ARU54" s="94"/>
      <c r="ARV54" s="94"/>
      <c r="ARW54" s="94"/>
      <c r="ARX54" s="94"/>
      <c r="ARY54" s="94"/>
      <c r="ARZ54" s="94"/>
      <c r="ASA54" s="94"/>
      <c r="ASB54" s="94"/>
      <c r="ASC54" s="94"/>
      <c r="ASD54" s="94"/>
      <c r="ASE54" s="94"/>
      <c r="ASF54" s="94"/>
      <c r="ASG54" s="94"/>
      <c r="ASH54" s="94"/>
      <c r="ASI54" s="94"/>
      <c r="ASJ54" s="94"/>
      <c r="ASK54" s="94"/>
      <c r="ASL54" s="94"/>
      <c r="ASM54" s="94"/>
      <c r="ASN54" s="94"/>
      <c r="ASO54" s="94"/>
      <c r="ASP54" s="94"/>
      <c r="ASQ54" s="94"/>
      <c r="ASR54" s="94"/>
      <c r="ASS54" s="94"/>
      <c r="AST54" s="94"/>
      <c r="ASU54" s="94"/>
      <c r="ASV54" s="94"/>
      <c r="ASW54" s="94"/>
      <c r="ASX54" s="94"/>
      <c r="ASY54" s="94"/>
      <c r="ASZ54" s="94"/>
      <c r="ATA54" s="94"/>
      <c r="ATB54" s="94"/>
      <c r="ATC54" s="94"/>
      <c r="ATD54" s="94"/>
      <c r="ATE54" s="94"/>
      <c r="ATF54" s="94"/>
      <c r="ATG54" s="94"/>
      <c r="ATH54" s="94"/>
      <c r="ATI54" s="94"/>
      <c r="ATJ54" s="94"/>
      <c r="ATK54" s="94"/>
      <c r="ATL54" s="94"/>
      <c r="ATM54" s="94"/>
      <c r="ATN54" s="94"/>
      <c r="ATO54" s="94"/>
      <c r="ATP54" s="94"/>
      <c r="ATQ54" s="94"/>
      <c r="ATR54" s="94"/>
      <c r="ATS54" s="94"/>
      <c r="ATT54" s="94"/>
      <c r="ATU54" s="94"/>
      <c r="ATV54" s="94"/>
      <c r="ATW54" s="94"/>
      <c r="ATX54" s="94"/>
      <c r="ATY54" s="94"/>
      <c r="ATZ54" s="94"/>
      <c r="AUA54" s="94"/>
      <c r="AUB54" s="94"/>
      <c r="AUC54" s="94"/>
      <c r="AUD54" s="94"/>
      <c r="AUE54" s="94"/>
      <c r="AUF54" s="94"/>
      <c r="AUG54" s="94"/>
      <c r="AUH54" s="94"/>
      <c r="AUI54" s="94"/>
      <c r="AUJ54" s="94"/>
      <c r="AUK54" s="94"/>
      <c r="AUL54" s="94"/>
      <c r="AUM54" s="94"/>
      <c r="AUN54" s="94"/>
      <c r="AUO54" s="94"/>
      <c r="AUP54" s="94"/>
      <c r="AUQ54" s="94"/>
      <c r="AUR54" s="94"/>
      <c r="AUS54" s="94"/>
      <c r="AUT54" s="94"/>
      <c r="AUU54" s="94"/>
      <c r="AUV54" s="94"/>
      <c r="AUW54" s="94"/>
      <c r="AUX54" s="94"/>
      <c r="AUY54" s="94"/>
      <c r="AUZ54" s="94"/>
      <c r="AVA54" s="94"/>
      <c r="AVB54" s="94"/>
      <c r="AVC54" s="94"/>
      <c r="AVD54" s="94"/>
      <c r="AVE54" s="94"/>
      <c r="AVF54" s="94"/>
      <c r="AVG54" s="94"/>
      <c r="AVH54" s="94"/>
      <c r="AVI54" s="94"/>
      <c r="AVJ54" s="94"/>
      <c r="AVK54" s="94"/>
      <c r="AVL54" s="94"/>
      <c r="AVM54" s="94"/>
      <c r="AVN54" s="94"/>
      <c r="AVO54" s="94"/>
      <c r="AVP54" s="94"/>
      <c r="AVQ54" s="94"/>
      <c r="AVR54" s="94"/>
      <c r="AVS54" s="94"/>
      <c r="AVT54" s="94"/>
      <c r="AVU54" s="94"/>
      <c r="AVV54" s="94"/>
      <c r="AVW54" s="94"/>
      <c r="AVX54" s="94"/>
      <c r="AVY54" s="94"/>
      <c r="AVZ54" s="94"/>
      <c r="AWA54" s="94"/>
      <c r="AWB54" s="94"/>
      <c r="AWC54" s="94"/>
      <c r="AWD54" s="94"/>
      <c r="AWE54" s="94"/>
      <c r="AWF54" s="94"/>
      <c r="AWG54" s="94"/>
      <c r="AWH54" s="94"/>
      <c r="AWI54" s="94"/>
      <c r="AWJ54" s="94"/>
      <c r="AWK54" s="94"/>
      <c r="AWL54" s="94"/>
      <c r="AWM54" s="94"/>
      <c r="AWN54" s="94"/>
      <c r="AWO54" s="94"/>
      <c r="AWP54" s="94"/>
      <c r="AWQ54" s="94"/>
      <c r="AWR54" s="94"/>
      <c r="AWS54" s="94"/>
      <c r="AWT54" s="94"/>
      <c r="AWU54" s="94"/>
      <c r="AWV54" s="94"/>
      <c r="AWW54" s="94"/>
      <c r="AWX54" s="94"/>
      <c r="AWY54" s="94"/>
      <c r="AWZ54" s="94"/>
      <c r="AXA54" s="94"/>
      <c r="AXB54" s="94"/>
      <c r="AXC54" s="94"/>
      <c r="AXD54" s="94"/>
      <c r="AXE54" s="94"/>
      <c r="AXF54" s="94"/>
      <c r="AXG54" s="94"/>
      <c r="AXH54" s="94"/>
      <c r="AXI54" s="94"/>
      <c r="AXJ54" s="94"/>
      <c r="AXK54" s="94"/>
      <c r="AXL54" s="94"/>
      <c r="AXM54" s="94"/>
      <c r="AXN54" s="94"/>
      <c r="AXO54" s="94"/>
      <c r="AXP54" s="94"/>
      <c r="AXQ54" s="94"/>
      <c r="AXR54" s="94"/>
      <c r="AXS54" s="94"/>
      <c r="AXT54" s="94"/>
      <c r="AXU54" s="94"/>
      <c r="AXV54" s="94"/>
      <c r="AXW54" s="94"/>
      <c r="AXX54" s="94"/>
      <c r="AXY54" s="94"/>
      <c r="AXZ54" s="94"/>
      <c r="AYA54" s="94"/>
      <c r="AYB54" s="94"/>
      <c r="AYC54" s="94"/>
      <c r="AYD54" s="94"/>
      <c r="AYE54" s="94"/>
      <c r="AYF54" s="94"/>
      <c r="AYG54" s="94"/>
      <c r="AYH54" s="94"/>
      <c r="AYI54" s="94"/>
      <c r="AYJ54" s="94"/>
      <c r="AYK54" s="94"/>
      <c r="AYL54" s="94"/>
      <c r="AYM54" s="94"/>
      <c r="AYN54" s="94"/>
      <c r="AYO54" s="94"/>
      <c r="AYP54" s="94"/>
      <c r="AYQ54" s="94"/>
      <c r="AYR54" s="94"/>
      <c r="AYS54" s="94"/>
      <c r="AYT54" s="94"/>
      <c r="AYU54" s="94"/>
      <c r="AYV54" s="94"/>
      <c r="AYW54" s="94"/>
      <c r="AYX54" s="94"/>
      <c r="AYY54" s="94"/>
      <c r="AYZ54" s="94"/>
      <c r="AZA54" s="94"/>
      <c r="AZB54" s="94"/>
      <c r="AZC54" s="94"/>
      <c r="AZD54" s="94"/>
      <c r="AZE54" s="94"/>
      <c r="AZF54" s="94"/>
      <c r="AZG54" s="94"/>
      <c r="AZH54" s="94"/>
      <c r="AZI54" s="94"/>
      <c r="AZJ54" s="94"/>
      <c r="AZK54" s="94"/>
      <c r="AZL54" s="94"/>
      <c r="AZM54" s="94"/>
      <c r="AZN54" s="94"/>
      <c r="AZO54" s="94"/>
      <c r="AZP54" s="94"/>
      <c r="AZQ54" s="94"/>
      <c r="AZR54" s="94"/>
      <c r="AZS54" s="94"/>
      <c r="AZT54" s="94"/>
      <c r="AZU54" s="94"/>
      <c r="AZV54" s="94"/>
      <c r="AZW54" s="94"/>
      <c r="AZX54" s="94"/>
      <c r="AZY54" s="94"/>
      <c r="AZZ54" s="94"/>
      <c r="BAA54" s="94"/>
      <c r="BAB54" s="94"/>
      <c r="BAC54" s="94"/>
      <c r="BAD54" s="94"/>
      <c r="BAE54" s="94"/>
      <c r="BAF54" s="94"/>
      <c r="BAG54" s="94"/>
      <c r="BAH54" s="94"/>
      <c r="BAI54" s="94"/>
      <c r="BAJ54" s="94"/>
      <c r="BAK54" s="94"/>
      <c r="BAL54" s="94"/>
      <c r="BAM54" s="94"/>
      <c r="BAN54" s="94"/>
      <c r="BAO54" s="94"/>
      <c r="BAP54" s="94"/>
      <c r="BAQ54" s="94"/>
      <c r="BAR54" s="94"/>
      <c r="BAS54" s="94"/>
      <c r="BAT54" s="94"/>
      <c r="BAU54" s="94"/>
      <c r="BAV54" s="94"/>
      <c r="BAW54" s="94"/>
      <c r="BAX54" s="94"/>
      <c r="BAY54" s="94"/>
      <c r="BAZ54" s="94"/>
      <c r="BBA54" s="94"/>
      <c r="BBB54" s="94"/>
      <c r="BBC54" s="94"/>
      <c r="BBD54" s="94"/>
      <c r="BBE54" s="94"/>
      <c r="BBF54" s="94"/>
      <c r="BBG54" s="94"/>
      <c r="BBH54" s="94"/>
      <c r="BBI54" s="94"/>
      <c r="BBJ54" s="94"/>
      <c r="BBK54" s="94"/>
      <c r="BBL54" s="94"/>
      <c r="BBM54" s="94"/>
      <c r="BBN54" s="94"/>
      <c r="BBO54" s="94"/>
      <c r="BBP54" s="94"/>
      <c r="BBQ54" s="94"/>
      <c r="BBR54" s="94"/>
      <c r="BBS54" s="94"/>
      <c r="BBT54" s="94"/>
      <c r="BBU54" s="94"/>
      <c r="BBV54" s="94"/>
      <c r="BBW54" s="94"/>
      <c r="BBX54" s="94"/>
      <c r="BBY54" s="94"/>
      <c r="BBZ54" s="94"/>
      <c r="BCA54" s="94"/>
      <c r="BCB54" s="94"/>
      <c r="BCC54" s="94"/>
      <c r="BCD54" s="94"/>
      <c r="BCE54" s="94"/>
      <c r="BCF54" s="94"/>
      <c r="BCG54" s="94"/>
      <c r="BCH54" s="94"/>
      <c r="BCI54" s="94"/>
      <c r="BCJ54" s="94"/>
      <c r="BCK54" s="94"/>
      <c r="BCL54" s="94"/>
      <c r="BCM54" s="94"/>
      <c r="BCN54" s="94"/>
      <c r="BCO54" s="94"/>
      <c r="BCP54" s="94"/>
      <c r="BCQ54" s="94"/>
      <c r="BCR54" s="94"/>
      <c r="BCS54" s="94"/>
      <c r="BCT54" s="94"/>
      <c r="BCU54" s="94"/>
      <c r="BCV54" s="94"/>
      <c r="BCW54" s="94"/>
      <c r="BCX54" s="94"/>
      <c r="BCY54" s="94"/>
      <c r="BCZ54" s="94"/>
      <c r="BDA54" s="94"/>
      <c r="BDB54" s="94"/>
      <c r="BDC54" s="94"/>
      <c r="BDD54" s="94"/>
      <c r="BDE54" s="94"/>
      <c r="BDF54" s="94"/>
      <c r="BDG54" s="94"/>
      <c r="BDH54" s="94"/>
      <c r="BDI54" s="94"/>
      <c r="BDJ54" s="94"/>
      <c r="BDK54" s="94"/>
      <c r="BDL54" s="94"/>
      <c r="BDM54" s="94"/>
      <c r="BDN54" s="94"/>
      <c r="BDO54" s="94"/>
      <c r="BDP54" s="94"/>
      <c r="BDQ54" s="94"/>
      <c r="BDR54" s="94"/>
      <c r="BDS54" s="94"/>
      <c r="BDT54" s="94"/>
      <c r="BDU54" s="94"/>
      <c r="BDV54" s="94"/>
      <c r="BDW54" s="94"/>
      <c r="BDX54" s="94"/>
      <c r="BDY54" s="94"/>
      <c r="BDZ54" s="94"/>
      <c r="BEA54" s="94"/>
      <c r="BEB54" s="94"/>
      <c r="BEC54" s="94"/>
      <c r="BED54" s="94"/>
      <c r="BEE54" s="94"/>
      <c r="BEF54" s="94"/>
      <c r="BEG54" s="94"/>
      <c r="BEH54" s="94"/>
      <c r="BEI54" s="94"/>
      <c r="BEJ54" s="94"/>
      <c r="BEK54" s="94"/>
      <c r="BEL54" s="94"/>
      <c r="BEM54" s="94"/>
      <c r="BEN54" s="94"/>
      <c r="BEO54" s="94"/>
      <c r="BEP54" s="94"/>
      <c r="BEQ54" s="94"/>
      <c r="BER54" s="94"/>
      <c r="BES54" s="94"/>
      <c r="BET54" s="94"/>
      <c r="BEU54" s="94"/>
      <c r="BEV54" s="94"/>
      <c r="BEW54" s="94"/>
      <c r="BEX54" s="94"/>
      <c r="BEY54" s="94"/>
      <c r="BEZ54" s="94"/>
      <c r="BFA54" s="94"/>
      <c r="BFB54" s="94"/>
      <c r="BFC54" s="94"/>
      <c r="BFD54" s="94"/>
      <c r="BFE54" s="94"/>
      <c r="BFF54" s="94"/>
      <c r="BFG54" s="94"/>
      <c r="BFH54" s="94"/>
      <c r="BFI54" s="94"/>
      <c r="BFJ54" s="94"/>
      <c r="BFK54" s="94"/>
      <c r="BFL54" s="94"/>
      <c r="BFM54" s="94"/>
      <c r="BFN54" s="94"/>
      <c r="BFO54" s="94"/>
      <c r="BFP54" s="94"/>
      <c r="BFQ54" s="94"/>
      <c r="BFR54" s="94"/>
      <c r="BFS54" s="94"/>
      <c r="BFT54" s="94"/>
      <c r="BFU54" s="94"/>
      <c r="BFV54" s="94"/>
      <c r="BFW54" s="94"/>
      <c r="BFX54" s="94"/>
      <c r="BFY54" s="94"/>
      <c r="BFZ54" s="94"/>
      <c r="BGA54" s="94"/>
      <c r="BGB54" s="94"/>
      <c r="BGC54" s="94"/>
      <c r="BGD54" s="94"/>
      <c r="BGE54" s="94"/>
      <c r="BGF54" s="94"/>
      <c r="BGG54" s="94"/>
      <c r="BGH54" s="94"/>
      <c r="BGI54" s="94"/>
      <c r="BGJ54" s="94"/>
      <c r="BGK54" s="94"/>
      <c r="BGL54" s="94"/>
      <c r="BGM54" s="94"/>
      <c r="BGN54" s="94"/>
      <c r="BGO54" s="94"/>
      <c r="BGP54" s="94"/>
      <c r="BGQ54" s="94"/>
      <c r="BGR54" s="94"/>
      <c r="BGS54" s="94"/>
      <c r="BGT54" s="94"/>
      <c r="BGU54" s="94"/>
      <c r="BGV54" s="94"/>
      <c r="BGW54" s="94"/>
      <c r="BGX54" s="94"/>
      <c r="BGY54" s="94"/>
      <c r="BGZ54" s="94"/>
      <c r="BHA54" s="94"/>
      <c r="BHB54" s="94"/>
      <c r="BHC54" s="94"/>
      <c r="BHD54" s="94"/>
      <c r="BHE54" s="94"/>
      <c r="BHF54" s="94"/>
      <c r="BHG54" s="94"/>
      <c r="BHH54" s="94"/>
      <c r="BHI54" s="94"/>
      <c r="BHJ54" s="94"/>
      <c r="BHK54" s="94"/>
      <c r="BHL54" s="94"/>
      <c r="BHM54" s="94"/>
      <c r="BHN54" s="94"/>
      <c r="BHO54" s="94"/>
      <c r="BHP54" s="94"/>
      <c r="BHQ54" s="94"/>
      <c r="BHR54" s="94"/>
      <c r="BHS54" s="94"/>
      <c r="BHT54" s="94"/>
      <c r="BHU54" s="94"/>
      <c r="BHV54" s="94"/>
      <c r="BHW54" s="94"/>
      <c r="BHX54" s="94"/>
      <c r="BHY54" s="94"/>
      <c r="BHZ54" s="94"/>
      <c r="BIA54" s="94"/>
      <c r="BIB54" s="94"/>
      <c r="BIC54" s="94"/>
      <c r="BID54" s="94"/>
      <c r="BIE54" s="94"/>
      <c r="BIF54" s="94"/>
      <c r="BIG54" s="94"/>
      <c r="BIH54" s="94"/>
      <c r="BII54" s="94"/>
      <c r="BIJ54" s="94"/>
      <c r="BIK54" s="94"/>
      <c r="BIL54" s="94"/>
      <c r="BIM54" s="94"/>
      <c r="BIN54" s="94"/>
      <c r="BIO54" s="94"/>
      <c r="BIP54" s="94"/>
      <c r="BIQ54" s="94"/>
      <c r="BIR54" s="94"/>
      <c r="BIS54" s="94"/>
      <c r="BIT54" s="94"/>
      <c r="BIU54" s="94"/>
      <c r="BIV54" s="94"/>
      <c r="BIW54" s="94"/>
      <c r="BIX54" s="94"/>
      <c r="BIY54" s="94"/>
      <c r="BIZ54" s="94"/>
      <c r="BJA54" s="94"/>
      <c r="BJB54" s="94"/>
      <c r="BJC54" s="94"/>
      <c r="BJD54" s="94"/>
      <c r="BJE54" s="94"/>
      <c r="BJF54" s="94"/>
      <c r="BJG54" s="94"/>
      <c r="BJH54" s="94"/>
      <c r="BJI54" s="94"/>
      <c r="BJJ54" s="94"/>
      <c r="BJK54" s="94"/>
      <c r="BJL54" s="94"/>
      <c r="BJM54" s="94"/>
      <c r="BJN54" s="94"/>
      <c r="BJO54" s="94"/>
      <c r="BJP54" s="94"/>
      <c r="BJQ54" s="94"/>
      <c r="BJR54" s="94"/>
      <c r="BJS54" s="94"/>
      <c r="BJT54" s="94"/>
      <c r="BJU54" s="94"/>
      <c r="BJV54" s="94"/>
      <c r="BJW54" s="94"/>
      <c r="BJX54" s="94"/>
      <c r="BJY54" s="94"/>
      <c r="BJZ54" s="94"/>
      <c r="BKA54" s="94"/>
      <c r="BKB54" s="94"/>
      <c r="BKC54" s="94"/>
      <c r="BKD54" s="94"/>
      <c r="BKE54" s="94"/>
      <c r="BKF54" s="94"/>
      <c r="BKG54" s="94"/>
      <c r="BKH54" s="94"/>
      <c r="BKI54" s="94"/>
      <c r="BKJ54" s="94"/>
      <c r="BKK54" s="94"/>
      <c r="BKL54" s="94"/>
      <c r="BKM54" s="94"/>
      <c r="BKN54" s="94"/>
      <c r="BKO54" s="94"/>
      <c r="BKP54" s="94"/>
      <c r="BKQ54" s="94"/>
      <c r="BKR54" s="94"/>
      <c r="BKS54" s="94"/>
      <c r="BKT54" s="94"/>
      <c r="BKU54" s="94"/>
      <c r="BKV54" s="94"/>
      <c r="BKW54" s="94"/>
      <c r="BKX54" s="94"/>
      <c r="BKY54" s="94"/>
      <c r="BKZ54" s="94"/>
      <c r="BLA54" s="94"/>
      <c r="BLB54" s="94"/>
      <c r="BLC54" s="94"/>
      <c r="BLD54" s="94"/>
      <c r="BLE54" s="94"/>
      <c r="BLF54" s="94"/>
      <c r="BLG54" s="94"/>
      <c r="BLH54" s="94"/>
      <c r="BLI54" s="94"/>
      <c r="BLJ54" s="94"/>
      <c r="BLK54" s="94"/>
      <c r="BLL54" s="94"/>
      <c r="BLM54" s="94"/>
      <c r="BLN54" s="94"/>
      <c r="BLO54" s="94"/>
      <c r="BLP54" s="94"/>
      <c r="BLQ54" s="94"/>
      <c r="BLR54" s="94"/>
      <c r="BLS54" s="94"/>
      <c r="BLT54" s="94"/>
      <c r="BLU54" s="94"/>
      <c r="BLV54" s="94"/>
      <c r="BLW54" s="94"/>
      <c r="BLX54" s="94"/>
      <c r="BLY54" s="94"/>
      <c r="BLZ54" s="94"/>
      <c r="BMA54" s="94"/>
      <c r="BMB54" s="94"/>
      <c r="BMC54" s="94"/>
      <c r="BMD54" s="94"/>
      <c r="BME54" s="94"/>
      <c r="BMF54" s="94"/>
      <c r="BMG54" s="94"/>
      <c r="BMH54" s="94"/>
      <c r="BMI54" s="94"/>
      <c r="BMJ54" s="94"/>
      <c r="BMK54" s="94"/>
      <c r="BML54" s="94"/>
      <c r="BMM54" s="94"/>
      <c r="BMN54" s="94"/>
      <c r="BMO54" s="94"/>
      <c r="BMP54" s="94"/>
      <c r="BMQ54" s="94"/>
      <c r="BMR54" s="94"/>
      <c r="BMS54" s="94"/>
      <c r="BMT54" s="94"/>
      <c r="BMU54" s="94"/>
      <c r="BMV54" s="94"/>
      <c r="BMW54" s="94"/>
      <c r="BMX54" s="94"/>
      <c r="BMY54" s="94"/>
      <c r="BMZ54" s="94"/>
      <c r="BNA54" s="94"/>
      <c r="BNB54" s="94"/>
      <c r="BNC54" s="94"/>
      <c r="BND54" s="94"/>
      <c r="BNE54" s="94"/>
      <c r="BNF54" s="94"/>
      <c r="BNG54" s="94"/>
      <c r="BNH54" s="94"/>
      <c r="BNI54" s="94"/>
      <c r="BNJ54" s="94"/>
      <c r="BNK54" s="94"/>
      <c r="BNL54" s="94"/>
      <c r="BNM54" s="94"/>
      <c r="BNN54" s="94"/>
      <c r="BNO54" s="94"/>
      <c r="BNP54" s="94"/>
      <c r="BNQ54" s="94"/>
      <c r="BNR54" s="94"/>
      <c r="BNS54" s="94"/>
      <c r="BNT54" s="94"/>
      <c r="BNU54" s="94"/>
      <c r="BNV54" s="94"/>
      <c r="BNW54" s="94"/>
      <c r="BNX54" s="94"/>
      <c r="BNY54" s="94"/>
      <c r="BNZ54" s="94"/>
      <c r="BOA54" s="94"/>
      <c r="BOB54" s="94"/>
      <c r="BOC54" s="94"/>
      <c r="BOD54" s="94"/>
      <c r="BOE54" s="94"/>
      <c r="BOF54" s="94"/>
      <c r="BOG54" s="94"/>
      <c r="BOH54" s="94"/>
      <c r="BOI54" s="94"/>
      <c r="BOJ54" s="94"/>
      <c r="BOK54" s="94"/>
      <c r="BOL54" s="94"/>
      <c r="BOM54" s="94"/>
      <c r="BON54" s="94"/>
      <c r="BOO54" s="94"/>
      <c r="BOP54" s="94"/>
      <c r="BOQ54" s="94"/>
      <c r="BOR54" s="94"/>
      <c r="BOS54" s="94"/>
      <c r="BOT54" s="94"/>
      <c r="BOU54" s="94"/>
      <c r="BOV54" s="94"/>
      <c r="BOW54" s="94"/>
      <c r="BOX54" s="94"/>
      <c r="BOY54" s="94"/>
      <c r="BOZ54" s="94"/>
      <c r="BPA54" s="94"/>
      <c r="BPB54" s="94"/>
      <c r="BPC54" s="94"/>
      <c r="BPD54" s="94"/>
      <c r="BPE54" s="94"/>
      <c r="BPF54" s="94"/>
      <c r="BPG54" s="94"/>
      <c r="BPH54" s="94"/>
      <c r="BPI54" s="94"/>
      <c r="BPJ54" s="94"/>
      <c r="BPK54" s="94"/>
      <c r="BPL54" s="94"/>
      <c r="BPM54" s="94"/>
      <c r="BPN54" s="94"/>
      <c r="BPO54" s="94"/>
      <c r="BPP54" s="94"/>
      <c r="BPQ54" s="94"/>
      <c r="BPR54" s="94"/>
      <c r="BPS54" s="94"/>
      <c r="BPT54" s="94"/>
      <c r="BPU54" s="94"/>
      <c r="BPV54" s="94"/>
      <c r="BPW54" s="94"/>
      <c r="BPX54" s="94"/>
      <c r="BPY54" s="94"/>
      <c r="BPZ54" s="94"/>
      <c r="BQA54" s="94"/>
      <c r="BQB54" s="94"/>
      <c r="BQC54" s="94"/>
      <c r="BQD54" s="94"/>
      <c r="BQE54" s="94"/>
      <c r="BQF54" s="94"/>
      <c r="BQG54" s="94"/>
      <c r="BQH54" s="94"/>
      <c r="BQI54" s="94"/>
      <c r="BQJ54" s="94"/>
      <c r="BQK54" s="94"/>
      <c r="BQL54" s="94"/>
      <c r="BQM54" s="94"/>
      <c r="BQN54" s="94"/>
      <c r="BQO54" s="94"/>
      <c r="BQP54" s="94"/>
      <c r="BQQ54" s="94"/>
      <c r="BQR54" s="94"/>
      <c r="BQS54" s="94"/>
      <c r="BQT54" s="94"/>
      <c r="BQU54" s="94"/>
      <c r="BQV54" s="94"/>
      <c r="BQW54" s="94"/>
      <c r="BQX54" s="94"/>
      <c r="BQY54" s="94"/>
      <c r="BQZ54" s="94"/>
      <c r="BRA54" s="94"/>
      <c r="BRB54" s="94"/>
      <c r="BRC54" s="94"/>
      <c r="BRD54" s="94"/>
      <c r="BRE54" s="94"/>
      <c r="BRF54" s="94"/>
      <c r="BRG54" s="94"/>
      <c r="BRH54" s="94"/>
      <c r="BRI54" s="94"/>
      <c r="BRJ54" s="94"/>
      <c r="BRK54" s="94"/>
      <c r="BRL54" s="94"/>
      <c r="BRM54" s="94"/>
      <c r="BRN54" s="94"/>
      <c r="BRO54" s="94"/>
      <c r="BRP54" s="94"/>
      <c r="BRQ54" s="94"/>
      <c r="BRR54" s="94"/>
      <c r="BRS54" s="94"/>
      <c r="BRT54" s="94"/>
      <c r="BRU54" s="94"/>
      <c r="BRV54" s="94"/>
      <c r="BRW54" s="94"/>
      <c r="BRX54" s="94"/>
      <c r="BRY54" s="94"/>
      <c r="BRZ54" s="94"/>
      <c r="BSA54" s="94"/>
      <c r="BSB54" s="94"/>
      <c r="BSC54" s="94"/>
      <c r="BSD54" s="94"/>
      <c r="BSE54" s="94"/>
      <c r="BSF54" s="94"/>
      <c r="BSG54" s="94"/>
      <c r="BSH54" s="94"/>
      <c r="BSI54" s="94"/>
      <c r="BSJ54" s="94"/>
      <c r="BSK54" s="94"/>
      <c r="BSL54" s="94"/>
      <c r="BSM54" s="94"/>
      <c r="BSN54" s="94"/>
      <c r="BSO54" s="94"/>
      <c r="BSP54" s="94"/>
      <c r="BSQ54" s="94"/>
      <c r="BSR54" s="94"/>
      <c r="BSS54" s="94"/>
      <c r="BST54" s="94"/>
      <c r="BSU54" s="94"/>
      <c r="BSV54" s="94"/>
      <c r="BSW54" s="94"/>
      <c r="BSX54" s="94"/>
      <c r="BSY54" s="94"/>
      <c r="BSZ54" s="94"/>
      <c r="BTA54" s="94"/>
      <c r="BTB54" s="94"/>
      <c r="BTC54" s="94"/>
      <c r="BTD54" s="94"/>
      <c r="BTE54" s="94"/>
      <c r="BTF54" s="94"/>
      <c r="BTG54" s="94"/>
      <c r="BTH54" s="94"/>
      <c r="BTI54" s="94"/>
      <c r="BTJ54" s="94"/>
      <c r="BTK54" s="94"/>
      <c r="BTL54" s="94"/>
      <c r="BTM54" s="94"/>
      <c r="BTN54" s="94"/>
      <c r="BTO54" s="94"/>
      <c r="BTP54" s="94"/>
      <c r="BTQ54" s="94"/>
      <c r="BTR54" s="94"/>
      <c r="BTS54" s="94"/>
      <c r="BTT54" s="94"/>
      <c r="BTU54" s="94"/>
      <c r="BTV54" s="94"/>
      <c r="BTW54" s="94"/>
      <c r="BTX54" s="94"/>
      <c r="BTY54" s="94"/>
      <c r="BTZ54" s="94"/>
      <c r="BUA54" s="94"/>
      <c r="BUB54" s="94"/>
      <c r="BUC54" s="94"/>
      <c r="BUD54" s="94"/>
      <c r="BUE54" s="94"/>
      <c r="BUF54" s="94"/>
      <c r="BUG54" s="94"/>
      <c r="BUH54" s="94"/>
      <c r="BUI54" s="94"/>
      <c r="BUJ54" s="94"/>
      <c r="BUK54" s="94"/>
      <c r="BUL54" s="94"/>
      <c r="BUM54" s="94"/>
      <c r="BUN54" s="94"/>
      <c r="BUO54" s="94"/>
      <c r="BUP54" s="94"/>
      <c r="BUQ54" s="94"/>
      <c r="BUR54" s="94"/>
      <c r="BUS54" s="94"/>
      <c r="BUT54" s="94"/>
      <c r="BUU54" s="94"/>
      <c r="BUV54" s="94"/>
      <c r="BUW54" s="94"/>
      <c r="BUX54" s="94"/>
      <c r="BUY54" s="94"/>
      <c r="BUZ54" s="94"/>
      <c r="BVA54" s="94"/>
      <c r="BVB54" s="94"/>
      <c r="BVC54" s="94"/>
      <c r="BVD54" s="94"/>
      <c r="BVE54" s="94"/>
      <c r="BVF54" s="94"/>
      <c r="BVG54" s="94"/>
      <c r="BVH54" s="94"/>
      <c r="BVI54" s="94"/>
      <c r="BVJ54" s="94"/>
      <c r="BVK54" s="94"/>
      <c r="BVL54" s="94"/>
      <c r="BVM54" s="94"/>
      <c r="BVN54" s="94"/>
      <c r="BVO54" s="94"/>
      <c r="BVP54" s="94"/>
      <c r="BVQ54" s="94"/>
      <c r="BVR54" s="94"/>
      <c r="BVS54" s="94"/>
      <c r="BVT54" s="94"/>
      <c r="BVU54" s="94"/>
      <c r="BVV54" s="94"/>
      <c r="BVW54" s="94"/>
      <c r="BVX54" s="94"/>
      <c r="BVY54" s="94"/>
      <c r="BVZ54" s="94"/>
      <c r="BWA54" s="94"/>
      <c r="BWB54" s="94"/>
      <c r="BWC54" s="94"/>
      <c r="BWD54" s="94"/>
      <c r="BWE54" s="94"/>
      <c r="BWF54" s="94"/>
      <c r="BWG54" s="94"/>
      <c r="BWH54" s="94"/>
      <c r="BWI54" s="94"/>
      <c r="BWJ54" s="94"/>
      <c r="BWK54" s="94"/>
      <c r="BWL54" s="94"/>
      <c r="BWM54" s="94"/>
      <c r="BWN54" s="94"/>
      <c r="BWO54" s="94"/>
      <c r="BWP54" s="94"/>
      <c r="BWQ54" s="94"/>
      <c r="BWR54" s="94"/>
      <c r="BWS54" s="94"/>
      <c r="BWT54" s="94"/>
      <c r="BWU54" s="94"/>
      <c r="BWV54" s="94"/>
      <c r="BWW54" s="94"/>
      <c r="BWX54" s="94"/>
      <c r="BWY54" s="94"/>
      <c r="BWZ54" s="94"/>
      <c r="BXA54" s="94"/>
      <c r="BXB54" s="94"/>
      <c r="BXC54" s="94"/>
      <c r="BXD54" s="94"/>
      <c r="BXE54" s="94"/>
      <c r="BXF54" s="94"/>
      <c r="BXG54" s="94"/>
      <c r="BXH54" s="94"/>
      <c r="BXI54" s="94"/>
      <c r="BXJ54" s="94"/>
      <c r="BXK54" s="94"/>
      <c r="BXL54" s="94"/>
      <c r="BXM54" s="94"/>
      <c r="BXN54" s="94"/>
      <c r="BXO54" s="94"/>
      <c r="BXP54" s="94"/>
      <c r="BXQ54" s="94"/>
      <c r="BXR54" s="94"/>
      <c r="BXS54" s="94"/>
      <c r="BXT54" s="94"/>
      <c r="BXU54" s="94"/>
      <c r="BXV54" s="94"/>
      <c r="BXW54" s="94"/>
      <c r="BXX54" s="94"/>
      <c r="BXY54" s="94"/>
      <c r="BXZ54" s="94"/>
      <c r="BYA54" s="94"/>
      <c r="BYB54" s="94"/>
      <c r="BYC54" s="94"/>
      <c r="BYD54" s="94"/>
      <c r="BYE54" s="94"/>
      <c r="BYF54" s="94"/>
      <c r="BYG54" s="94"/>
      <c r="BYH54" s="94"/>
      <c r="BYI54" s="94"/>
      <c r="BYJ54" s="94"/>
      <c r="BYK54" s="94"/>
      <c r="BYL54" s="94"/>
      <c r="BYM54" s="94"/>
      <c r="BYN54" s="94"/>
      <c r="BYO54" s="94"/>
      <c r="BYP54" s="94"/>
      <c r="BYQ54" s="94"/>
      <c r="BYR54" s="94"/>
      <c r="BYS54" s="94"/>
      <c r="BYT54" s="94"/>
      <c r="BYU54" s="94"/>
      <c r="BYV54" s="94"/>
      <c r="BYW54" s="94"/>
      <c r="BYX54" s="94"/>
      <c r="BYY54" s="94"/>
      <c r="BYZ54" s="94"/>
      <c r="BZA54" s="94"/>
      <c r="BZB54" s="94"/>
      <c r="BZC54" s="94"/>
      <c r="BZD54" s="94"/>
      <c r="BZE54" s="94"/>
      <c r="BZF54" s="94"/>
      <c r="BZG54" s="94"/>
      <c r="BZH54" s="94"/>
      <c r="BZI54" s="94"/>
      <c r="BZJ54" s="94"/>
      <c r="BZK54" s="94"/>
      <c r="BZL54" s="94"/>
      <c r="BZM54" s="94"/>
      <c r="BZN54" s="94"/>
      <c r="BZO54" s="94"/>
      <c r="BZP54" s="94"/>
      <c r="BZQ54" s="94"/>
      <c r="BZR54" s="94"/>
      <c r="BZS54" s="94"/>
      <c r="BZT54" s="94"/>
      <c r="BZU54" s="94"/>
      <c r="BZV54" s="94"/>
      <c r="BZW54" s="94"/>
      <c r="BZX54" s="94"/>
      <c r="BZY54" s="94"/>
      <c r="BZZ54" s="94"/>
      <c r="CAA54" s="94"/>
      <c r="CAB54" s="94"/>
      <c r="CAC54" s="94"/>
      <c r="CAD54" s="94"/>
      <c r="CAE54" s="94"/>
      <c r="CAF54" s="94"/>
      <c r="CAG54" s="94"/>
      <c r="CAH54" s="94"/>
      <c r="CAI54" s="94"/>
      <c r="CAJ54" s="94"/>
      <c r="CAK54" s="94"/>
      <c r="CAL54" s="94"/>
      <c r="CAM54" s="94"/>
      <c r="CAN54" s="94"/>
      <c r="CAO54" s="94"/>
      <c r="CAP54" s="94"/>
      <c r="CAQ54" s="94"/>
      <c r="CAR54" s="94"/>
      <c r="CAS54" s="94"/>
      <c r="CAT54" s="94"/>
      <c r="CAU54" s="94"/>
      <c r="CAV54" s="94"/>
      <c r="CAW54" s="94"/>
      <c r="CAX54" s="94"/>
      <c r="CAY54" s="94"/>
      <c r="CAZ54" s="94"/>
      <c r="CBA54" s="94"/>
      <c r="CBB54" s="94"/>
      <c r="CBC54" s="94"/>
      <c r="CBD54" s="94"/>
      <c r="CBE54" s="94"/>
      <c r="CBF54" s="94"/>
      <c r="CBG54" s="94"/>
      <c r="CBH54" s="94"/>
      <c r="CBI54" s="94"/>
      <c r="CBJ54" s="94"/>
      <c r="CBK54" s="94"/>
      <c r="CBL54" s="94"/>
      <c r="CBM54" s="94"/>
      <c r="CBN54" s="94"/>
      <c r="CBO54" s="94"/>
      <c r="CBP54" s="94"/>
      <c r="CBQ54" s="94"/>
      <c r="CBR54" s="94"/>
      <c r="CBS54" s="94"/>
      <c r="CBT54" s="94"/>
      <c r="CBU54" s="94"/>
      <c r="CBV54" s="94"/>
      <c r="CBW54" s="94"/>
      <c r="CBX54" s="94"/>
      <c r="CBY54" s="94"/>
      <c r="CBZ54" s="94"/>
      <c r="CCA54" s="94"/>
      <c r="CCB54" s="94"/>
      <c r="CCC54" s="94"/>
      <c r="CCD54" s="94"/>
      <c r="CCE54" s="94"/>
      <c r="CCF54" s="94"/>
      <c r="CCG54" s="94"/>
      <c r="CCH54" s="94"/>
      <c r="CCI54" s="94"/>
      <c r="CCJ54" s="94"/>
      <c r="CCK54" s="94"/>
      <c r="CCL54" s="94"/>
      <c r="CCM54" s="94"/>
      <c r="CCN54" s="94"/>
      <c r="CCO54" s="94"/>
      <c r="CCP54" s="94"/>
      <c r="CCQ54" s="94"/>
      <c r="CCR54" s="94"/>
      <c r="CCS54" s="94"/>
      <c r="CCT54" s="94"/>
      <c r="CCU54" s="94"/>
      <c r="CCV54" s="94"/>
      <c r="CCW54" s="94"/>
      <c r="CCX54" s="94"/>
      <c r="CCY54" s="94"/>
      <c r="CCZ54" s="94"/>
      <c r="CDA54" s="94"/>
      <c r="CDB54" s="94"/>
      <c r="CDC54" s="94"/>
      <c r="CDD54" s="94"/>
      <c r="CDE54" s="94"/>
      <c r="CDF54" s="94"/>
      <c r="CDG54" s="94"/>
      <c r="CDH54" s="94"/>
      <c r="CDI54" s="94"/>
      <c r="CDJ54" s="94"/>
      <c r="CDK54" s="94"/>
      <c r="CDL54" s="94"/>
      <c r="CDM54" s="94"/>
      <c r="CDN54" s="94"/>
      <c r="CDO54" s="94"/>
      <c r="CDP54" s="94"/>
      <c r="CDQ54" s="94"/>
      <c r="CDR54" s="94"/>
      <c r="CDS54" s="94"/>
      <c r="CDT54" s="94"/>
      <c r="CDU54" s="94"/>
      <c r="CDV54" s="94"/>
      <c r="CDW54" s="94"/>
      <c r="CDX54" s="94"/>
      <c r="CDY54" s="94"/>
      <c r="CDZ54" s="94"/>
      <c r="CEA54" s="94"/>
      <c r="CEB54" s="94"/>
      <c r="CEC54" s="94"/>
      <c r="CED54" s="94"/>
      <c r="CEE54" s="94"/>
      <c r="CEF54" s="94"/>
      <c r="CEG54" s="94"/>
      <c r="CEH54" s="94"/>
      <c r="CEI54" s="94"/>
      <c r="CEJ54" s="94"/>
      <c r="CEK54" s="94"/>
      <c r="CEL54" s="94"/>
      <c r="CEM54" s="94"/>
      <c r="CEN54" s="94"/>
      <c r="CEO54" s="94"/>
      <c r="CEP54" s="94"/>
      <c r="CEQ54" s="94"/>
      <c r="CER54" s="94"/>
      <c r="CES54" s="94"/>
      <c r="CET54" s="94"/>
      <c r="CEU54" s="94"/>
      <c r="CEV54" s="94"/>
      <c r="CEW54" s="94"/>
      <c r="CEX54" s="94"/>
      <c r="CEY54" s="94"/>
      <c r="CEZ54" s="94"/>
      <c r="CFA54" s="94"/>
      <c r="CFB54" s="94"/>
      <c r="CFC54" s="94"/>
      <c r="CFD54" s="94"/>
      <c r="CFE54" s="94"/>
      <c r="CFF54" s="94"/>
      <c r="CFG54" s="94"/>
      <c r="CFH54" s="94"/>
      <c r="CFI54" s="94"/>
      <c r="CFJ54" s="94"/>
      <c r="CFK54" s="94"/>
      <c r="CFL54" s="94"/>
      <c r="CFM54" s="94"/>
      <c r="CFN54" s="94"/>
      <c r="CFO54" s="94"/>
      <c r="CFP54" s="94"/>
      <c r="CFQ54" s="94"/>
      <c r="CFR54" s="94"/>
      <c r="CFS54" s="94"/>
      <c r="CFT54" s="94"/>
      <c r="CFU54" s="94"/>
      <c r="CFV54" s="94"/>
      <c r="CFW54" s="94"/>
      <c r="CFX54" s="94"/>
      <c r="CFY54" s="94"/>
      <c r="CFZ54" s="94"/>
      <c r="CGA54" s="94"/>
      <c r="CGB54" s="94"/>
      <c r="CGC54" s="94"/>
      <c r="CGD54" s="94"/>
      <c r="CGE54" s="94"/>
      <c r="CGF54" s="94"/>
      <c r="CGG54" s="94"/>
      <c r="CGH54" s="94"/>
      <c r="CGI54" s="94"/>
      <c r="CGJ54" s="94"/>
      <c r="CGK54" s="94"/>
      <c r="CGL54" s="94"/>
      <c r="CGM54" s="94"/>
      <c r="CGN54" s="94"/>
      <c r="CGO54" s="94"/>
      <c r="CGP54" s="94"/>
      <c r="CGQ54" s="94"/>
      <c r="CGR54" s="94"/>
      <c r="CGS54" s="94"/>
      <c r="CGT54" s="94"/>
      <c r="CGU54" s="94"/>
      <c r="CGV54" s="94"/>
      <c r="CGW54" s="94"/>
      <c r="CGX54" s="94"/>
      <c r="CGY54" s="94"/>
      <c r="CGZ54" s="94"/>
      <c r="CHA54" s="94"/>
      <c r="CHB54" s="94"/>
      <c r="CHC54" s="94"/>
      <c r="CHD54" s="94"/>
      <c r="CHE54" s="94"/>
      <c r="CHF54" s="94"/>
      <c r="CHG54" s="94"/>
      <c r="CHH54" s="94"/>
      <c r="CHI54" s="94"/>
      <c r="CHJ54" s="94"/>
      <c r="CHK54" s="94"/>
      <c r="CHL54" s="94"/>
      <c r="CHM54" s="94"/>
      <c r="CHN54" s="94"/>
      <c r="CHO54" s="94"/>
      <c r="CHP54" s="94"/>
      <c r="CHQ54" s="94"/>
      <c r="CHR54" s="94"/>
      <c r="CHS54" s="94"/>
      <c r="CHT54" s="94"/>
      <c r="CHU54" s="94"/>
      <c r="CHV54" s="94"/>
      <c r="CHW54" s="94"/>
      <c r="CHX54" s="94"/>
      <c r="CHY54" s="94"/>
      <c r="CHZ54" s="94"/>
      <c r="CIA54" s="94"/>
      <c r="CIB54" s="94"/>
      <c r="CIC54" s="94"/>
      <c r="CID54" s="94"/>
      <c r="CIE54" s="94"/>
      <c r="CIF54" s="94"/>
      <c r="CIG54" s="94"/>
      <c r="CIH54" s="94"/>
      <c r="CII54" s="94"/>
      <c r="CIJ54" s="94"/>
      <c r="CIK54" s="94"/>
      <c r="CIL54" s="94"/>
      <c r="CIM54" s="94"/>
      <c r="CIN54" s="94"/>
      <c r="CIO54" s="94"/>
      <c r="CIP54" s="94"/>
      <c r="CIQ54" s="94"/>
      <c r="CIR54" s="94"/>
      <c r="CIS54" s="94"/>
      <c r="CIT54" s="94"/>
      <c r="CIU54" s="94"/>
      <c r="CIV54" s="94"/>
      <c r="CIW54" s="94"/>
      <c r="CIX54" s="94"/>
      <c r="CIY54" s="94"/>
      <c r="CIZ54" s="94"/>
      <c r="CJA54" s="94"/>
      <c r="CJB54" s="94"/>
      <c r="CJC54" s="94"/>
      <c r="CJD54" s="94"/>
      <c r="CJE54" s="94"/>
      <c r="CJF54" s="94"/>
      <c r="CJG54" s="94"/>
      <c r="CJH54" s="94"/>
      <c r="CJI54" s="94"/>
      <c r="CJJ54" s="94"/>
      <c r="CJK54" s="94"/>
      <c r="CJL54" s="94"/>
      <c r="CJM54" s="94"/>
      <c r="CJN54" s="94"/>
      <c r="CJO54" s="94"/>
      <c r="CJP54" s="94"/>
      <c r="CJQ54" s="94"/>
      <c r="CJR54" s="94"/>
      <c r="CJS54" s="94"/>
      <c r="CJT54" s="94"/>
      <c r="CJU54" s="94"/>
      <c r="CJV54" s="94"/>
      <c r="CJW54" s="94"/>
      <c r="CJX54" s="94"/>
      <c r="CJY54" s="94"/>
      <c r="CJZ54" s="94"/>
      <c r="CKA54" s="94"/>
      <c r="CKB54" s="94"/>
      <c r="CKC54" s="94"/>
      <c r="CKD54" s="94"/>
      <c r="CKE54" s="94"/>
      <c r="CKF54" s="94"/>
      <c r="CKG54" s="94"/>
      <c r="CKH54" s="94"/>
      <c r="CKI54" s="94"/>
      <c r="CKJ54" s="94"/>
      <c r="CKK54" s="94"/>
      <c r="CKL54" s="94"/>
      <c r="CKM54" s="94"/>
      <c r="CKN54" s="94"/>
      <c r="CKO54" s="94"/>
      <c r="CKP54" s="94"/>
      <c r="CKQ54" s="94"/>
      <c r="CKR54" s="94"/>
      <c r="CKS54" s="94"/>
      <c r="CKT54" s="94"/>
      <c r="CKU54" s="94"/>
      <c r="CKV54" s="94"/>
      <c r="CKW54" s="94"/>
      <c r="CKX54" s="94"/>
      <c r="CKY54" s="94"/>
      <c r="CKZ54" s="94"/>
      <c r="CLA54" s="94"/>
      <c r="CLB54" s="94"/>
      <c r="CLC54" s="94"/>
      <c r="CLD54" s="94"/>
      <c r="CLE54" s="94"/>
      <c r="CLF54" s="94"/>
      <c r="CLG54" s="94"/>
      <c r="CLH54" s="94"/>
      <c r="CLI54" s="94"/>
      <c r="CLJ54" s="94"/>
      <c r="CLK54" s="94"/>
      <c r="CLL54" s="94"/>
      <c r="CLM54" s="94"/>
      <c r="CLN54" s="94"/>
      <c r="CLO54" s="94"/>
      <c r="CLP54" s="94"/>
      <c r="CLQ54" s="94"/>
      <c r="CLR54" s="94"/>
      <c r="CLS54" s="94"/>
      <c r="CLT54" s="94"/>
      <c r="CLU54" s="94"/>
      <c r="CLV54" s="94"/>
      <c r="CLW54" s="94"/>
      <c r="CLX54" s="94"/>
      <c r="CLY54" s="94"/>
      <c r="CLZ54" s="94"/>
      <c r="CMA54" s="94"/>
      <c r="CMB54" s="94"/>
      <c r="CMC54" s="94"/>
      <c r="CMD54" s="94"/>
      <c r="CME54" s="94"/>
      <c r="CMF54" s="94"/>
      <c r="CMG54" s="94"/>
      <c r="CMH54" s="94"/>
      <c r="CMI54" s="94"/>
      <c r="CMJ54" s="94"/>
      <c r="CMK54" s="94"/>
      <c r="CML54" s="94"/>
      <c r="CMM54" s="94"/>
      <c r="CMN54" s="94"/>
      <c r="CMO54" s="94"/>
      <c r="CMP54" s="94"/>
      <c r="CMQ54" s="94"/>
      <c r="CMR54" s="94"/>
      <c r="CMS54" s="94"/>
      <c r="CMT54" s="94"/>
      <c r="CMU54" s="94"/>
      <c r="CMV54" s="94"/>
      <c r="CMW54" s="94"/>
      <c r="CMX54" s="94"/>
      <c r="CMY54" s="94"/>
      <c r="CMZ54" s="94"/>
      <c r="CNA54" s="94"/>
      <c r="CNB54" s="94"/>
      <c r="CNC54" s="94"/>
      <c r="CND54" s="94"/>
      <c r="CNE54" s="94"/>
      <c r="CNF54" s="94"/>
      <c r="CNG54" s="94"/>
      <c r="CNH54" s="94"/>
      <c r="CNI54" s="94"/>
      <c r="CNJ54" s="94"/>
      <c r="CNK54" s="94"/>
      <c r="CNL54" s="94"/>
      <c r="CNM54" s="94"/>
      <c r="CNN54" s="94"/>
      <c r="CNO54" s="94"/>
      <c r="CNP54" s="94"/>
      <c r="CNQ54" s="94"/>
      <c r="CNR54" s="94"/>
      <c r="CNS54" s="94"/>
      <c r="CNT54" s="94"/>
      <c r="CNU54" s="94"/>
      <c r="CNV54" s="94"/>
      <c r="CNW54" s="94"/>
      <c r="CNX54" s="94"/>
      <c r="CNY54" s="94"/>
      <c r="CNZ54" s="94"/>
      <c r="COA54" s="94"/>
      <c r="COB54" s="94"/>
      <c r="COC54" s="94"/>
      <c r="COD54" s="94"/>
      <c r="COE54" s="94"/>
      <c r="COF54" s="94"/>
      <c r="COG54" s="94"/>
      <c r="COH54" s="94"/>
      <c r="COI54" s="94"/>
      <c r="COJ54" s="94"/>
      <c r="COK54" s="94"/>
      <c r="COL54" s="94"/>
      <c r="COM54" s="94"/>
      <c r="CON54" s="94"/>
      <c r="COO54" s="94"/>
      <c r="COP54" s="94"/>
      <c r="COQ54" s="94"/>
      <c r="COR54" s="94"/>
      <c r="COS54" s="94"/>
      <c r="COT54" s="94"/>
      <c r="COU54" s="94"/>
      <c r="COV54" s="94"/>
      <c r="COW54" s="94"/>
      <c r="COX54" s="94"/>
      <c r="COY54" s="94"/>
      <c r="COZ54" s="94"/>
      <c r="CPA54" s="94"/>
      <c r="CPB54" s="94"/>
      <c r="CPC54" s="94"/>
      <c r="CPD54" s="94"/>
      <c r="CPE54" s="94"/>
      <c r="CPF54" s="94"/>
      <c r="CPG54" s="94"/>
      <c r="CPH54" s="94"/>
      <c r="CPI54" s="94"/>
      <c r="CPJ54" s="94"/>
      <c r="CPK54" s="94"/>
      <c r="CPL54" s="94"/>
      <c r="CPM54" s="94"/>
      <c r="CPN54" s="94"/>
      <c r="CPO54" s="94"/>
      <c r="CPP54" s="94"/>
      <c r="CPQ54" s="94"/>
      <c r="CPR54" s="94"/>
      <c r="CPS54" s="94"/>
      <c r="CPT54" s="94"/>
      <c r="CPU54" s="94"/>
      <c r="CPV54" s="94"/>
      <c r="CPW54" s="94"/>
      <c r="CPX54" s="94"/>
      <c r="CPY54" s="94"/>
      <c r="CPZ54" s="94"/>
      <c r="CQA54" s="94"/>
      <c r="CQB54" s="94"/>
      <c r="CQC54" s="94"/>
      <c r="CQD54" s="94"/>
      <c r="CQE54" s="94"/>
      <c r="CQF54" s="94"/>
      <c r="CQG54" s="94"/>
      <c r="CQH54" s="94"/>
      <c r="CQI54" s="94"/>
      <c r="CQJ54" s="94"/>
      <c r="CQK54" s="94"/>
      <c r="CQL54" s="94"/>
      <c r="CQM54" s="94"/>
      <c r="CQN54" s="94"/>
      <c r="CQO54" s="94"/>
      <c r="CQP54" s="94"/>
      <c r="CQQ54" s="94"/>
      <c r="CQR54" s="94"/>
      <c r="CQS54" s="94"/>
      <c r="CQT54" s="94"/>
      <c r="CQU54" s="94"/>
      <c r="CQV54" s="94"/>
      <c r="CQW54" s="94"/>
      <c r="CQX54" s="94"/>
      <c r="CQY54" s="94"/>
      <c r="CQZ54" s="94"/>
      <c r="CRA54" s="94"/>
      <c r="CRB54" s="94"/>
      <c r="CRC54" s="94"/>
      <c r="CRD54" s="94"/>
      <c r="CRE54" s="94"/>
      <c r="CRF54" s="94"/>
      <c r="CRG54" s="94"/>
      <c r="CRH54" s="94"/>
      <c r="CRI54" s="94"/>
      <c r="CRJ54" s="94"/>
      <c r="CRK54" s="94"/>
      <c r="CRL54" s="94"/>
      <c r="CRM54" s="94"/>
      <c r="CRN54" s="94"/>
      <c r="CRO54" s="94"/>
      <c r="CRP54" s="94"/>
      <c r="CRQ54" s="94"/>
      <c r="CRR54" s="94"/>
      <c r="CRS54" s="94"/>
      <c r="CRT54" s="94"/>
      <c r="CRU54" s="94"/>
      <c r="CRV54" s="94"/>
      <c r="CRW54" s="94"/>
      <c r="CRX54" s="94"/>
      <c r="CRY54" s="94"/>
      <c r="CRZ54" s="94"/>
      <c r="CSA54" s="94"/>
      <c r="CSB54" s="94"/>
      <c r="CSC54" s="94"/>
      <c r="CSD54" s="94"/>
      <c r="CSE54" s="94"/>
      <c r="CSF54" s="94"/>
      <c r="CSG54" s="94"/>
      <c r="CSH54" s="94"/>
      <c r="CSI54" s="94"/>
      <c r="CSJ54" s="94"/>
      <c r="CSK54" s="94"/>
      <c r="CSL54" s="94"/>
      <c r="CSM54" s="94"/>
      <c r="CSN54" s="94"/>
      <c r="CSO54" s="94"/>
      <c r="CSP54" s="94"/>
      <c r="CSQ54" s="94"/>
      <c r="CSR54" s="94"/>
      <c r="CSS54" s="94"/>
      <c r="CST54" s="94"/>
      <c r="CSU54" s="94"/>
      <c r="CSV54" s="94"/>
      <c r="CSW54" s="94"/>
      <c r="CSX54" s="94"/>
      <c r="CSY54" s="94"/>
      <c r="CSZ54" s="94"/>
      <c r="CTA54" s="94"/>
      <c r="CTB54" s="94"/>
      <c r="CTC54" s="94"/>
      <c r="CTD54" s="94"/>
      <c r="CTE54" s="94"/>
      <c r="CTF54" s="94"/>
      <c r="CTG54" s="94"/>
      <c r="CTH54" s="94"/>
      <c r="CTI54" s="94"/>
      <c r="CTJ54" s="94"/>
      <c r="CTK54" s="94"/>
      <c r="CTL54" s="94"/>
      <c r="CTM54" s="94"/>
      <c r="CTN54" s="94"/>
      <c r="CTO54" s="94"/>
      <c r="CTP54" s="94"/>
      <c r="CTQ54" s="94"/>
      <c r="CTR54" s="94"/>
      <c r="CTS54" s="94"/>
      <c r="CTT54" s="94"/>
      <c r="CTU54" s="94"/>
      <c r="CTV54" s="94"/>
      <c r="CTW54" s="94"/>
      <c r="CTX54" s="94"/>
      <c r="CTY54" s="94"/>
      <c r="CTZ54" s="94"/>
      <c r="CUA54" s="94"/>
      <c r="CUB54" s="94"/>
      <c r="CUC54" s="94"/>
      <c r="CUD54" s="94"/>
      <c r="CUE54" s="94"/>
      <c r="CUF54" s="94"/>
      <c r="CUG54" s="94"/>
      <c r="CUH54" s="94"/>
      <c r="CUI54" s="94"/>
      <c r="CUJ54" s="94"/>
      <c r="CUK54" s="94"/>
      <c r="CUL54" s="94"/>
      <c r="CUM54" s="94"/>
      <c r="CUN54" s="94"/>
      <c r="CUO54" s="94"/>
      <c r="CUP54" s="94"/>
      <c r="CUQ54" s="94"/>
      <c r="CUR54" s="94"/>
      <c r="CUS54" s="94"/>
      <c r="CUT54" s="94"/>
      <c r="CUU54" s="94"/>
      <c r="CUV54" s="94"/>
      <c r="CUW54" s="94"/>
      <c r="CUX54" s="94"/>
      <c r="CUY54" s="94"/>
      <c r="CUZ54" s="94"/>
      <c r="CVA54" s="94"/>
      <c r="CVB54" s="94"/>
      <c r="CVC54" s="94"/>
      <c r="CVD54" s="94"/>
      <c r="CVE54" s="94"/>
      <c r="CVF54" s="94"/>
      <c r="CVG54" s="94"/>
      <c r="CVH54" s="94"/>
      <c r="CVI54" s="94"/>
      <c r="CVJ54" s="94"/>
      <c r="CVK54" s="94"/>
      <c r="CVL54" s="94"/>
      <c r="CVM54" s="94"/>
      <c r="CVN54" s="94"/>
      <c r="CVO54" s="94"/>
      <c r="CVP54" s="94"/>
      <c r="CVQ54" s="94"/>
      <c r="CVR54" s="94"/>
      <c r="CVS54" s="94"/>
      <c r="CVT54" s="94"/>
      <c r="CVU54" s="94"/>
      <c r="CVV54" s="94"/>
      <c r="CVW54" s="94"/>
      <c r="CVX54" s="94"/>
      <c r="CVY54" s="94"/>
      <c r="CVZ54" s="94"/>
      <c r="CWA54" s="94"/>
      <c r="CWB54" s="94"/>
      <c r="CWC54" s="94"/>
      <c r="CWD54" s="94"/>
      <c r="CWE54" s="94"/>
      <c r="CWF54" s="94"/>
      <c r="CWG54" s="94"/>
      <c r="CWH54" s="94"/>
      <c r="CWI54" s="94"/>
      <c r="CWJ54" s="94"/>
      <c r="CWK54" s="94"/>
      <c r="CWL54" s="94"/>
      <c r="CWM54" s="94"/>
      <c r="CWN54" s="94"/>
      <c r="CWO54" s="94"/>
      <c r="CWP54" s="94"/>
      <c r="CWQ54" s="94"/>
      <c r="CWR54" s="94"/>
      <c r="CWS54" s="94"/>
      <c r="CWT54" s="94"/>
      <c r="CWU54" s="94"/>
      <c r="CWV54" s="94"/>
      <c r="CWW54" s="94"/>
      <c r="CWX54" s="94"/>
      <c r="CWY54" s="94"/>
      <c r="CWZ54" s="94"/>
      <c r="CXA54" s="94"/>
      <c r="CXB54" s="94"/>
      <c r="CXC54" s="94"/>
      <c r="CXD54" s="94"/>
      <c r="CXE54" s="94"/>
      <c r="CXF54" s="94"/>
      <c r="CXG54" s="94"/>
      <c r="CXH54" s="94"/>
      <c r="CXI54" s="94"/>
      <c r="CXJ54" s="94"/>
      <c r="CXK54" s="94"/>
      <c r="CXL54" s="94"/>
      <c r="CXM54" s="94"/>
      <c r="CXN54" s="94"/>
      <c r="CXO54" s="94"/>
      <c r="CXP54" s="94"/>
      <c r="CXQ54" s="94"/>
      <c r="CXR54" s="94"/>
      <c r="CXS54" s="94"/>
      <c r="CXT54" s="94"/>
      <c r="CXU54" s="94"/>
      <c r="CXV54" s="94"/>
      <c r="CXW54" s="94"/>
      <c r="CXX54" s="94"/>
      <c r="CXY54" s="94"/>
      <c r="CXZ54" s="94"/>
      <c r="CYA54" s="94"/>
      <c r="CYB54" s="94"/>
      <c r="CYC54" s="94"/>
      <c r="CYD54" s="94"/>
      <c r="CYE54" s="94"/>
      <c r="CYF54" s="94"/>
      <c r="CYG54" s="94"/>
      <c r="CYH54" s="94"/>
      <c r="CYI54" s="94"/>
      <c r="CYJ54" s="94"/>
      <c r="CYK54" s="94"/>
      <c r="CYL54" s="94"/>
      <c r="CYM54" s="94"/>
      <c r="CYN54" s="94"/>
      <c r="CYO54" s="94"/>
      <c r="CYP54" s="94"/>
      <c r="CYQ54" s="94"/>
      <c r="CYR54" s="94"/>
      <c r="CYS54" s="94"/>
      <c r="CYT54" s="94"/>
      <c r="CYU54" s="94"/>
      <c r="CYV54" s="94"/>
      <c r="CYW54" s="94"/>
      <c r="CYX54" s="94"/>
      <c r="CYY54" s="94"/>
      <c r="CYZ54" s="94"/>
      <c r="CZA54" s="94"/>
      <c r="CZB54" s="94"/>
      <c r="CZC54" s="94"/>
      <c r="CZD54" s="94"/>
      <c r="CZE54" s="94"/>
      <c r="CZF54" s="94"/>
      <c r="CZG54" s="94"/>
      <c r="CZH54" s="94"/>
      <c r="CZI54" s="94"/>
      <c r="CZJ54" s="94"/>
      <c r="CZK54" s="94"/>
      <c r="CZL54" s="94"/>
      <c r="CZM54" s="94"/>
      <c r="CZN54" s="94"/>
      <c r="CZO54" s="94"/>
      <c r="CZP54" s="94"/>
      <c r="CZQ54" s="94"/>
      <c r="CZR54" s="94"/>
      <c r="CZS54" s="94"/>
      <c r="CZT54" s="94"/>
      <c r="CZU54" s="94"/>
      <c r="CZV54" s="94"/>
      <c r="CZW54" s="94"/>
      <c r="CZX54" s="94"/>
      <c r="CZY54" s="94"/>
      <c r="CZZ54" s="94"/>
      <c r="DAA54" s="94"/>
      <c r="DAB54" s="94"/>
      <c r="DAC54" s="94"/>
      <c r="DAD54" s="94"/>
      <c r="DAE54" s="94"/>
      <c r="DAF54" s="94"/>
      <c r="DAG54" s="94"/>
      <c r="DAH54" s="94"/>
      <c r="DAI54" s="94"/>
      <c r="DAJ54" s="94"/>
      <c r="DAK54" s="94"/>
      <c r="DAL54" s="94"/>
      <c r="DAM54" s="94"/>
      <c r="DAN54" s="94"/>
      <c r="DAO54" s="94"/>
      <c r="DAP54" s="94"/>
      <c r="DAQ54" s="94"/>
      <c r="DAR54" s="94"/>
      <c r="DAS54" s="94"/>
      <c r="DAT54" s="94"/>
      <c r="DAU54" s="94"/>
      <c r="DAV54" s="94"/>
      <c r="DAW54" s="94"/>
      <c r="DAX54" s="94"/>
      <c r="DAY54" s="94"/>
      <c r="DAZ54" s="94"/>
      <c r="DBA54" s="94"/>
      <c r="DBB54" s="94"/>
      <c r="DBC54" s="94"/>
      <c r="DBD54" s="94"/>
      <c r="DBE54" s="94"/>
      <c r="DBF54" s="94"/>
      <c r="DBG54" s="94"/>
      <c r="DBH54" s="94"/>
      <c r="DBI54" s="94"/>
      <c r="DBJ54" s="94"/>
      <c r="DBK54" s="94"/>
      <c r="DBL54" s="94"/>
      <c r="DBM54" s="94"/>
      <c r="DBN54" s="94"/>
      <c r="DBO54" s="94"/>
      <c r="DBP54" s="94"/>
      <c r="DBQ54" s="94"/>
      <c r="DBR54" s="94"/>
      <c r="DBS54" s="94"/>
      <c r="DBT54" s="94"/>
      <c r="DBU54" s="94"/>
      <c r="DBV54" s="94"/>
      <c r="DBW54" s="94"/>
      <c r="DBX54" s="94"/>
      <c r="DBY54" s="94"/>
      <c r="DBZ54" s="94"/>
      <c r="DCA54" s="94"/>
      <c r="DCB54" s="94"/>
      <c r="DCC54" s="94"/>
      <c r="DCD54" s="94"/>
      <c r="DCE54" s="94"/>
      <c r="DCF54" s="94"/>
      <c r="DCG54" s="94"/>
      <c r="DCH54" s="94"/>
      <c r="DCI54" s="94"/>
      <c r="DCJ54" s="94"/>
      <c r="DCK54" s="94"/>
      <c r="DCL54" s="94"/>
      <c r="DCM54" s="94"/>
      <c r="DCN54" s="94"/>
      <c r="DCO54" s="94"/>
      <c r="DCP54" s="94"/>
      <c r="DCQ54" s="94"/>
      <c r="DCR54" s="94"/>
      <c r="DCS54" s="94"/>
      <c r="DCT54" s="94"/>
      <c r="DCU54" s="94"/>
      <c r="DCV54" s="94"/>
      <c r="DCW54" s="94"/>
      <c r="DCX54" s="94"/>
      <c r="DCY54" s="94"/>
      <c r="DCZ54" s="94"/>
      <c r="DDA54" s="94"/>
      <c r="DDB54" s="94"/>
      <c r="DDC54" s="94"/>
      <c r="DDD54" s="94"/>
      <c r="DDE54" s="94"/>
      <c r="DDF54" s="94"/>
      <c r="DDG54" s="94"/>
      <c r="DDH54" s="94"/>
      <c r="DDI54" s="94"/>
      <c r="DDJ54" s="94"/>
      <c r="DDK54" s="94"/>
      <c r="DDL54" s="94"/>
      <c r="DDM54" s="94"/>
      <c r="DDN54" s="94"/>
      <c r="DDO54" s="94"/>
      <c r="DDP54" s="94"/>
      <c r="DDQ54" s="94"/>
      <c r="DDR54" s="94"/>
      <c r="DDS54" s="94"/>
      <c r="DDT54" s="94"/>
      <c r="DDU54" s="94"/>
      <c r="DDV54" s="94"/>
      <c r="DDW54" s="94"/>
      <c r="DDX54" s="94"/>
      <c r="DDY54" s="94"/>
      <c r="DDZ54" s="94"/>
      <c r="DEA54" s="94"/>
      <c r="DEB54" s="94"/>
      <c r="DEC54" s="94"/>
      <c r="DED54" s="94"/>
      <c r="DEE54" s="94"/>
      <c r="DEF54" s="94"/>
      <c r="DEG54" s="94"/>
      <c r="DEH54" s="94"/>
      <c r="DEI54" s="94"/>
      <c r="DEJ54" s="94"/>
      <c r="DEK54" s="94"/>
      <c r="DEL54" s="94"/>
      <c r="DEM54" s="94"/>
      <c r="DEN54" s="94"/>
      <c r="DEO54" s="94"/>
      <c r="DEP54" s="94"/>
      <c r="DEQ54" s="94"/>
      <c r="DER54" s="94"/>
      <c r="DES54" s="94"/>
      <c r="DET54" s="94"/>
      <c r="DEU54" s="94"/>
      <c r="DEV54" s="94"/>
      <c r="DEW54" s="94"/>
      <c r="DEX54" s="94"/>
      <c r="DEY54" s="94"/>
      <c r="DEZ54" s="94"/>
      <c r="DFA54" s="94"/>
      <c r="DFB54" s="94"/>
      <c r="DFC54" s="94"/>
      <c r="DFD54" s="94"/>
      <c r="DFE54" s="94"/>
      <c r="DFF54" s="94"/>
      <c r="DFG54" s="94"/>
      <c r="DFH54" s="94"/>
      <c r="DFI54" s="94"/>
      <c r="DFJ54" s="94"/>
      <c r="DFK54" s="94"/>
      <c r="DFL54" s="94"/>
      <c r="DFM54" s="94"/>
      <c r="DFN54" s="94"/>
      <c r="DFO54" s="94"/>
      <c r="DFP54" s="94"/>
      <c r="DFQ54" s="94"/>
      <c r="DFR54" s="94"/>
      <c r="DFS54" s="94"/>
      <c r="DFT54" s="94"/>
      <c r="DFU54" s="94"/>
      <c r="DFV54" s="94"/>
      <c r="DFW54" s="94"/>
      <c r="DFX54" s="94"/>
      <c r="DFY54" s="94"/>
      <c r="DFZ54" s="94"/>
      <c r="DGA54" s="94"/>
      <c r="DGB54" s="94"/>
      <c r="DGC54" s="94"/>
      <c r="DGD54" s="94"/>
      <c r="DGE54" s="94"/>
      <c r="DGF54" s="94"/>
      <c r="DGG54" s="94"/>
      <c r="DGH54" s="94"/>
      <c r="DGI54" s="94"/>
      <c r="DGJ54" s="94"/>
      <c r="DGK54" s="94"/>
      <c r="DGL54" s="94"/>
      <c r="DGM54" s="94"/>
      <c r="DGN54" s="94"/>
      <c r="DGO54" s="94"/>
      <c r="DGP54" s="94"/>
      <c r="DGQ54" s="94"/>
      <c r="DGR54" s="94"/>
      <c r="DGS54" s="94"/>
      <c r="DGT54" s="94"/>
      <c r="DGU54" s="94"/>
      <c r="DGV54" s="94"/>
      <c r="DGW54" s="94"/>
      <c r="DGX54" s="94"/>
      <c r="DGY54" s="94"/>
      <c r="DGZ54" s="94"/>
      <c r="DHA54" s="94"/>
      <c r="DHB54" s="94"/>
      <c r="DHC54" s="94"/>
      <c r="DHD54" s="94"/>
      <c r="DHE54" s="94"/>
      <c r="DHF54" s="94"/>
      <c r="DHG54" s="94"/>
      <c r="DHH54" s="94"/>
      <c r="DHI54" s="94"/>
      <c r="DHJ54" s="94"/>
      <c r="DHK54" s="94"/>
      <c r="DHL54" s="94"/>
      <c r="DHM54" s="94"/>
      <c r="DHN54" s="94"/>
      <c r="DHO54" s="94"/>
      <c r="DHP54" s="94"/>
      <c r="DHQ54" s="94"/>
      <c r="DHR54" s="94"/>
      <c r="DHS54" s="94"/>
      <c r="DHT54" s="94"/>
      <c r="DHU54" s="94"/>
      <c r="DHV54" s="94"/>
      <c r="DHW54" s="94"/>
      <c r="DHX54" s="94"/>
      <c r="DHY54" s="94"/>
      <c r="DHZ54" s="94"/>
      <c r="DIA54" s="94"/>
      <c r="DIB54" s="94"/>
      <c r="DIC54" s="94"/>
      <c r="DID54" s="94"/>
      <c r="DIE54" s="94"/>
      <c r="DIF54" s="94"/>
      <c r="DIG54" s="94"/>
      <c r="DIH54" s="94"/>
      <c r="DII54" s="94"/>
      <c r="DIJ54" s="94"/>
      <c r="DIK54" s="94"/>
      <c r="DIL54" s="94"/>
      <c r="DIM54" s="94"/>
      <c r="DIN54" s="94"/>
      <c r="DIO54" s="94"/>
      <c r="DIP54" s="94"/>
      <c r="DIQ54" s="94"/>
      <c r="DIR54" s="94"/>
      <c r="DIS54" s="94"/>
      <c r="DIT54" s="94"/>
      <c r="DIU54" s="94"/>
      <c r="DIV54" s="94"/>
      <c r="DIW54" s="94"/>
      <c r="DIX54" s="94"/>
      <c r="DIY54" s="94"/>
      <c r="DIZ54" s="94"/>
      <c r="DJA54" s="94"/>
      <c r="DJB54" s="94"/>
      <c r="DJC54" s="94"/>
      <c r="DJD54" s="94"/>
      <c r="DJE54" s="94"/>
      <c r="DJF54" s="94"/>
      <c r="DJG54" s="94"/>
      <c r="DJH54" s="94"/>
      <c r="DJI54" s="94"/>
      <c r="DJJ54" s="94"/>
      <c r="DJK54" s="94"/>
      <c r="DJL54" s="94"/>
      <c r="DJM54" s="94"/>
      <c r="DJN54" s="94"/>
      <c r="DJO54" s="94"/>
      <c r="DJP54" s="94"/>
      <c r="DJQ54" s="94"/>
      <c r="DJR54" s="94"/>
      <c r="DJS54" s="94"/>
      <c r="DJT54" s="94"/>
      <c r="DJU54" s="94"/>
      <c r="DJV54" s="94"/>
      <c r="DJW54" s="94"/>
      <c r="DJX54" s="94"/>
      <c r="DJY54" s="94"/>
      <c r="DJZ54" s="94"/>
      <c r="DKA54" s="94"/>
      <c r="DKB54" s="94"/>
      <c r="DKC54" s="94"/>
      <c r="DKD54" s="94"/>
      <c r="DKE54" s="94"/>
      <c r="DKF54" s="94"/>
      <c r="DKG54" s="94"/>
      <c r="DKH54" s="94"/>
      <c r="DKI54" s="94"/>
      <c r="DKJ54" s="94"/>
      <c r="DKK54" s="94"/>
      <c r="DKL54" s="94"/>
      <c r="DKM54" s="94"/>
      <c r="DKN54" s="94"/>
      <c r="DKO54" s="94"/>
      <c r="DKP54" s="94"/>
      <c r="DKQ54" s="94"/>
      <c r="DKR54" s="94"/>
      <c r="DKS54" s="94"/>
      <c r="DKT54" s="94"/>
      <c r="DKU54" s="94"/>
      <c r="DKV54" s="94"/>
      <c r="DKW54" s="94"/>
      <c r="DKX54" s="94"/>
      <c r="DKY54" s="94"/>
      <c r="DKZ54" s="94"/>
      <c r="DLA54" s="94"/>
      <c r="DLB54" s="94"/>
      <c r="DLC54" s="94"/>
      <c r="DLD54" s="94"/>
      <c r="DLE54" s="94"/>
      <c r="DLF54" s="94"/>
      <c r="DLG54" s="94"/>
      <c r="DLH54" s="94"/>
      <c r="DLI54" s="94"/>
      <c r="DLJ54" s="94"/>
      <c r="DLK54" s="94"/>
      <c r="DLL54" s="94"/>
      <c r="DLM54" s="94"/>
      <c r="DLN54" s="94"/>
      <c r="DLO54" s="94"/>
      <c r="DLP54" s="94"/>
      <c r="DLQ54" s="94"/>
      <c r="DLR54" s="94"/>
      <c r="DLS54" s="94"/>
      <c r="DLT54" s="94"/>
      <c r="DLU54" s="94"/>
      <c r="DLV54" s="94"/>
      <c r="DLW54" s="94"/>
      <c r="DLX54" s="94"/>
      <c r="DLY54" s="94"/>
      <c r="DLZ54" s="94"/>
      <c r="DMA54" s="94"/>
      <c r="DMB54" s="94"/>
      <c r="DMC54" s="94"/>
      <c r="DMD54" s="94"/>
      <c r="DME54" s="94"/>
      <c r="DMF54" s="94"/>
      <c r="DMG54" s="94"/>
      <c r="DMH54" s="94"/>
      <c r="DMI54" s="94"/>
      <c r="DMJ54" s="94"/>
      <c r="DMK54" s="94"/>
      <c r="DML54" s="94"/>
      <c r="DMM54" s="94"/>
      <c r="DMN54" s="94"/>
      <c r="DMO54" s="94"/>
      <c r="DMP54" s="94"/>
      <c r="DMQ54" s="94"/>
      <c r="DMR54" s="94"/>
      <c r="DMS54" s="94"/>
      <c r="DMT54" s="94"/>
      <c r="DMU54" s="94"/>
      <c r="DMV54" s="94"/>
      <c r="DMW54" s="94"/>
      <c r="DMX54" s="94"/>
      <c r="DMY54" s="94"/>
      <c r="DMZ54" s="94"/>
      <c r="DNA54" s="94"/>
      <c r="DNB54" s="94"/>
      <c r="DNC54" s="94"/>
      <c r="DND54" s="94"/>
      <c r="DNE54" s="94"/>
      <c r="DNF54" s="94"/>
      <c r="DNG54" s="94"/>
      <c r="DNH54" s="94"/>
      <c r="DNI54" s="94"/>
      <c r="DNJ54" s="94"/>
      <c r="DNK54" s="94"/>
      <c r="DNL54" s="94"/>
      <c r="DNM54" s="94"/>
      <c r="DNN54" s="94"/>
      <c r="DNO54" s="94"/>
      <c r="DNP54" s="94"/>
      <c r="DNQ54" s="94"/>
      <c r="DNR54" s="94"/>
      <c r="DNS54" s="94"/>
      <c r="DNT54" s="94"/>
      <c r="DNU54" s="94"/>
      <c r="DNV54" s="94"/>
      <c r="DNW54" s="94"/>
      <c r="DNX54" s="94"/>
      <c r="DNY54" s="94"/>
      <c r="DNZ54" s="94"/>
      <c r="DOA54" s="94"/>
      <c r="DOB54" s="94"/>
      <c r="DOC54" s="94"/>
      <c r="DOD54" s="94"/>
      <c r="DOE54" s="94"/>
      <c r="DOF54" s="94"/>
      <c r="DOG54" s="94"/>
      <c r="DOH54" s="94"/>
      <c r="DOI54" s="94"/>
      <c r="DOJ54" s="94"/>
      <c r="DOK54" s="94"/>
      <c r="DOL54" s="94"/>
      <c r="DOM54" s="94"/>
      <c r="DON54" s="94"/>
      <c r="DOO54" s="94"/>
      <c r="DOP54" s="94"/>
      <c r="DOQ54" s="94"/>
      <c r="DOR54" s="94"/>
      <c r="DOS54" s="94"/>
      <c r="DOT54" s="94"/>
      <c r="DOU54" s="94"/>
      <c r="DOV54" s="94"/>
      <c r="DOW54" s="94"/>
      <c r="DOX54" s="94"/>
      <c r="DOY54" s="94"/>
      <c r="DOZ54" s="94"/>
      <c r="DPA54" s="94"/>
      <c r="DPB54" s="94"/>
      <c r="DPC54" s="94"/>
      <c r="DPD54" s="94"/>
      <c r="DPE54" s="94"/>
      <c r="DPF54" s="94"/>
      <c r="DPG54" s="94"/>
      <c r="DPH54" s="94"/>
      <c r="DPI54" s="94"/>
      <c r="DPJ54" s="94"/>
      <c r="DPK54" s="94"/>
      <c r="DPL54" s="94"/>
      <c r="DPM54" s="94"/>
      <c r="DPN54" s="94"/>
      <c r="DPO54" s="94"/>
      <c r="DPP54" s="94"/>
      <c r="DPQ54" s="94"/>
      <c r="DPR54" s="94"/>
      <c r="DPS54" s="94"/>
      <c r="DPT54" s="94"/>
      <c r="DPU54" s="94"/>
      <c r="DPV54" s="94"/>
      <c r="DPW54" s="94"/>
      <c r="DPX54" s="94"/>
      <c r="DPY54" s="94"/>
      <c r="DPZ54" s="94"/>
      <c r="DQA54" s="94"/>
      <c r="DQB54" s="94"/>
      <c r="DQC54" s="94"/>
      <c r="DQD54" s="94"/>
      <c r="DQE54" s="94"/>
      <c r="DQF54" s="94"/>
      <c r="DQG54" s="94"/>
      <c r="DQH54" s="94"/>
      <c r="DQI54" s="94"/>
      <c r="DQJ54" s="94"/>
      <c r="DQK54" s="94"/>
      <c r="DQL54" s="94"/>
      <c r="DQM54" s="94"/>
      <c r="DQN54" s="94"/>
      <c r="DQO54" s="94"/>
      <c r="DQP54" s="94"/>
      <c r="DQQ54" s="94"/>
      <c r="DQR54" s="94"/>
      <c r="DQS54" s="94"/>
      <c r="DQT54" s="94"/>
      <c r="DQU54" s="94"/>
      <c r="DQV54" s="94"/>
      <c r="DQW54" s="94"/>
      <c r="DQX54" s="94"/>
      <c r="DQY54" s="94"/>
      <c r="DQZ54" s="94"/>
      <c r="DRA54" s="94"/>
      <c r="DRB54" s="94"/>
      <c r="DRC54" s="94"/>
      <c r="DRD54" s="94"/>
      <c r="DRE54" s="94"/>
      <c r="DRF54" s="94"/>
      <c r="DRG54" s="94"/>
      <c r="DRH54" s="94"/>
      <c r="DRI54" s="94"/>
      <c r="DRJ54" s="94"/>
      <c r="DRK54" s="94"/>
      <c r="DRL54" s="94"/>
      <c r="DRM54" s="94"/>
      <c r="DRN54" s="94"/>
      <c r="DRO54" s="94"/>
      <c r="DRP54" s="94"/>
      <c r="DRQ54" s="94"/>
      <c r="DRR54" s="94"/>
      <c r="DRS54" s="94"/>
      <c r="DRT54" s="94"/>
      <c r="DRU54" s="94"/>
      <c r="DRV54" s="94"/>
      <c r="DRW54" s="94"/>
      <c r="DRX54" s="94"/>
      <c r="DRY54" s="94"/>
      <c r="DRZ54" s="94"/>
      <c r="DSA54" s="94"/>
      <c r="DSB54" s="94"/>
      <c r="DSC54" s="94"/>
      <c r="DSD54" s="94"/>
      <c r="DSE54" s="94"/>
      <c r="DSF54" s="94"/>
      <c r="DSG54" s="94"/>
      <c r="DSH54" s="94"/>
      <c r="DSI54" s="94"/>
      <c r="DSJ54" s="94"/>
      <c r="DSK54" s="94"/>
      <c r="DSL54" s="94"/>
      <c r="DSM54" s="94"/>
      <c r="DSN54" s="94"/>
      <c r="DSO54" s="94"/>
      <c r="DSP54" s="94"/>
      <c r="DSQ54" s="94"/>
      <c r="DSR54" s="94"/>
      <c r="DSS54" s="94"/>
      <c r="DST54" s="94"/>
      <c r="DSU54" s="94"/>
      <c r="DSV54" s="94"/>
      <c r="DSW54" s="94"/>
      <c r="DSX54" s="94"/>
      <c r="DSY54" s="94"/>
      <c r="DSZ54" s="94"/>
      <c r="DTA54" s="94"/>
      <c r="DTB54" s="94"/>
      <c r="DTC54" s="94"/>
      <c r="DTD54" s="94"/>
      <c r="DTE54" s="94"/>
      <c r="DTF54" s="94"/>
      <c r="DTG54" s="94"/>
      <c r="DTH54" s="94"/>
      <c r="DTI54" s="94"/>
      <c r="DTJ54" s="94"/>
      <c r="DTK54" s="94"/>
      <c r="DTL54" s="94"/>
      <c r="DTM54" s="94"/>
      <c r="DTN54" s="94"/>
      <c r="DTO54" s="94"/>
      <c r="DTP54" s="94"/>
      <c r="DTQ54" s="94"/>
      <c r="DTR54" s="94"/>
      <c r="DTS54" s="94"/>
      <c r="DTT54" s="94"/>
      <c r="DTU54" s="94"/>
      <c r="DTV54" s="94"/>
      <c r="DTW54" s="94"/>
      <c r="DTX54" s="94"/>
      <c r="DTY54" s="94"/>
      <c r="DTZ54" s="94"/>
      <c r="DUA54" s="94"/>
      <c r="DUB54" s="94"/>
      <c r="DUC54" s="94"/>
      <c r="DUD54" s="94"/>
      <c r="DUE54" s="94"/>
      <c r="DUF54" s="94"/>
      <c r="DUG54" s="94"/>
      <c r="DUH54" s="94"/>
      <c r="DUI54" s="94"/>
      <c r="DUJ54" s="94"/>
      <c r="DUK54" s="94"/>
      <c r="DUL54" s="94"/>
      <c r="DUM54" s="94"/>
      <c r="DUN54" s="94"/>
      <c r="DUO54" s="94"/>
      <c r="DUP54" s="94"/>
      <c r="DUQ54" s="94"/>
      <c r="DUR54" s="94"/>
      <c r="DUS54" s="94"/>
      <c r="DUT54" s="94"/>
      <c r="DUU54" s="94"/>
      <c r="DUV54" s="94"/>
      <c r="DUW54" s="94"/>
      <c r="DUX54" s="94"/>
      <c r="DUY54" s="94"/>
      <c r="DUZ54" s="94"/>
      <c r="DVA54" s="94"/>
      <c r="DVB54" s="94"/>
      <c r="DVC54" s="94"/>
      <c r="DVD54" s="94"/>
      <c r="DVE54" s="94"/>
      <c r="DVF54" s="94"/>
      <c r="DVG54" s="94"/>
      <c r="DVH54" s="94"/>
      <c r="DVI54" s="94"/>
      <c r="DVJ54" s="94"/>
      <c r="DVK54" s="94"/>
      <c r="DVL54" s="94"/>
      <c r="DVM54" s="94"/>
      <c r="DVN54" s="94"/>
      <c r="DVO54" s="94"/>
      <c r="DVP54" s="94"/>
      <c r="DVQ54" s="94"/>
      <c r="DVR54" s="94"/>
      <c r="DVS54" s="94"/>
      <c r="DVT54" s="94"/>
      <c r="DVU54" s="94"/>
      <c r="DVV54" s="94"/>
      <c r="DVW54" s="94"/>
      <c r="DVX54" s="94"/>
      <c r="DVY54" s="94"/>
      <c r="DVZ54" s="94"/>
      <c r="DWA54" s="94"/>
      <c r="DWB54" s="94"/>
      <c r="DWC54" s="94"/>
      <c r="DWD54" s="94"/>
      <c r="DWE54" s="94"/>
      <c r="DWF54" s="94"/>
      <c r="DWG54" s="94"/>
      <c r="DWH54" s="94"/>
      <c r="DWI54" s="94"/>
      <c r="DWJ54" s="94"/>
      <c r="DWK54" s="94"/>
      <c r="DWL54" s="94"/>
      <c r="DWM54" s="94"/>
      <c r="DWN54" s="94"/>
      <c r="DWO54" s="94"/>
      <c r="DWP54" s="94"/>
      <c r="DWQ54" s="94"/>
      <c r="DWR54" s="94"/>
      <c r="DWS54" s="94"/>
      <c r="DWT54" s="94"/>
      <c r="DWU54" s="94"/>
      <c r="DWV54" s="94"/>
      <c r="DWW54" s="94"/>
      <c r="DWX54" s="94"/>
      <c r="DWY54" s="94"/>
      <c r="DWZ54" s="94"/>
      <c r="DXA54" s="94"/>
      <c r="DXB54" s="94"/>
      <c r="DXC54" s="94"/>
      <c r="DXD54" s="94"/>
      <c r="DXE54" s="94"/>
      <c r="DXF54" s="94"/>
      <c r="DXG54" s="94"/>
      <c r="DXH54" s="94"/>
      <c r="DXI54" s="94"/>
      <c r="DXJ54" s="94"/>
      <c r="DXK54" s="94"/>
      <c r="DXL54" s="94"/>
      <c r="DXM54" s="94"/>
      <c r="DXN54" s="94"/>
      <c r="DXO54" s="94"/>
      <c r="DXP54" s="94"/>
      <c r="DXQ54" s="94"/>
      <c r="DXR54" s="94"/>
      <c r="DXS54" s="94"/>
      <c r="DXT54" s="94"/>
      <c r="DXU54" s="94"/>
      <c r="DXV54" s="94"/>
      <c r="DXW54" s="94"/>
      <c r="DXX54" s="94"/>
      <c r="DXY54" s="94"/>
      <c r="DXZ54" s="94"/>
      <c r="DYA54" s="94"/>
      <c r="DYB54" s="94"/>
      <c r="DYC54" s="94"/>
      <c r="DYD54" s="94"/>
      <c r="DYE54" s="94"/>
      <c r="DYF54" s="94"/>
      <c r="DYG54" s="94"/>
      <c r="DYH54" s="94"/>
      <c r="DYI54" s="94"/>
      <c r="DYJ54" s="94"/>
      <c r="DYK54" s="94"/>
      <c r="DYL54" s="94"/>
      <c r="DYM54" s="94"/>
      <c r="DYN54" s="94"/>
      <c r="DYO54" s="94"/>
      <c r="DYP54" s="94"/>
      <c r="DYQ54" s="94"/>
      <c r="DYR54" s="94"/>
      <c r="DYS54" s="94"/>
      <c r="DYT54" s="94"/>
      <c r="DYU54" s="94"/>
      <c r="DYV54" s="94"/>
      <c r="DYW54" s="94"/>
      <c r="DYX54" s="94"/>
      <c r="DYY54" s="94"/>
      <c r="DYZ54" s="94"/>
      <c r="DZA54" s="94"/>
      <c r="DZB54" s="94"/>
      <c r="DZC54" s="94"/>
      <c r="DZD54" s="94"/>
      <c r="DZE54" s="94"/>
      <c r="DZF54" s="94"/>
      <c r="DZG54" s="94"/>
      <c r="DZH54" s="94"/>
      <c r="DZI54" s="94"/>
      <c r="DZJ54" s="94"/>
      <c r="DZK54" s="94"/>
      <c r="DZL54" s="94"/>
      <c r="DZM54" s="94"/>
      <c r="DZN54" s="94"/>
      <c r="DZO54" s="94"/>
      <c r="DZP54" s="94"/>
      <c r="DZQ54" s="94"/>
      <c r="DZR54" s="94"/>
      <c r="DZS54" s="94"/>
      <c r="DZT54" s="94"/>
      <c r="DZU54" s="94"/>
      <c r="DZV54" s="94"/>
      <c r="DZW54" s="94"/>
      <c r="DZX54" s="94"/>
      <c r="DZY54" s="94"/>
      <c r="DZZ54" s="94"/>
      <c r="EAA54" s="94"/>
      <c r="EAB54" s="94"/>
      <c r="EAC54" s="94"/>
      <c r="EAD54" s="94"/>
      <c r="EAE54" s="94"/>
      <c r="EAF54" s="94"/>
      <c r="EAG54" s="94"/>
      <c r="EAH54" s="94"/>
      <c r="EAI54" s="94"/>
      <c r="EAJ54" s="94"/>
      <c r="EAK54" s="94"/>
      <c r="EAL54" s="94"/>
      <c r="EAM54" s="94"/>
      <c r="EAN54" s="94"/>
      <c r="EAO54" s="94"/>
      <c r="EAP54" s="94"/>
      <c r="EAQ54" s="94"/>
      <c r="EAR54" s="94"/>
      <c r="EAS54" s="94"/>
      <c r="EAT54" s="94"/>
      <c r="EAU54" s="94"/>
      <c r="EAV54" s="94"/>
      <c r="EAW54" s="94"/>
      <c r="EAX54" s="94"/>
      <c r="EAY54" s="94"/>
      <c r="EAZ54" s="94"/>
      <c r="EBA54" s="94"/>
      <c r="EBB54" s="94"/>
      <c r="EBC54" s="94"/>
      <c r="EBD54" s="94"/>
      <c r="EBE54" s="94"/>
      <c r="EBF54" s="94"/>
      <c r="EBG54" s="94"/>
      <c r="EBH54" s="94"/>
      <c r="EBI54" s="94"/>
      <c r="EBJ54" s="94"/>
      <c r="EBK54" s="94"/>
      <c r="EBL54" s="94"/>
      <c r="EBM54" s="94"/>
      <c r="EBN54" s="94"/>
      <c r="EBO54" s="94"/>
      <c r="EBP54" s="94"/>
      <c r="EBQ54" s="94"/>
      <c r="EBR54" s="94"/>
      <c r="EBS54" s="94"/>
      <c r="EBT54" s="94"/>
      <c r="EBU54" s="94"/>
      <c r="EBV54" s="94"/>
      <c r="EBW54" s="94"/>
      <c r="EBX54" s="94"/>
      <c r="EBY54" s="94"/>
      <c r="EBZ54" s="94"/>
      <c r="ECA54" s="94"/>
      <c r="ECB54" s="94"/>
      <c r="ECC54" s="94"/>
      <c r="ECD54" s="94"/>
      <c r="ECE54" s="94"/>
      <c r="ECF54" s="94"/>
      <c r="ECG54" s="94"/>
      <c r="ECH54" s="94"/>
      <c r="ECI54" s="94"/>
      <c r="ECJ54" s="94"/>
      <c r="ECK54" s="94"/>
      <c r="ECL54" s="94"/>
      <c r="ECM54" s="94"/>
      <c r="ECN54" s="94"/>
      <c r="ECO54" s="94"/>
      <c r="ECP54" s="94"/>
      <c r="ECQ54" s="94"/>
      <c r="ECR54" s="94"/>
      <c r="ECS54" s="94"/>
      <c r="ECT54" s="94"/>
      <c r="ECU54" s="94"/>
      <c r="ECV54" s="94"/>
      <c r="ECW54" s="94"/>
      <c r="ECX54" s="94"/>
      <c r="ECY54" s="94"/>
      <c r="ECZ54" s="94"/>
      <c r="EDA54" s="94"/>
      <c r="EDB54" s="94"/>
      <c r="EDC54" s="94"/>
      <c r="EDD54" s="94"/>
      <c r="EDE54" s="94"/>
      <c r="EDF54" s="94"/>
      <c r="EDG54" s="94"/>
      <c r="EDH54" s="94"/>
      <c r="EDI54" s="94"/>
      <c r="EDJ54" s="94"/>
      <c r="EDK54" s="94"/>
      <c r="EDL54" s="94"/>
      <c r="EDM54" s="94"/>
      <c r="EDN54" s="94"/>
      <c r="EDO54" s="94"/>
      <c r="EDP54" s="94"/>
      <c r="EDQ54" s="94"/>
      <c r="EDR54" s="94"/>
      <c r="EDS54" s="94"/>
      <c r="EDT54" s="94"/>
      <c r="EDU54" s="94"/>
      <c r="EDV54" s="94"/>
      <c r="EDW54" s="94"/>
      <c r="EDX54" s="94"/>
      <c r="EDY54" s="94"/>
      <c r="EDZ54" s="94"/>
      <c r="EEA54" s="94"/>
      <c r="EEB54" s="94"/>
      <c r="EEC54" s="94"/>
      <c r="EED54" s="94"/>
      <c r="EEE54" s="94"/>
      <c r="EEF54" s="94"/>
      <c r="EEG54" s="94"/>
      <c r="EEH54" s="94"/>
      <c r="EEI54" s="94"/>
      <c r="EEJ54" s="94"/>
      <c r="EEK54" s="94"/>
      <c r="EEL54" s="94"/>
      <c r="EEM54" s="94"/>
      <c r="EEN54" s="94"/>
      <c r="EEO54" s="94"/>
      <c r="EEP54" s="94"/>
      <c r="EEQ54" s="94"/>
      <c r="EER54" s="94"/>
      <c r="EES54" s="94"/>
      <c r="EET54" s="94"/>
      <c r="EEU54" s="94"/>
      <c r="EEV54" s="94"/>
      <c r="EEW54" s="94"/>
      <c r="EEX54" s="94"/>
      <c r="EEY54" s="94"/>
      <c r="EEZ54" s="94"/>
      <c r="EFA54" s="94"/>
      <c r="EFB54" s="94"/>
      <c r="EFC54" s="94"/>
      <c r="EFD54" s="94"/>
      <c r="EFE54" s="94"/>
      <c r="EFF54" s="94"/>
      <c r="EFG54" s="94"/>
      <c r="EFH54" s="94"/>
      <c r="EFI54" s="94"/>
      <c r="EFJ54" s="94"/>
      <c r="EFK54" s="94"/>
      <c r="EFL54" s="94"/>
      <c r="EFM54" s="94"/>
      <c r="EFN54" s="94"/>
      <c r="EFO54" s="94"/>
      <c r="EFP54" s="94"/>
      <c r="EFQ54" s="94"/>
      <c r="EFR54" s="94"/>
      <c r="EFS54" s="94"/>
      <c r="EFT54" s="94"/>
      <c r="EFU54" s="94"/>
      <c r="EFV54" s="94"/>
      <c r="EFW54" s="94"/>
      <c r="EFX54" s="94"/>
      <c r="EFY54" s="94"/>
      <c r="EFZ54" s="94"/>
      <c r="EGA54" s="94"/>
      <c r="EGB54" s="94"/>
      <c r="EGC54" s="94"/>
      <c r="EGD54" s="94"/>
      <c r="EGE54" s="94"/>
      <c r="EGF54" s="94"/>
      <c r="EGG54" s="94"/>
      <c r="EGH54" s="94"/>
      <c r="EGI54" s="94"/>
      <c r="EGJ54" s="94"/>
      <c r="EGK54" s="94"/>
      <c r="EGL54" s="94"/>
      <c r="EGM54" s="94"/>
      <c r="EGN54" s="94"/>
      <c r="EGO54" s="94"/>
      <c r="EGP54" s="94"/>
      <c r="EGQ54" s="94"/>
      <c r="EGR54" s="94"/>
      <c r="EGS54" s="94"/>
      <c r="EGT54" s="94"/>
      <c r="EGU54" s="94"/>
      <c r="EGV54" s="94"/>
      <c r="EGW54" s="94"/>
      <c r="EGX54" s="94"/>
      <c r="EGY54" s="94"/>
      <c r="EGZ54" s="94"/>
      <c r="EHA54" s="94"/>
      <c r="EHB54" s="94"/>
      <c r="EHC54" s="94"/>
      <c r="EHD54" s="94"/>
      <c r="EHE54" s="94"/>
      <c r="EHF54" s="94"/>
      <c r="EHG54" s="94"/>
      <c r="EHH54" s="94"/>
      <c r="EHI54" s="94"/>
      <c r="EHJ54" s="94"/>
      <c r="EHK54" s="94"/>
      <c r="EHL54" s="94"/>
      <c r="EHM54" s="94"/>
      <c r="EHN54" s="94"/>
      <c r="EHO54" s="94"/>
      <c r="EHP54" s="94"/>
      <c r="EHQ54" s="94"/>
      <c r="EHR54" s="94"/>
      <c r="EHS54" s="94"/>
      <c r="EHT54" s="94"/>
      <c r="EHU54" s="94"/>
      <c r="EHV54" s="94"/>
      <c r="EHW54" s="94"/>
      <c r="EHX54" s="94"/>
      <c r="EHY54" s="94"/>
      <c r="EHZ54" s="94"/>
      <c r="EIA54" s="94"/>
      <c r="EIB54" s="94"/>
      <c r="EIC54" s="94"/>
      <c r="EID54" s="94"/>
      <c r="EIE54" s="94"/>
      <c r="EIF54" s="94"/>
      <c r="EIG54" s="94"/>
      <c r="EIH54" s="94"/>
      <c r="EII54" s="94"/>
      <c r="EIJ54" s="94"/>
      <c r="EIK54" s="94"/>
      <c r="EIL54" s="94"/>
      <c r="EIM54" s="94"/>
      <c r="EIN54" s="94"/>
      <c r="EIO54" s="94"/>
      <c r="EIP54" s="94"/>
      <c r="EIQ54" s="94"/>
      <c r="EIR54" s="94"/>
      <c r="EIS54" s="94"/>
      <c r="EIT54" s="94"/>
      <c r="EIU54" s="94"/>
      <c r="EIV54" s="94"/>
      <c r="EIW54" s="94"/>
      <c r="EIX54" s="94"/>
      <c r="EIY54" s="94"/>
      <c r="EIZ54" s="94"/>
      <c r="EJA54" s="94"/>
      <c r="EJB54" s="94"/>
      <c r="EJC54" s="94"/>
      <c r="EJD54" s="94"/>
      <c r="EJE54" s="94"/>
      <c r="EJF54" s="94"/>
      <c r="EJG54" s="94"/>
      <c r="EJH54" s="94"/>
      <c r="EJI54" s="94"/>
      <c r="EJJ54" s="94"/>
      <c r="EJK54" s="94"/>
      <c r="EJL54" s="94"/>
      <c r="EJM54" s="94"/>
      <c r="EJN54" s="94"/>
      <c r="EJO54" s="94"/>
      <c r="EJP54" s="94"/>
      <c r="EJQ54" s="94"/>
      <c r="EJR54" s="94"/>
      <c r="EJS54" s="94"/>
      <c r="EJT54" s="94"/>
      <c r="EJU54" s="94"/>
      <c r="EJV54" s="94"/>
      <c r="EJW54" s="94"/>
      <c r="EJX54" s="94"/>
      <c r="EJY54" s="94"/>
      <c r="EJZ54" s="94"/>
      <c r="EKA54" s="94"/>
      <c r="EKB54" s="94"/>
      <c r="EKC54" s="94"/>
      <c r="EKD54" s="94"/>
      <c r="EKE54" s="94"/>
      <c r="EKF54" s="94"/>
      <c r="EKG54" s="94"/>
      <c r="EKH54" s="94"/>
      <c r="EKI54" s="94"/>
      <c r="EKJ54" s="94"/>
      <c r="EKK54" s="94"/>
      <c r="EKL54" s="94"/>
      <c r="EKM54" s="94"/>
      <c r="EKN54" s="94"/>
      <c r="EKO54" s="94"/>
      <c r="EKP54" s="94"/>
      <c r="EKQ54" s="94"/>
      <c r="EKR54" s="94"/>
      <c r="EKS54" s="94"/>
      <c r="EKT54" s="94"/>
      <c r="EKU54" s="94"/>
      <c r="EKV54" s="94"/>
      <c r="EKW54" s="94"/>
      <c r="EKX54" s="94"/>
      <c r="EKY54" s="94"/>
      <c r="EKZ54" s="94"/>
      <c r="ELA54" s="94"/>
      <c r="ELB54" s="94"/>
      <c r="ELC54" s="94"/>
      <c r="ELD54" s="94"/>
      <c r="ELE54" s="94"/>
      <c r="ELF54" s="94"/>
      <c r="ELG54" s="94"/>
      <c r="ELH54" s="94"/>
      <c r="ELI54" s="94"/>
      <c r="ELJ54" s="94"/>
      <c r="ELK54" s="94"/>
      <c r="ELL54" s="94"/>
      <c r="ELM54" s="94"/>
      <c r="ELN54" s="94"/>
      <c r="ELO54" s="94"/>
      <c r="ELP54" s="94"/>
      <c r="ELQ54" s="94"/>
      <c r="ELR54" s="94"/>
      <c r="ELS54" s="94"/>
      <c r="ELT54" s="94"/>
      <c r="ELU54" s="94"/>
      <c r="ELV54" s="94"/>
      <c r="ELW54" s="94"/>
      <c r="ELX54" s="94"/>
      <c r="ELY54" s="94"/>
      <c r="ELZ54" s="94"/>
      <c r="EMA54" s="94"/>
      <c r="EMB54" s="94"/>
      <c r="EMC54" s="94"/>
      <c r="EMD54" s="94"/>
      <c r="EME54" s="94"/>
      <c r="EMF54" s="94"/>
      <c r="EMG54" s="94"/>
      <c r="EMH54" s="94"/>
      <c r="EMI54" s="94"/>
      <c r="EMJ54" s="94"/>
      <c r="EMK54" s="94"/>
      <c r="EML54" s="94"/>
      <c r="EMM54" s="94"/>
      <c r="EMN54" s="94"/>
      <c r="EMO54" s="94"/>
      <c r="EMP54" s="94"/>
      <c r="EMQ54" s="94"/>
      <c r="EMR54" s="94"/>
      <c r="EMS54" s="94"/>
      <c r="EMT54" s="94"/>
      <c r="EMU54" s="94"/>
      <c r="EMV54" s="94"/>
      <c r="EMW54" s="94"/>
      <c r="EMX54" s="94"/>
      <c r="EMY54" s="94"/>
      <c r="EMZ54" s="94"/>
      <c r="ENA54" s="94"/>
      <c r="ENB54" s="94"/>
      <c r="ENC54" s="94"/>
      <c r="END54" s="94"/>
      <c r="ENE54" s="94"/>
      <c r="ENF54" s="94"/>
      <c r="ENG54" s="94"/>
      <c r="ENH54" s="94"/>
      <c r="ENI54" s="94"/>
      <c r="ENJ54" s="94"/>
      <c r="ENK54" s="94"/>
      <c r="ENL54" s="94"/>
      <c r="ENM54" s="94"/>
      <c r="ENN54" s="94"/>
      <c r="ENO54" s="94"/>
      <c r="ENP54" s="94"/>
      <c r="ENQ54" s="94"/>
      <c r="ENR54" s="94"/>
      <c r="ENS54" s="94"/>
      <c r="ENT54" s="94"/>
      <c r="ENU54" s="94"/>
      <c r="ENV54" s="94"/>
      <c r="ENW54" s="94"/>
      <c r="ENX54" s="94"/>
      <c r="ENY54" s="94"/>
      <c r="ENZ54" s="94"/>
      <c r="EOA54" s="94"/>
      <c r="EOB54" s="94"/>
      <c r="EOC54" s="94"/>
      <c r="EOD54" s="94"/>
      <c r="EOE54" s="94"/>
      <c r="EOF54" s="94"/>
      <c r="EOG54" s="94"/>
      <c r="EOH54" s="94"/>
      <c r="EOI54" s="94"/>
      <c r="EOJ54" s="94"/>
      <c r="EOK54" s="94"/>
      <c r="EOL54" s="94"/>
      <c r="EOM54" s="94"/>
      <c r="EON54" s="94"/>
      <c r="EOO54" s="94"/>
      <c r="EOP54" s="94"/>
      <c r="EOQ54" s="94"/>
      <c r="EOR54" s="94"/>
      <c r="EOS54" s="94"/>
      <c r="EOT54" s="94"/>
      <c r="EOU54" s="94"/>
      <c r="EOV54" s="94"/>
      <c r="EOW54" s="94"/>
      <c r="EOX54" s="94"/>
      <c r="EOY54" s="94"/>
      <c r="EOZ54" s="94"/>
      <c r="EPA54" s="94"/>
      <c r="EPB54" s="94"/>
      <c r="EPC54" s="94"/>
      <c r="EPD54" s="94"/>
      <c r="EPE54" s="94"/>
      <c r="EPF54" s="94"/>
      <c r="EPG54" s="94"/>
      <c r="EPH54" s="94"/>
      <c r="EPI54" s="94"/>
      <c r="EPJ54" s="94"/>
      <c r="EPK54" s="94"/>
      <c r="EPL54" s="94"/>
      <c r="EPM54" s="94"/>
      <c r="EPN54" s="94"/>
      <c r="EPO54" s="94"/>
      <c r="EPP54" s="94"/>
      <c r="EPQ54" s="94"/>
      <c r="EPR54" s="94"/>
      <c r="EPS54" s="94"/>
      <c r="EPT54" s="94"/>
      <c r="EPU54" s="94"/>
      <c r="EPV54" s="94"/>
      <c r="EPW54" s="94"/>
      <c r="EPX54" s="94"/>
      <c r="EPY54" s="94"/>
      <c r="EPZ54" s="94"/>
      <c r="EQA54" s="94"/>
      <c r="EQB54" s="94"/>
      <c r="EQC54" s="94"/>
      <c r="EQD54" s="94"/>
      <c r="EQE54" s="94"/>
      <c r="EQF54" s="94"/>
      <c r="EQG54" s="94"/>
      <c r="EQH54" s="94"/>
      <c r="EQI54" s="94"/>
      <c r="EQJ54" s="94"/>
      <c r="EQK54" s="94"/>
      <c r="EQL54" s="94"/>
      <c r="EQM54" s="94"/>
      <c r="EQN54" s="94"/>
      <c r="EQO54" s="94"/>
      <c r="EQP54" s="94"/>
      <c r="EQQ54" s="94"/>
      <c r="EQR54" s="94"/>
      <c r="EQS54" s="94"/>
      <c r="EQT54" s="94"/>
      <c r="EQU54" s="94"/>
      <c r="EQV54" s="94"/>
      <c r="EQW54" s="94"/>
      <c r="EQX54" s="94"/>
      <c r="EQY54" s="94"/>
      <c r="EQZ54" s="94"/>
      <c r="ERA54" s="94"/>
      <c r="ERB54" s="94"/>
      <c r="ERC54" s="94"/>
      <c r="ERD54" s="94"/>
      <c r="ERE54" s="94"/>
      <c r="ERF54" s="94"/>
      <c r="ERG54" s="94"/>
      <c r="ERH54" s="94"/>
      <c r="ERI54" s="94"/>
      <c r="ERJ54" s="94"/>
      <c r="ERK54" s="94"/>
      <c r="ERL54" s="94"/>
      <c r="ERM54" s="94"/>
      <c r="ERN54" s="94"/>
      <c r="ERO54" s="94"/>
      <c r="ERP54" s="94"/>
      <c r="ERQ54" s="94"/>
      <c r="ERR54" s="94"/>
      <c r="ERS54" s="94"/>
      <c r="ERT54" s="94"/>
      <c r="ERU54" s="94"/>
      <c r="ERV54" s="94"/>
      <c r="ERW54" s="94"/>
      <c r="ERX54" s="94"/>
      <c r="ERY54" s="94"/>
      <c r="ERZ54" s="94"/>
      <c r="ESA54" s="94"/>
      <c r="ESB54" s="94"/>
      <c r="ESC54" s="94"/>
      <c r="ESD54" s="94"/>
      <c r="ESE54" s="94"/>
      <c r="ESF54" s="94"/>
      <c r="ESG54" s="94"/>
      <c r="ESH54" s="94"/>
      <c r="ESI54" s="94"/>
      <c r="ESJ54" s="94"/>
      <c r="ESK54" s="94"/>
      <c r="ESL54" s="94"/>
      <c r="ESM54" s="94"/>
      <c r="ESN54" s="94"/>
      <c r="ESO54" s="94"/>
      <c r="ESP54" s="94"/>
      <c r="ESQ54" s="94"/>
      <c r="ESR54" s="94"/>
      <c r="ESS54" s="94"/>
      <c r="EST54" s="94"/>
      <c r="ESU54" s="94"/>
      <c r="ESV54" s="94"/>
      <c r="ESW54" s="94"/>
      <c r="ESX54" s="94"/>
      <c r="ESY54" s="94"/>
      <c r="ESZ54" s="94"/>
      <c r="ETA54" s="94"/>
      <c r="ETB54" s="94"/>
      <c r="ETC54" s="94"/>
      <c r="ETD54" s="94"/>
      <c r="ETE54" s="94"/>
      <c r="ETF54" s="94"/>
      <c r="ETG54" s="94"/>
      <c r="ETH54" s="94"/>
      <c r="ETI54" s="94"/>
      <c r="ETJ54" s="94"/>
      <c r="ETK54" s="94"/>
      <c r="ETL54" s="94"/>
      <c r="ETM54" s="94"/>
      <c r="ETN54" s="94"/>
      <c r="ETO54" s="94"/>
      <c r="ETP54" s="94"/>
      <c r="ETQ54" s="94"/>
      <c r="ETR54" s="94"/>
      <c r="ETS54" s="94"/>
      <c r="ETT54" s="94"/>
      <c r="ETU54" s="94"/>
      <c r="ETV54" s="94"/>
      <c r="ETW54" s="94"/>
      <c r="ETX54" s="94"/>
      <c r="ETY54" s="94"/>
      <c r="ETZ54" s="94"/>
      <c r="EUA54" s="94"/>
      <c r="EUB54" s="94"/>
      <c r="EUC54" s="94"/>
      <c r="EUD54" s="94"/>
      <c r="EUE54" s="94"/>
      <c r="EUF54" s="94"/>
      <c r="EUG54" s="94"/>
      <c r="EUH54" s="94"/>
      <c r="EUI54" s="94"/>
      <c r="EUJ54" s="94"/>
      <c r="EUK54" s="94"/>
      <c r="EUL54" s="94"/>
      <c r="EUM54" s="94"/>
      <c r="EUN54" s="94"/>
      <c r="EUO54" s="94"/>
      <c r="EUP54" s="94"/>
      <c r="EUQ54" s="94"/>
      <c r="EUR54" s="94"/>
      <c r="EUS54" s="94"/>
      <c r="EUT54" s="94"/>
      <c r="EUU54" s="94"/>
      <c r="EUV54" s="94"/>
      <c r="EUW54" s="94"/>
      <c r="EUX54" s="94"/>
      <c r="EUY54" s="94"/>
      <c r="EUZ54" s="94"/>
      <c r="EVA54" s="94"/>
      <c r="EVB54" s="94"/>
      <c r="EVC54" s="94"/>
      <c r="EVD54" s="94"/>
      <c r="EVE54" s="94"/>
      <c r="EVF54" s="94"/>
      <c r="EVG54" s="94"/>
      <c r="EVH54" s="94"/>
      <c r="EVI54" s="94"/>
      <c r="EVJ54" s="94"/>
      <c r="EVK54" s="94"/>
      <c r="EVL54" s="94"/>
      <c r="EVM54" s="94"/>
      <c r="EVN54" s="94"/>
      <c r="EVO54" s="94"/>
      <c r="EVP54" s="94"/>
      <c r="EVQ54" s="94"/>
      <c r="EVR54" s="94"/>
      <c r="EVS54" s="94"/>
      <c r="EVT54" s="94"/>
      <c r="EVU54" s="94"/>
      <c r="EVV54" s="94"/>
      <c r="EVW54" s="94"/>
      <c r="EVX54" s="94"/>
      <c r="EVY54" s="94"/>
      <c r="EVZ54" s="94"/>
      <c r="EWA54" s="94"/>
      <c r="EWB54" s="94"/>
      <c r="EWC54" s="94"/>
      <c r="EWD54" s="94"/>
      <c r="EWE54" s="94"/>
      <c r="EWF54" s="94"/>
      <c r="EWG54" s="94"/>
      <c r="EWH54" s="94"/>
      <c r="EWI54" s="94"/>
      <c r="EWJ54" s="94"/>
      <c r="EWK54" s="94"/>
      <c r="EWL54" s="94"/>
      <c r="EWM54" s="94"/>
      <c r="EWN54" s="94"/>
      <c r="EWO54" s="94"/>
      <c r="EWP54" s="94"/>
      <c r="EWQ54" s="94"/>
      <c r="EWR54" s="94"/>
      <c r="EWS54" s="94"/>
      <c r="EWT54" s="94"/>
      <c r="EWU54" s="94"/>
      <c r="EWV54" s="94"/>
      <c r="EWW54" s="94"/>
      <c r="EWX54" s="94"/>
      <c r="EWY54" s="94"/>
      <c r="EWZ54" s="94"/>
      <c r="EXA54" s="94"/>
      <c r="EXB54" s="94"/>
      <c r="EXC54" s="94"/>
      <c r="EXD54" s="94"/>
      <c r="EXE54" s="94"/>
      <c r="EXF54" s="94"/>
      <c r="EXG54" s="94"/>
      <c r="EXH54" s="94"/>
      <c r="EXI54" s="94"/>
      <c r="EXJ54" s="94"/>
      <c r="EXK54" s="94"/>
      <c r="EXL54" s="94"/>
      <c r="EXM54" s="94"/>
      <c r="EXN54" s="94"/>
      <c r="EXO54" s="94"/>
      <c r="EXP54" s="94"/>
      <c r="EXQ54" s="94"/>
      <c r="EXR54" s="94"/>
      <c r="EXS54" s="94"/>
      <c r="EXT54" s="94"/>
      <c r="EXU54" s="94"/>
      <c r="EXV54" s="94"/>
      <c r="EXW54" s="94"/>
      <c r="EXX54" s="94"/>
      <c r="EXY54" s="94"/>
      <c r="EXZ54" s="94"/>
      <c r="EYA54" s="94"/>
      <c r="EYB54" s="94"/>
      <c r="EYC54" s="94"/>
      <c r="EYD54" s="94"/>
      <c r="EYE54" s="94"/>
      <c r="EYF54" s="94"/>
      <c r="EYG54" s="94"/>
      <c r="EYH54" s="94"/>
      <c r="EYI54" s="94"/>
      <c r="EYJ54" s="94"/>
      <c r="EYK54" s="94"/>
      <c r="EYL54" s="94"/>
      <c r="EYM54" s="94"/>
      <c r="EYN54" s="94"/>
      <c r="EYO54" s="94"/>
      <c r="EYP54" s="94"/>
      <c r="EYQ54" s="94"/>
      <c r="EYR54" s="94"/>
      <c r="EYS54" s="94"/>
      <c r="EYT54" s="94"/>
      <c r="EYU54" s="94"/>
      <c r="EYV54" s="94"/>
      <c r="EYW54" s="94"/>
      <c r="EYX54" s="94"/>
      <c r="EYY54" s="94"/>
      <c r="EYZ54" s="94"/>
      <c r="EZA54" s="94"/>
      <c r="EZB54" s="94"/>
      <c r="EZC54" s="94"/>
      <c r="EZD54" s="94"/>
      <c r="EZE54" s="94"/>
      <c r="EZF54" s="94"/>
      <c r="EZG54" s="94"/>
      <c r="EZH54" s="94"/>
      <c r="EZI54" s="94"/>
      <c r="EZJ54" s="94"/>
      <c r="EZK54" s="94"/>
      <c r="EZL54" s="94"/>
      <c r="EZM54" s="94"/>
      <c r="EZN54" s="94"/>
      <c r="EZO54" s="94"/>
      <c r="EZP54" s="94"/>
      <c r="EZQ54" s="94"/>
      <c r="EZR54" s="94"/>
      <c r="EZS54" s="94"/>
      <c r="EZT54" s="94"/>
      <c r="EZU54" s="94"/>
      <c r="EZV54" s="94"/>
      <c r="EZW54" s="94"/>
      <c r="EZX54" s="94"/>
      <c r="EZY54" s="94"/>
      <c r="EZZ54" s="94"/>
      <c r="FAA54" s="94"/>
      <c r="FAB54" s="94"/>
      <c r="FAC54" s="94"/>
      <c r="FAD54" s="94"/>
      <c r="FAE54" s="94"/>
      <c r="FAF54" s="94"/>
      <c r="FAG54" s="94"/>
      <c r="FAH54" s="94"/>
      <c r="FAI54" s="94"/>
      <c r="FAJ54" s="94"/>
      <c r="FAK54" s="94"/>
      <c r="FAL54" s="94"/>
      <c r="FAM54" s="94"/>
      <c r="FAN54" s="94"/>
      <c r="FAO54" s="94"/>
      <c r="FAP54" s="94"/>
      <c r="FAQ54" s="94"/>
      <c r="FAR54" s="94"/>
      <c r="FAS54" s="94"/>
      <c r="FAT54" s="94"/>
      <c r="FAU54" s="94"/>
      <c r="FAV54" s="94"/>
      <c r="FAW54" s="94"/>
      <c r="FAX54" s="94"/>
      <c r="FAY54" s="94"/>
      <c r="FAZ54" s="94"/>
      <c r="FBA54" s="94"/>
      <c r="FBB54" s="94"/>
      <c r="FBC54" s="94"/>
      <c r="FBD54" s="94"/>
      <c r="FBE54" s="94"/>
      <c r="FBF54" s="94"/>
      <c r="FBG54" s="94"/>
      <c r="FBH54" s="94"/>
      <c r="FBI54" s="94"/>
      <c r="FBJ54" s="94"/>
      <c r="FBK54" s="94"/>
      <c r="FBL54" s="94"/>
      <c r="FBM54" s="94"/>
      <c r="FBN54" s="94"/>
      <c r="FBO54" s="94"/>
      <c r="FBP54" s="94"/>
      <c r="FBQ54" s="94"/>
      <c r="FBR54" s="94"/>
      <c r="FBS54" s="94"/>
      <c r="FBT54" s="94"/>
      <c r="FBU54" s="94"/>
      <c r="FBV54" s="94"/>
      <c r="FBW54" s="94"/>
      <c r="FBX54" s="94"/>
      <c r="FBY54" s="94"/>
      <c r="FBZ54" s="94"/>
      <c r="FCA54" s="94"/>
      <c r="FCB54" s="94"/>
      <c r="FCC54" s="94"/>
      <c r="FCD54" s="94"/>
      <c r="FCE54" s="94"/>
      <c r="FCF54" s="94"/>
      <c r="FCG54" s="94"/>
      <c r="FCH54" s="94"/>
      <c r="FCI54" s="94"/>
      <c r="FCJ54" s="94"/>
      <c r="FCK54" s="94"/>
      <c r="FCL54" s="94"/>
      <c r="FCM54" s="94"/>
      <c r="FCN54" s="94"/>
      <c r="FCO54" s="94"/>
      <c r="FCP54" s="94"/>
      <c r="FCQ54" s="94"/>
      <c r="FCR54" s="94"/>
      <c r="FCS54" s="94"/>
      <c r="FCT54" s="94"/>
      <c r="FCU54" s="94"/>
      <c r="FCV54" s="94"/>
      <c r="FCW54" s="94"/>
      <c r="FCX54" s="94"/>
      <c r="FCY54" s="94"/>
      <c r="FCZ54" s="94"/>
      <c r="FDA54" s="94"/>
      <c r="FDB54" s="94"/>
      <c r="FDC54" s="94"/>
      <c r="FDD54" s="94"/>
      <c r="FDE54" s="94"/>
      <c r="FDF54" s="94"/>
      <c r="FDG54" s="94"/>
      <c r="FDH54" s="94"/>
      <c r="FDI54" s="94"/>
      <c r="FDJ54" s="94"/>
      <c r="FDK54" s="94"/>
      <c r="FDL54" s="94"/>
      <c r="FDM54" s="94"/>
      <c r="FDN54" s="94"/>
      <c r="FDO54" s="94"/>
      <c r="FDP54" s="94"/>
      <c r="FDQ54" s="94"/>
      <c r="FDR54" s="94"/>
      <c r="FDS54" s="94"/>
      <c r="FDT54" s="94"/>
      <c r="FDU54" s="94"/>
      <c r="FDV54" s="94"/>
      <c r="FDW54" s="94"/>
      <c r="FDX54" s="94"/>
      <c r="FDY54" s="94"/>
      <c r="FDZ54" s="94"/>
      <c r="FEA54" s="94"/>
      <c r="FEB54" s="94"/>
      <c r="FEC54" s="94"/>
      <c r="FED54" s="94"/>
      <c r="FEE54" s="94"/>
      <c r="FEF54" s="94"/>
      <c r="FEG54" s="94"/>
      <c r="FEH54" s="94"/>
      <c r="FEI54" s="94"/>
      <c r="FEJ54" s="94"/>
      <c r="FEK54" s="94"/>
      <c r="FEL54" s="94"/>
      <c r="FEM54" s="94"/>
      <c r="FEN54" s="94"/>
      <c r="FEO54" s="94"/>
      <c r="FEP54" s="94"/>
      <c r="FEQ54" s="94"/>
      <c r="FER54" s="94"/>
      <c r="FES54" s="94"/>
      <c r="FET54" s="94"/>
      <c r="FEU54" s="94"/>
      <c r="FEV54" s="94"/>
      <c r="FEW54" s="94"/>
      <c r="FEX54" s="94"/>
      <c r="FEY54" s="94"/>
      <c r="FEZ54" s="94"/>
      <c r="FFA54" s="94"/>
      <c r="FFB54" s="94"/>
      <c r="FFC54" s="94"/>
      <c r="FFD54" s="94"/>
      <c r="FFE54" s="94"/>
      <c r="FFF54" s="94"/>
      <c r="FFG54" s="94"/>
      <c r="FFH54" s="94"/>
      <c r="FFI54" s="94"/>
      <c r="FFJ54" s="94"/>
      <c r="FFK54" s="94"/>
      <c r="FFL54" s="94"/>
      <c r="FFM54" s="94"/>
      <c r="FFN54" s="94"/>
      <c r="FFO54" s="94"/>
      <c r="FFP54" s="94"/>
      <c r="FFQ54" s="94"/>
      <c r="FFR54" s="94"/>
      <c r="FFS54" s="94"/>
      <c r="FFT54" s="94"/>
      <c r="FFU54" s="94"/>
      <c r="FFV54" s="94"/>
      <c r="FFW54" s="94"/>
      <c r="FFX54" s="94"/>
      <c r="FFY54" s="94"/>
      <c r="FFZ54" s="94"/>
      <c r="FGA54" s="94"/>
      <c r="FGB54" s="94"/>
      <c r="FGC54" s="94"/>
      <c r="FGD54" s="94"/>
      <c r="FGE54" s="94"/>
      <c r="FGF54" s="94"/>
      <c r="FGG54" s="94"/>
      <c r="FGH54" s="94"/>
      <c r="FGI54" s="94"/>
      <c r="FGJ54" s="94"/>
      <c r="FGK54" s="94"/>
      <c r="FGL54" s="94"/>
      <c r="FGM54" s="94"/>
      <c r="FGN54" s="94"/>
      <c r="FGO54" s="94"/>
      <c r="FGP54" s="94"/>
      <c r="FGQ54" s="94"/>
      <c r="FGR54" s="94"/>
      <c r="FGS54" s="94"/>
      <c r="FGT54" s="94"/>
      <c r="FGU54" s="94"/>
      <c r="FGV54" s="94"/>
      <c r="FGW54" s="94"/>
      <c r="FGX54" s="94"/>
      <c r="FGY54" s="94"/>
      <c r="FGZ54" s="94"/>
      <c r="FHA54" s="94"/>
      <c r="FHB54" s="94"/>
      <c r="FHC54" s="94"/>
      <c r="FHD54" s="94"/>
      <c r="FHE54" s="94"/>
      <c r="FHF54" s="94"/>
      <c r="FHG54" s="94"/>
      <c r="FHH54" s="94"/>
      <c r="FHI54" s="94"/>
      <c r="FHJ54" s="94"/>
      <c r="FHK54" s="94"/>
      <c r="FHL54" s="94"/>
      <c r="FHM54" s="94"/>
      <c r="FHN54" s="94"/>
      <c r="FHO54" s="94"/>
      <c r="FHP54" s="94"/>
      <c r="FHQ54" s="94"/>
      <c r="FHR54" s="94"/>
      <c r="FHS54" s="94"/>
      <c r="FHT54" s="94"/>
      <c r="FHU54" s="94"/>
      <c r="FHV54" s="94"/>
      <c r="FHW54" s="94"/>
      <c r="FHX54" s="94"/>
      <c r="FHY54" s="94"/>
      <c r="FHZ54" s="94"/>
      <c r="FIA54" s="94"/>
      <c r="FIB54" s="94"/>
      <c r="FIC54" s="94"/>
      <c r="FID54" s="94"/>
      <c r="FIE54" s="94"/>
      <c r="FIF54" s="94"/>
      <c r="FIG54" s="94"/>
      <c r="FIH54" s="94"/>
      <c r="FII54" s="94"/>
      <c r="FIJ54" s="94"/>
      <c r="FIK54" s="94"/>
      <c r="FIL54" s="94"/>
      <c r="FIM54" s="94"/>
      <c r="FIN54" s="94"/>
      <c r="FIO54" s="94"/>
      <c r="FIP54" s="94"/>
      <c r="FIQ54" s="94"/>
      <c r="FIR54" s="94"/>
      <c r="FIS54" s="94"/>
      <c r="FIT54" s="94"/>
      <c r="FIU54" s="94"/>
      <c r="FIV54" s="94"/>
      <c r="FIW54" s="94"/>
      <c r="FIX54" s="94"/>
      <c r="FIY54" s="94"/>
      <c r="FIZ54" s="94"/>
      <c r="FJA54" s="94"/>
      <c r="FJB54" s="94"/>
      <c r="FJC54" s="94"/>
      <c r="FJD54" s="94"/>
      <c r="FJE54" s="94"/>
      <c r="FJF54" s="94"/>
      <c r="FJG54" s="94"/>
      <c r="FJH54" s="94"/>
      <c r="FJI54" s="94"/>
      <c r="FJJ54" s="94"/>
      <c r="FJK54" s="94"/>
      <c r="FJL54" s="94"/>
      <c r="FJM54" s="94"/>
      <c r="FJN54" s="94"/>
      <c r="FJO54" s="94"/>
      <c r="FJP54" s="94"/>
      <c r="FJQ54" s="94"/>
      <c r="FJR54" s="94"/>
      <c r="FJS54" s="94"/>
      <c r="FJT54" s="94"/>
      <c r="FJU54" s="94"/>
      <c r="FJV54" s="94"/>
      <c r="FJW54" s="94"/>
      <c r="FJX54" s="94"/>
      <c r="FJY54" s="94"/>
      <c r="FJZ54" s="94"/>
      <c r="FKA54" s="94"/>
      <c r="FKB54" s="94"/>
      <c r="FKC54" s="94"/>
      <c r="FKD54" s="94"/>
      <c r="FKE54" s="94"/>
      <c r="FKF54" s="94"/>
      <c r="FKG54" s="94"/>
      <c r="FKH54" s="94"/>
      <c r="FKI54" s="94"/>
      <c r="FKJ54" s="94"/>
      <c r="FKK54" s="94"/>
      <c r="FKL54" s="94"/>
      <c r="FKM54" s="94"/>
      <c r="FKN54" s="94"/>
      <c r="FKO54" s="94"/>
      <c r="FKP54" s="94"/>
      <c r="FKQ54" s="94"/>
      <c r="FKR54" s="94"/>
      <c r="FKS54" s="94"/>
      <c r="FKT54" s="94"/>
      <c r="FKU54" s="94"/>
      <c r="FKV54" s="94"/>
      <c r="FKW54" s="94"/>
      <c r="FKX54" s="94"/>
      <c r="FKY54" s="94"/>
      <c r="FKZ54" s="94"/>
      <c r="FLA54" s="94"/>
      <c r="FLB54" s="94"/>
      <c r="FLC54" s="94"/>
      <c r="FLD54" s="94"/>
      <c r="FLE54" s="94"/>
      <c r="FLF54" s="94"/>
      <c r="FLG54" s="94"/>
      <c r="FLH54" s="94"/>
      <c r="FLI54" s="94"/>
      <c r="FLJ54" s="94"/>
      <c r="FLK54" s="94"/>
      <c r="FLL54" s="94"/>
      <c r="FLM54" s="94"/>
      <c r="FLN54" s="94"/>
      <c r="FLO54" s="94"/>
      <c r="FLP54" s="94"/>
      <c r="FLQ54" s="94"/>
      <c r="FLR54" s="94"/>
      <c r="FLS54" s="94"/>
      <c r="FLT54" s="94"/>
      <c r="FLU54" s="94"/>
      <c r="FLV54" s="94"/>
      <c r="FLW54" s="94"/>
      <c r="FLX54" s="94"/>
      <c r="FLY54" s="94"/>
      <c r="FLZ54" s="94"/>
      <c r="FMA54" s="94"/>
      <c r="FMB54" s="94"/>
      <c r="FMC54" s="94"/>
      <c r="FMD54" s="94"/>
      <c r="FME54" s="94"/>
      <c r="FMF54" s="94"/>
      <c r="FMG54" s="94"/>
      <c r="FMH54" s="94"/>
      <c r="FMI54" s="94"/>
      <c r="FMJ54" s="94"/>
      <c r="FMK54" s="94"/>
      <c r="FML54" s="94"/>
      <c r="FMM54" s="94"/>
      <c r="FMN54" s="94"/>
      <c r="FMO54" s="94"/>
      <c r="FMP54" s="94"/>
      <c r="FMQ54" s="94"/>
      <c r="FMR54" s="94"/>
      <c r="FMS54" s="94"/>
      <c r="FMT54" s="94"/>
      <c r="FMU54" s="94"/>
      <c r="FMV54" s="94"/>
      <c r="FMW54" s="94"/>
      <c r="FMX54" s="94"/>
      <c r="FMY54" s="94"/>
      <c r="FMZ54" s="94"/>
      <c r="FNA54" s="94"/>
      <c r="FNB54" s="94"/>
      <c r="FNC54" s="94"/>
      <c r="FND54" s="94"/>
      <c r="FNE54" s="94"/>
      <c r="FNF54" s="94"/>
      <c r="FNG54" s="94"/>
      <c r="FNH54" s="94"/>
      <c r="FNI54" s="94"/>
      <c r="FNJ54" s="94"/>
      <c r="FNK54" s="94"/>
      <c r="FNL54" s="94"/>
      <c r="FNM54" s="94"/>
      <c r="FNN54" s="94"/>
      <c r="FNO54" s="94"/>
      <c r="FNP54" s="94"/>
      <c r="FNQ54" s="94"/>
      <c r="FNR54" s="94"/>
      <c r="FNS54" s="94"/>
      <c r="FNT54" s="94"/>
      <c r="FNU54" s="94"/>
      <c r="FNV54" s="94"/>
      <c r="FNW54" s="94"/>
      <c r="FNX54" s="94"/>
      <c r="FNY54" s="94"/>
      <c r="FNZ54" s="94"/>
      <c r="FOA54" s="94"/>
      <c r="FOB54" s="94"/>
      <c r="FOC54" s="94"/>
      <c r="FOD54" s="94"/>
      <c r="FOE54" s="94"/>
      <c r="FOF54" s="94"/>
      <c r="FOG54" s="94"/>
      <c r="FOH54" s="94"/>
      <c r="FOI54" s="94"/>
      <c r="FOJ54" s="94"/>
      <c r="FOK54" s="94"/>
      <c r="FOL54" s="94"/>
      <c r="FOM54" s="94"/>
      <c r="FON54" s="94"/>
      <c r="FOO54" s="94"/>
      <c r="FOP54" s="94"/>
      <c r="FOQ54" s="94"/>
      <c r="FOR54" s="94"/>
      <c r="FOS54" s="94"/>
      <c r="FOT54" s="94"/>
      <c r="FOU54" s="94"/>
      <c r="FOV54" s="94"/>
      <c r="FOW54" s="94"/>
      <c r="FOX54" s="94"/>
      <c r="FOY54" s="94"/>
      <c r="FOZ54" s="94"/>
      <c r="FPA54" s="94"/>
      <c r="FPB54" s="94"/>
      <c r="FPC54" s="94"/>
      <c r="FPD54" s="94"/>
      <c r="FPE54" s="94"/>
      <c r="FPF54" s="94"/>
      <c r="FPG54" s="94"/>
      <c r="FPH54" s="94"/>
      <c r="FPI54" s="94"/>
      <c r="FPJ54" s="94"/>
      <c r="FPK54" s="94"/>
      <c r="FPL54" s="94"/>
      <c r="FPM54" s="94"/>
      <c r="FPN54" s="94"/>
      <c r="FPO54" s="94"/>
      <c r="FPP54" s="94"/>
      <c r="FPQ54" s="94"/>
      <c r="FPR54" s="94"/>
      <c r="FPS54" s="94"/>
      <c r="FPT54" s="94"/>
      <c r="FPU54" s="94"/>
      <c r="FPV54" s="94"/>
      <c r="FPW54" s="94"/>
      <c r="FPX54" s="94"/>
      <c r="FPY54" s="94"/>
      <c r="FPZ54" s="94"/>
      <c r="FQA54" s="94"/>
      <c r="FQB54" s="94"/>
      <c r="FQC54" s="94"/>
      <c r="FQD54" s="94"/>
      <c r="FQE54" s="94"/>
      <c r="FQF54" s="94"/>
      <c r="FQG54" s="94"/>
      <c r="FQH54" s="94"/>
      <c r="FQI54" s="94"/>
      <c r="FQJ54" s="94"/>
      <c r="FQK54" s="94"/>
      <c r="FQL54" s="94"/>
      <c r="FQM54" s="94"/>
      <c r="FQN54" s="94"/>
      <c r="FQO54" s="94"/>
      <c r="FQP54" s="94"/>
      <c r="FQQ54" s="94"/>
      <c r="FQR54" s="94"/>
      <c r="FQS54" s="94"/>
      <c r="FQT54" s="94"/>
      <c r="FQU54" s="94"/>
      <c r="FQV54" s="94"/>
      <c r="FQW54" s="94"/>
      <c r="FQX54" s="94"/>
      <c r="FQY54" s="94"/>
      <c r="FQZ54" s="94"/>
      <c r="FRA54" s="94"/>
      <c r="FRB54" s="94"/>
      <c r="FRC54" s="94"/>
      <c r="FRD54" s="94"/>
      <c r="FRE54" s="94"/>
      <c r="FRF54" s="94"/>
      <c r="FRG54" s="94"/>
      <c r="FRH54" s="94"/>
      <c r="FRI54" s="94"/>
      <c r="FRJ54" s="94"/>
      <c r="FRK54" s="94"/>
      <c r="FRL54" s="94"/>
      <c r="FRM54" s="94"/>
      <c r="FRN54" s="94"/>
      <c r="FRO54" s="94"/>
      <c r="FRP54" s="94"/>
      <c r="FRQ54" s="94"/>
      <c r="FRR54" s="94"/>
      <c r="FRS54" s="94"/>
      <c r="FRT54" s="94"/>
      <c r="FRU54" s="94"/>
      <c r="FRV54" s="94"/>
      <c r="FRW54" s="94"/>
      <c r="FRX54" s="94"/>
      <c r="FRY54" s="94"/>
      <c r="FRZ54" s="94"/>
      <c r="FSA54" s="94"/>
      <c r="FSB54" s="94"/>
      <c r="FSC54" s="94"/>
      <c r="FSD54" s="94"/>
      <c r="FSE54" s="94"/>
      <c r="FSF54" s="94"/>
      <c r="FSG54" s="94"/>
      <c r="FSH54" s="94"/>
      <c r="FSI54" s="94"/>
      <c r="FSJ54" s="94"/>
      <c r="FSK54" s="94"/>
      <c r="FSL54" s="94"/>
      <c r="FSM54" s="94"/>
      <c r="FSN54" s="94"/>
      <c r="FSO54" s="94"/>
      <c r="FSP54" s="94"/>
      <c r="FSQ54" s="94"/>
      <c r="FSR54" s="94"/>
      <c r="FSS54" s="94"/>
      <c r="FST54" s="94"/>
      <c r="FSU54" s="94"/>
      <c r="FSV54" s="94"/>
      <c r="FSW54" s="94"/>
      <c r="FSX54" s="94"/>
      <c r="FSY54" s="94"/>
      <c r="FSZ54" s="94"/>
      <c r="FTA54" s="94"/>
      <c r="FTB54" s="94"/>
      <c r="FTC54" s="94"/>
      <c r="FTD54" s="94"/>
      <c r="FTE54" s="94"/>
      <c r="FTF54" s="94"/>
      <c r="FTG54" s="94"/>
      <c r="FTH54" s="94"/>
      <c r="FTI54" s="94"/>
      <c r="FTJ54" s="94"/>
      <c r="FTK54" s="94"/>
      <c r="FTL54" s="94"/>
      <c r="FTM54" s="94"/>
      <c r="FTN54" s="94"/>
      <c r="FTO54" s="94"/>
      <c r="FTP54" s="94"/>
      <c r="FTQ54" s="94"/>
      <c r="FTR54" s="94"/>
      <c r="FTS54" s="94"/>
      <c r="FTT54" s="94"/>
      <c r="FTU54" s="94"/>
      <c r="FTV54" s="94"/>
      <c r="FTW54" s="94"/>
      <c r="FTX54" s="94"/>
      <c r="FTY54" s="94"/>
      <c r="FTZ54" s="94"/>
      <c r="FUA54" s="94"/>
      <c r="FUB54" s="94"/>
      <c r="FUC54" s="94"/>
      <c r="FUD54" s="94"/>
      <c r="FUE54" s="94"/>
      <c r="FUF54" s="94"/>
      <c r="FUG54" s="94"/>
      <c r="FUH54" s="94"/>
      <c r="FUI54" s="94"/>
      <c r="FUJ54" s="94"/>
      <c r="FUK54" s="94"/>
      <c r="FUL54" s="94"/>
      <c r="FUM54" s="94"/>
      <c r="FUN54" s="94"/>
      <c r="FUO54" s="94"/>
      <c r="FUP54" s="94"/>
      <c r="FUQ54" s="94"/>
      <c r="FUR54" s="94"/>
      <c r="FUS54" s="94"/>
      <c r="FUT54" s="94"/>
      <c r="FUU54" s="94"/>
      <c r="FUV54" s="94"/>
      <c r="FUW54" s="94"/>
      <c r="FUX54" s="94"/>
      <c r="FUY54" s="94"/>
      <c r="FUZ54" s="94"/>
      <c r="FVA54" s="94"/>
      <c r="FVB54" s="94"/>
      <c r="FVC54" s="94"/>
      <c r="FVD54" s="94"/>
      <c r="FVE54" s="94"/>
      <c r="FVF54" s="94"/>
      <c r="FVG54" s="94"/>
      <c r="FVH54" s="94"/>
      <c r="FVI54" s="94"/>
      <c r="FVJ54" s="94"/>
      <c r="FVK54" s="94"/>
      <c r="FVL54" s="94"/>
      <c r="FVM54" s="94"/>
      <c r="FVN54" s="94"/>
      <c r="FVO54" s="94"/>
      <c r="FVP54" s="94"/>
      <c r="FVQ54" s="94"/>
      <c r="FVR54" s="94"/>
      <c r="FVS54" s="94"/>
      <c r="FVT54" s="94"/>
      <c r="FVU54" s="94"/>
      <c r="FVV54" s="94"/>
      <c r="FVW54" s="94"/>
      <c r="FVX54" s="94"/>
      <c r="FVY54" s="94"/>
      <c r="FVZ54" s="94"/>
      <c r="FWA54" s="94"/>
      <c r="FWB54" s="94"/>
      <c r="FWC54" s="94"/>
      <c r="FWD54" s="94"/>
      <c r="FWE54" s="94"/>
      <c r="FWF54" s="94"/>
      <c r="FWG54" s="94"/>
      <c r="FWH54" s="94"/>
      <c r="FWI54" s="94"/>
      <c r="FWJ54" s="94"/>
      <c r="FWK54" s="94"/>
      <c r="FWL54" s="94"/>
      <c r="FWM54" s="94"/>
      <c r="FWN54" s="94"/>
      <c r="FWO54" s="94"/>
      <c r="FWP54" s="94"/>
      <c r="FWQ54" s="94"/>
      <c r="FWR54" s="94"/>
      <c r="FWS54" s="94"/>
      <c r="FWT54" s="94"/>
      <c r="FWU54" s="94"/>
      <c r="FWV54" s="94"/>
      <c r="FWW54" s="94"/>
      <c r="FWX54" s="94"/>
      <c r="FWY54" s="94"/>
      <c r="FWZ54" s="94"/>
      <c r="FXA54" s="94"/>
      <c r="FXB54" s="94"/>
      <c r="FXC54" s="94"/>
      <c r="FXD54" s="94"/>
      <c r="FXE54" s="94"/>
      <c r="FXF54" s="94"/>
      <c r="FXG54" s="94"/>
      <c r="FXH54" s="94"/>
      <c r="FXI54" s="94"/>
      <c r="FXJ54" s="94"/>
      <c r="FXK54" s="94"/>
      <c r="FXL54" s="94"/>
      <c r="FXM54" s="94"/>
      <c r="FXN54" s="94"/>
      <c r="FXO54" s="94"/>
      <c r="FXP54" s="94"/>
      <c r="FXQ54" s="94"/>
      <c r="FXR54" s="94"/>
      <c r="FXS54" s="94"/>
      <c r="FXT54" s="94"/>
      <c r="FXU54" s="94"/>
      <c r="FXV54" s="94"/>
      <c r="FXW54" s="94"/>
      <c r="FXX54" s="94"/>
      <c r="FXY54" s="94"/>
      <c r="FXZ54" s="94"/>
      <c r="FYA54" s="94"/>
      <c r="FYB54" s="94"/>
      <c r="FYC54" s="94"/>
      <c r="FYD54" s="94"/>
      <c r="FYE54" s="94"/>
      <c r="FYF54" s="94"/>
      <c r="FYG54" s="94"/>
      <c r="FYH54" s="94"/>
      <c r="FYI54" s="94"/>
      <c r="FYJ54" s="94"/>
      <c r="FYK54" s="94"/>
      <c r="FYL54" s="94"/>
      <c r="FYM54" s="94"/>
      <c r="FYN54" s="94"/>
      <c r="FYO54" s="94"/>
      <c r="FYP54" s="94"/>
      <c r="FYQ54" s="94"/>
      <c r="FYR54" s="94"/>
      <c r="FYS54" s="94"/>
      <c r="FYT54" s="94"/>
      <c r="FYU54" s="94"/>
      <c r="FYV54" s="94"/>
      <c r="FYW54" s="94"/>
      <c r="FYX54" s="94"/>
      <c r="FYY54" s="94"/>
      <c r="FYZ54" s="94"/>
      <c r="FZA54" s="94"/>
      <c r="FZB54" s="94"/>
      <c r="FZC54" s="94"/>
      <c r="FZD54" s="94"/>
      <c r="FZE54" s="94"/>
      <c r="FZF54" s="94"/>
      <c r="FZG54" s="94"/>
      <c r="FZH54" s="94"/>
      <c r="FZI54" s="94"/>
      <c r="FZJ54" s="94"/>
      <c r="FZK54" s="94"/>
      <c r="FZL54" s="94"/>
      <c r="FZM54" s="94"/>
      <c r="FZN54" s="94"/>
      <c r="FZO54" s="94"/>
      <c r="FZP54" s="94"/>
      <c r="FZQ54" s="94"/>
      <c r="FZR54" s="94"/>
      <c r="FZS54" s="94"/>
      <c r="FZT54" s="94"/>
      <c r="FZU54" s="94"/>
      <c r="FZV54" s="94"/>
      <c r="FZW54" s="94"/>
      <c r="FZX54" s="94"/>
      <c r="FZY54" s="94"/>
      <c r="FZZ54" s="94"/>
      <c r="GAA54" s="94"/>
      <c r="GAB54" s="94"/>
      <c r="GAC54" s="94"/>
      <c r="GAD54" s="94"/>
      <c r="GAE54" s="94"/>
      <c r="GAF54" s="94"/>
      <c r="GAG54" s="94"/>
      <c r="GAH54" s="94"/>
      <c r="GAI54" s="94"/>
      <c r="GAJ54" s="94"/>
      <c r="GAK54" s="94"/>
      <c r="GAL54" s="94"/>
      <c r="GAM54" s="94"/>
      <c r="GAN54" s="94"/>
      <c r="GAO54" s="94"/>
      <c r="GAP54" s="94"/>
      <c r="GAQ54" s="94"/>
      <c r="GAR54" s="94"/>
      <c r="GAS54" s="94"/>
      <c r="GAT54" s="94"/>
      <c r="GAU54" s="94"/>
      <c r="GAV54" s="94"/>
      <c r="GAW54" s="94"/>
      <c r="GAX54" s="94"/>
      <c r="GAY54" s="94"/>
      <c r="GAZ54" s="94"/>
      <c r="GBA54" s="94"/>
      <c r="GBB54" s="94"/>
      <c r="GBC54" s="94"/>
      <c r="GBD54" s="94"/>
      <c r="GBE54" s="94"/>
      <c r="GBF54" s="94"/>
      <c r="GBG54" s="94"/>
      <c r="GBH54" s="94"/>
      <c r="GBI54" s="94"/>
      <c r="GBJ54" s="94"/>
      <c r="GBK54" s="94"/>
      <c r="GBL54" s="94"/>
      <c r="GBM54" s="94"/>
      <c r="GBN54" s="94"/>
      <c r="GBO54" s="94"/>
      <c r="GBP54" s="94"/>
      <c r="GBQ54" s="94"/>
      <c r="GBR54" s="94"/>
      <c r="GBS54" s="94"/>
      <c r="GBT54" s="94"/>
      <c r="GBU54" s="94"/>
      <c r="GBV54" s="94"/>
      <c r="GBW54" s="94"/>
      <c r="GBX54" s="94"/>
      <c r="GBY54" s="94"/>
      <c r="GBZ54" s="94"/>
      <c r="GCA54" s="94"/>
      <c r="GCB54" s="94"/>
      <c r="GCC54" s="94"/>
      <c r="GCD54" s="94"/>
      <c r="GCE54" s="94"/>
      <c r="GCF54" s="94"/>
      <c r="GCG54" s="94"/>
      <c r="GCH54" s="94"/>
      <c r="GCI54" s="94"/>
      <c r="GCJ54" s="94"/>
      <c r="GCK54" s="94"/>
      <c r="GCL54" s="94"/>
      <c r="GCM54" s="94"/>
      <c r="GCN54" s="94"/>
      <c r="GCO54" s="94"/>
      <c r="GCP54" s="94"/>
      <c r="GCQ54" s="94"/>
      <c r="GCR54" s="94"/>
      <c r="GCS54" s="94"/>
      <c r="GCT54" s="94"/>
      <c r="GCU54" s="94"/>
      <c r="GCV54" s="94"/>
      <c r="GCW54" s="94"/>
      <c r="GCX54" s="94"/>
      <c r="GCY54" s="94"/>
      <c r="GCZ54" s="94"/>
      <c r="GDA54" s="94"/>
      <c r="GDB54" s="94"/>
      <c r="GDC54" s="94"/>
      <c r="GDD54" s="94"/>
      <c r="GDE54" s="94"/>
      <c r="GDF54" s="94"/>
      <c r="GDG54" s="94"/>
      <c r="GDH54" s="94"/>
      <c r="GDI54" s="94"/>
      <c r="GDJ54" s="94"/>
      <c r="GDK54" s="94"/>
      <c r="GDL54" s="94"/>
      <c r="GDM54" s="94"/>
      <c r="GDN54" s="94"/>
      <c r="GDO54" s="94"/>
      <c r="GDP54" s="94"/>
      <c r="GDQ54" s="94"/>
      <c r="GDR54" s="94"/>
      <c r="GDS54" s="94"/>
      <c r="GDT54" s="94"/>
      <c r="GDU54" s="94"/>
      <c r="GDV54" s="94"/>
      <c r="GDW54" s="94"/>
      <c r="GDX54" s="94"/>
      <c r="GDY54" s="94"/>
      <c r="GDZ54" s="94"/>
      <c r="GEA54" s="94"/>
      <c r="GEB54" s="94"/>
      <c r="GEC54" s="94"/>
      <c r="GED54" s="94"/>
      <c r="GEE54" s="94"/>
      <c r="GEF54" s="94"/>
      <c r="GEG54" s="94"/>
      <c r="GEH54" s="94"/>
      <c r="GEI54" s="94"/>
      <c r="GEJ54" s="94"/>
      <c r="GEK54" s="94"/>
      <c r="GEL54" s="94"/>
      <c r="GEM54" s="94"/>
      <c r="GEN54" s="94"/>
      <c r="GEO54" s="94"/>
      <c r="GEP54" s="94"/>
      <c r="GEQ54" s="94"/>
      <c r="GER54" s="94"/>
      <c r="GES54" s="94"/>
      <c r="GET54" s="94"/>
      <c r="GEU54" s="94"/>
      <c r="GEV54" s="94"/>
      <c r="GEW54" s="94"/>
      <c r="GEX54" s="94"/>
      <c r="GEY54" s="94"/>
      <c r="GEZ54" s="94"/>
      <c r="GFA54" s="94"/>
      <c r="GFB54" s="94"/>
      <c r="GFC54" s="94"/>
      <c r="GFD54" s="94"/>
      <c r="GFE54" s="94"/>
      <c r="GFF54" s="94"/>
      <c r="GFG54" s="94"/>
      <c r="GFH54" s="94"/>
      <c r="GFI54" s="94"/>
      <c r="GFJ54" s="94"/>
      <c r="GFK54" s="94"/>
      <c r="GFL54" s="94"/>
      <c r="GFM54" s="94"/>
      <c r="GFN54" s="94"/>
      <c r="GFO54" s="94"/>
      <c r="GFP54" s="94"/>
      <c r="GFQ54" s="94"/>
      <c r="GFR54" s="94"/>
      <c r="GFS54" s="94"/>
      <c r="GFT54" s="94"/>
      <c r="GFU54" s="94"/>
      <c r="GFV54" s="94"/>
      <c r="GFW54" s="94"/>
      <c r="GFX54" s="94"/>
      <c r="GFY54" s="94"/>
      <c r="GFZ54" s="94"/>
      <c r="GGA54" s="94"/>
      <c r="GGB54" s="94"/>
      <c r="GGC54" s="94"/>
      <c r="GGD54" s="94"/>
      <c r="GGE54" s="94"/>
      <c r="GGF54" s="94"/>
      <c r="GGG54" s="94"/>
      <c r="GGH54" s="94"/>
      <c r="GGI54" s="94"/>
      <c r="GGJ54" s="94"/>
      <c r="GGK54" s="94"/>
      <c r="GGL54" s="94"/>
      <c r="GGM54" s="94"/>
      <c r="GGN54" s="94"/>
      <c r="GGO54" s="94"/>
      <c r="GGP54" s="94"/>
      <c r="GGQ54" s="94"/>
      <c r="GGR54" s="94"/>
      <c r="GGS54" s="94"/>
      <c r="GGT54" s="94"/>
      <c r="GGU54" s="94"/>
      <c r="GGV54" s="94"/>
      <c r="GGW54" s="94"/>
      <c r="GGX54" s="94"/>
      <c r="GGY54" s="94"/>
      <c r="GGZ54" s="94"/>
      <c r="GHA54" s="94"/>
      <c r="GHB54" s="94"/>
      <c r="GHC54" s="94"/>
      <c r="GHD54" s="94"/>
      <c r="GHE54" s="94"/>
      <c r="GHF54" s="94"/>
      <c r="GHG54" s="94"/>
      <c r="GHH54" s="94"/>
      <c r="GHI54" s="94"/>
      <c r="GHJ54" s="94"/>
      <c r="GHK54" s="94"/>
      <c r="GHL54" s="94"/>
      <c r="GHM54" s="94"/>
      <c r="GHN54" s="94"/>
      <c r="GHO54" s="94"/>
      <c r="GHP54" s="94"/>
      <c r="GHQ54" s="94"/>
      <c r="GHR54" s="94"/>
      <c r="GHS54" s="94"/>
      <c r="GHT54" s="94"/>
      <c r="GHU54" s="94"/>
      <c r="GHV54" s="94"/>
      <c r="GHW54" s="94"/>
      <c r="GHX54" s="94"/>
      <c r="GHY54" s="94"/>
      <c r="GHZ54" s="94"/>
      <c r="GIA54" s="94"/>
      <c r="GIB54" s="94"/>
      <c r="GIC54" s="94"/>
      <c r="GID54" s="94"/>
      <c r="GIE54" s="94"/>
      <c r="GIF54" s="94"/>
      <c r="GIG54" s="94"/>
      <c r="GIH54" s="94"/>
      <c r="GII54" s="94"/>
      <c r="GIJ54" s="94"/>
      <c r="GIK54" s="94"/>
      <c r="GIL54" s="94"/>
      <c r="GIM54" s="94"/>
      <c r="GIN54" s="94"/>
      <c r="GIO54" s="94"/>
      <c r="GIP54" s="94"/>
      <c r="GIQ54" s="94"/>
      <c r="GIR54" s="94"/>
      <c r="GIS54" s="94"/>
      <c r="GIT54" s="94"/>
      <c r="GIU54" s="94"/>
      <c r="GIV54" s="94"/>
      <c r="GIW54" s="94"/>
      <c r="GIX54" s="94"/>
      <c r="GIY54" s="94"/>
      <c r="GIZ54" s="94"/>
      <c r="GJA54" s="94"/>
      <c r="GJB54" s="94"/>
      <c r="GJC54" s="94"/>
      <c r="GJD54" s="94"/>
      <c r="GJE54" s="94"/>
      <c r="GJF54" s="94"/>
      <c r="GJG54" s="94"/>
      <c r="GJH54" s="94"/>
      <c r="GJI54" s="94"/>
      <c r="GJJ54" s="94"/>
      <c r="GJK54" s="94"/>
      <c r="GJL54" s="94"/>
      <c r="GJM54" s="94"/>
      <c r="GJN54" s="94"/>
      <c r="GJO54" s="94"/>
      <c r="GJP54" s="94"/>
      <c r="GJQ54" s="94"/>
      <c r="GJR54" s="94"/>
      <c r="GJS54" s="94"/>
      <c r="GJT54" s="94"/>
      <c r="GJU54" s="94"/>
      <c r="GJV54" s="94"/>
      <c r="GJW54" s="94"/>
      <c r="GJX54" s="94"/>
      <c r="GJY54" s="94"/>
      <c r="GJZ54" s="94"/>
      <c r="GKA54" s="94"/>
      <c r="GKB54" s="94"/>
      <c r="GKC54" s="94"/>
      <c r="GKD54" s="94"/>
      <c r="GKE54" s="94"/>
      <c r="GKF54" s="94"/>
      <c r="GKG54" s="94"/>
      <c r="GKH54" s="94"/>
      <c r="GKI54" s="94"/>
      <c r="GKJ54" s="94"/>
      <c r="GKK54" s="94"/>
      <c r="GKL54" s="94"/>
      <c r="GKM54" s="94"/>
      <c r="GKN54" s="94"/>
      <c r="GKO54" s="94"/>
      <c r="GKP54" s="94"/>
      <c r="GKQ54" s="94"/>
      <c r="GKR54" s="94"/>
      <c r="GKS54" s="94"/>
      <c r="GKT54" s="94"/>
      <c r="GKU54" s="94"/>
      <c r="GKV54" s="94"/>
      <c r="GKW54" s="94"/>
      <c r="GKX54" s="94"/>
      <c r="GKY54" s="94"/>
      <c r="GKZ54" s="94"/>
      <c r="GLA54" s="94"/>
      <c r="GLB54" s="94"/>
      <c r="GLC54" s="94"/>
      <c r="GLD54" s="94"/>
      <c r="GLE54" s="94"/>
      <c r="GLF54" s="94"/>
      <c r="GLG54" s="94"/>
      <c r="GLH54" s="94"/>
      <c r="GLI54" s="94"/>
      <c r="GLJ54" s="94"/>
      <c r="GLK54" s="94"/>
      <c r="GLL54" s="94"/>
      <c r="GLM54" s="94"/>
      <c r="GLN54" s="94"/>
      <c r="GLO54" s="94"/>
      <c r="GLP54" s="94"/>
      <c r="GLQ54" s="94"/>
      <c r="GLR54" s="94"/>
      <c r="GLS54" s="94"/>
      <c r="GLT54" s="94"/>
      <c r="GLU54" s="94"/>
      <c r="GLV54" s="94"/>
      <c r="GLW54" s="94"/>
      <c r="GLX54" s="94"/>
      <c r="GLY54" s="94"/>
      <c r="GLZ54" s="94"/>
      <c r="GMA54" s="94"/>
      <c r="GMB54" s="94"/>
      <c r="GMC54" s="94"/>
      <c r="GMD54" s="94"/>
      <c r="GME54" s="94"/>
      <c r="GMF54" s="94"/>
      <c r="GMG54" s="94"/>
      <c r="GMH54" s="94"/>
      <c r="GMI54" s="94"/>
      <c r="GMJ54" s="94"/>
      <c r="GMK54" s="94"/>
      <c r="GML54" s="94"/>
      <c r="GMM54" s="94"/>
      <c r="GMN54" s="94"/>
      <c r="GMO54" s="94"/>
      <c r="GMP54" s="94"/>
      <c r="GMQ54" s="94"/>
      <c r="GMR54" s="94"/>
      <c r="GMS54" s="94"/>
      <c r="GMT54" s="94"/>
      <c r="GMU54" s="94"/>
      <c r="GMV54" s="94"/>
      <c r="GMW54" s="94"/>
      <c r="GMX54" s="94"/>
      <c r="GMY54" s="94"/>
      <c r="GMZ54" s="94"/>
      <c r="GNA54" s="94"/>
      <c r="GNB54" s="94"/>
      <c r="GNC54" s="94"/>
      <c r="GND54" s="94"/>
      <c r="GNE54" s="94"/>
      <c r="GNF54" s="94"/>
      <c r="GNG54" s="94"/>
      <c r="GNH54" s="94"/>
      <c r="GNI54" s="94"/>
      <c r="GNJ54" s="94"/>
      <c r="GNK54" s="94"/>
      <c r="GNL54" s="94"/>
      <c r="GNM54" s="94"/>
      <c r="GNN54" s="94"/>
      <c r="GNO54" s="94"/>
      <c r="GNP54" s="94"/>
      <c r="GNQ54" s="94"/>
      <c r="GNR54" s="94"/>
      <c r="GNS54" s="94"/>
      <c r="GNT54" s="94"/>
      <c r="GNU54" s="94"/>
      <c r="GNV54" s="94"/>
      <c r="GNW54" s="94"/>
      <c r="GNX54" s="94"/>
      <c r="GNY54" s="94"/>
      <c r="GNZ54" s="94"/>
      <c r="GOA54" s="94"/>
      <c r="GOB54" s="94"/>
      <c r="GOC54" s="94"/>
      <c r="GOD54" s="94"/>
      <c r="GOE54" s="94"/>
      <c r="GOF54" s="94"/>
      <c r="GOG54" s="94"/>
      <c r="GOH54" s="94"/>
      <c r="GOI54" s="94"/>
      <c r="GOJ54" s="94"/>
      <c r="GOK54" s="94"/>
      <c r="GOL54" s="94"/>
      <c r="GOM54" s="94"/>
      <c r="GON54" s="94"/>
      <c r="GOO54" s="94"/>
      <c r="GOP54" s="94"/>
      <c r="GOQ54" s="94"/>
      <c r="GOR54" s="94"/>
      <c r="GOS54" s="94"/>
      <c r="GOT54" s="94"/>
      <c r="GOU54" s="94"/>
      <c r="GOV54" s="94"/>
      <c r="GOW54" s="94"/>
      <c r="GOX54" s="94"/>
      <c r="GOY54" s="94"/>
      <c r="GOZ54" s="94"/>
      <c r="GPA54" s="94"/>
      <c r="GPB54" s="94"/>
      <c r="GPC54" s="94"/>
      <c r="GPD54" s="94"/>
      <c r="GPE54" s="94"/>
      <c r="GPF54" s="94"/>
      <c r="GPG54" s="94"/>
      <c r="GPH54" s="94"/>
      <c r="GPI54" s="94"/>
      <c r="GPJ54" s="94"/>
      <c r="GPK54" s="94"/>
      <c r="GPL54" s="94"/>
      <c r="GPM54" s="94"/>
      <c r="GPN54" s="94"/>
      <c r="GPO54" s="94"/>
      <c r="GPP54" s="94"/>
      <c r="GPQ54" s="94"/>
      <c r="GPR54" s="94"/>
      <c r="GPS54" s="94"/>
      <c r="GPT54" s="94"/>
      <c r="GPU54" s="94"/>
      <c r="GPV54" s="94"/>
      <c r="GPW54" s="94"/>
      <c r="GPX54" s="94"/>
      <c r="GPY54" s="94"/>
      <c r="GPZ54" s="94"/>
      <c r="GQA54" s="94"/>
      <c r="GQB54" s="94"/>
      <c r="GQC54" s="94"/>
      <c r="GQD54" s="94"/>
      <c r="GQE54" s="94"/>
      <c r="GQF54" s="94"/>
      <c r="GQG54" s="94"/>
      <c r="GQH54" s="94"/>
      <c r="GQI54" s="94"/>
      <c r="GQJ54" s="94"/>
      <c r="GQK54" s="94"/>
      <c r="GQL54" s="94"/>
      <c r="GQM54" s="94"/>
      <c r="GQN54" s="94"/>
      <c r="GQO54" s="94"/>
      <c r="GQP54" s="94"/>
      <c r="GQQ54" s="94"/>
      <c r="GQR54" s="94"/>
      <c r="GQS54" s="94"/>
      <c r="GQT54" s="94"/>
      <c r="GQU54" s="94"/>
      <c r="GQV54" s="94"/>
      <c r="GQW54" s="94"/>
      <c r="GQX54" s="94"/>
      <c r="GQY54" s="94"/>
      <c r="GQZ54" s="94"/>
      <c r="GRA54" s="94"/>
      <c r="GRB54" s="94"/>
      <c r="GRC54" s="94"/>
      <c r="GRD54" s="94"/>
      <c r="GRE54" s="94"/>
      <c r="GRF54" s="94"/>
      <c r="GRG54" s="94"/>
      <c r="GRH54" s="94"/>
      <c r="GRI54" s="94"/>
      <c r="GRJ54" s="94"/>
      <c r="GRK54" s="94"/>
      <c r="GRL54" s="94"/>
      <c r="GRM54" s="94"/>
      <c r="GRN54" s="94"/>
      <c r="GRO54" s="94"/>
      <c r="GRP54" s="94"/>
      <c r="GRQ54" s="94"/>
      <c r="GRR54" s="94"/>
      <c r="GRS54" s="94"/>
      <c r="GRT54" s="94"/>
      <c r="GRU54" s="94"/>
      <c r="GRV54" s="94"/>
      <c r="GRW54" s="94"/>
      <c r="GRX54" s="94"/>
      <c r="GRY54" s="94"/>
      <c r="GRZ54" s="94"/>
      <c r="GSA54" s="94"/>
      <c r="GSB54" s="94"/>
      <c r="GSC54" s="94"/>
      <c r="GSD54" s="94"/>
      <c r="GSE54" s="94"/>
      <c r="GSF54" s="94"/>
      <c r="GSG54" s="94"/>
      <c r="GSH54" s="94"/>
      <c r="GSI54" s="94"/>
      <c r="GSJ54" s="94"/>
      <c r="GSK54" s="94"/>
      <c r="GSL54" s="94"/>
      <c r="GSM54" s="94"/>
      <c r="GSN54" s="94"/>
      <c r="GSO54" s="94"/>
      <c r="GSP54" s="94"/>
      <c r="GSQ54" s="94"/>
      <c r="GSR54" s="94"/>
      <c r="GSS54" s="94"/>
      <c r="GST54" s="94"/>
      <c r="GSU54" s="94"/>
      <c r="GSV54" s="94"/>
      <c r="GSW54" s="94"/>
      <c r="GSX54" s="94"/>
      <c r="GSY54" s="94"/>
      <c r="GSZ54" s="94"/>
      <c r="GTA54" s="94"/>
      <c r="GTB54" s="94"/>
      <c r="GTC54" s="94"/>
      <c r="GTD54" s="94"/>
      <c r="GTE54" s="94"/>
      <c r="GTF54" s="94"/>
      <c r="GTG54" s="94"/>
      <c r="GTH54" s="94"/>
      <c r="GTI54" s="94"/>
      <c r="GTJ54" s="94"/>
      <c r="GTK54" s="94"/>
      <c r="GTL54" s="94"/>
      <c r="GTM54" s="94"/>
      <c r="GTN54" s="94"/>
      <c r="GTO54" s="94"/>
      <c r="GTP54" s="94"/>
      <c r="GTQ54" s="94"/>
      <c r="GTR54" s="94"/>
      <c r="GTS54" s="94"/>
      <c r="GTT54" s="94"/>
      <c r="GTU54" s="94"/>
      <c r="GTV54" s="94"/>
      <c r="GTW54" s="94"/>
      <c r="GTX54" s="94"/>
      <c r="GTY54" s="94"/>
      <c r="GTZ54" s="94"/>
      <c r="GUA54" s="94"/>
      <c r="GUB54" s="94"/>
      <c r="GUC54" s="94"/>
      <c r="GUD54" s="94"/>
      <c r="GUE54" s="94"/>
      <c r="GUF54" s="94"/>
      <c r="GUG54" s="94"/>
      <c r="GUH54" s="94"/>
      <c r="GUI54" s="94"/>
      <c r="GUJ54" s="94"/>
      <c r="GUK54" s="94"/>
      <c r="GUL54" s="94"/>
      <c r="GUM54" s="94"/>
      <c r="GUN54" s="94"/>
      <c r="GUO54" s="94"/>
      <c r="GUP54" s="94"/>
      <c r="GUQ54" s="94"/>
      <c r="GUR54" s="94"/>
      <c r="GUS54" s="94"/>
      <c r="GUT54" s="94"/>
      <c r="GUU54" s="94"/>
      <c r="GUV54" s="94"/>
      <c r="GUW54" s="94"/>
      <c r="GUX54" s="94"/>
      <c r="GUY54" s="94"/>
      <c r="GUZ54" s="94"/>
      <c r="GVA54" s="94"/>
      <c r="GVB54" s="94"/>
      <c r="GVC54" s="94"/>
      <c r="GVD54" s="94"/>
      <c r="GVE54" s="94"/>
      <c r="GVF54" s="94"/>
      <c r="GVG54" s="94"/>
      <c r="GVH54" s="94"/>
      <c r="GVI54" s="94"/>
      <c r="GVJ54" s="94"/>
      <c r="GVK54" s="94"/>
      <c r="GVL54" s="94"/>
      <c r="GVM54" s="94"/>
      <c r="GVN54" s="94"/>
      <c r="GVO54" s="94"/>
      <c r="GVP54" s="94"/>
      <c r="GVQ54" s="94"/>
      <c r="GVR54" s="94"/>
      <c r="GVS54" s="94"/>
      <c r="GVT54" s="94"/>
      <c r="GVU54" s="94"/>
      <c r="GVV54" s="94"/>
      <c r="GVW54" s="94"/>
      <c r="GVX54" s="94"/>
      <c r="GVY54" s="94"/>
      <c r="GVZ54" s="94"/>
      <c r="GWA54" s="94"/>
      <c r="GWB54" s="94"/>
      <c r="GWC54" s="94"/>
      <c r="GWD54" s="94"/>
      <c r="GWE54" s="94"/>
      <c r="GWF54" s="94"/>
      <c r="GWG54" s="94"/>
      <c r="GWH54" s="94"/>
      <c r="GWI54" s="94"/>
      <c r="GWJ54" s="94"/>
      <c r="GWK54" s="94"/>
      <c r="GWL54" s="94"/>
      <c r="GWM54" s="94"/>
      <c r="GWN54" s="94"/>
      <c r="GWO54" s="94"/>
      <c r="GWP54" s="94"/>
      <c r="GWQ54" s="94"/>
      <c r="GWR54" s="94"/>
      <c r="GWS54" s="94"/>
      <c r="GWT54" s="94"/>
      <c r="GWU54" s="94"/>
      <c r="GWV54" s="94"/>
      <c r="GWW54" s="94"/>
      <c r="GWX54" s="94"/>
      <c r="GWY54" s="94"/>
      <c r="GWZ54" s="94"/>
      <c r="GXA54" s="94"/>
      <c r="GXB54" s="94"/>
      <c r="GXC54" s="94"/>
      <c r="GXD54" s="94"/>
      <c r="GXE54" s="94"/>
      <c r="GXF54" s="94"/>
      <c r="GXG54" s="94"/>
      <c r="GXH54" s="94"/>
      <c r="GXI54" s="94"/>
      <c r="GXJ54" s="94"/>
      <c r="GXK54" s="94"/>
      <c r="GXL54" s="94"/>
      <c r="GXM54" s="94"/>
      <c r="GXN54" s="94"/>
      <c r="GXO54" s="94"/>
      <c r="GXP54" s="94"/>
      <c r="GXQ54" s="94"/>
      <c r="GXR54" s="94"/>
      <c r="GXS54" s="94"/>
      <c r="GXT54" s="94"/>
      <c r="GXU54" s="94"/>
      <c r="GXV54" s="94"/>
      <c r="GXW54" s="94"/>
      <c r="GXX54" s="94"/>
      <c r="GXY54" s="94"/>
      <c r="GXZ54" s="94"/>
      <c r="GYA54" s="94"/>
      <c r="GYB54" s="94"/>
      <c r="GYC54" s="94"/>
      <c r="GYD54" s="94"/>
      <c r="GYE54" s="94"/>
      <c r="GYF54" s="94"/>
      <c r="GYG54" s="94"/>
      <c r="GYH54" s="94"/>
      <c r="GYI54" s="94"/>
      <c r="GYJ54" s="94"/>
      <c r="GYK54" s="94"/>
      <c r="GYL54" s="94"/>
      <c r="GYM54" s="94"/>
      <c r="GYN54" s="94"/>
      <c r="GYO54" s="94"/>
      <c r="GYP54" s="94"/>
      <c r="GYQ54" s="94"/>
      <c r="GYR54" s="94"/>
      <c r="GYS54" s="94"/>
      <c r="GYT54" s="94"/>
      <c r="GYU54" s="94"/>
      <c r="GYV54" s="94"/>
      <c r="GYW54" s="94"/>
      <c r="GYX54" s="94"/>
      <c r="GYY54" s="94"/>
      <c r="GYZ54" s="94"/>
      <c r="GZA54" s="94"/>
      <c r="GZB54" s="94"/>
      <c r="GZC54" s="94"/>
      <c r="GZD54" s="94"/>
      <c r="GZE54" s="94"/>
      <c r="GZF54" s="94"/>
      <c r="GZG54" s="94"/>
      <c r="GZH54" s="94"/>
      <c r="GZI54" s="94"/>
      <c r="GZJ54" s="94"/>
      <c r="GZK54" s="94"/>
      <c r="GZL54" s="94"/>
      <c r="GZM54" s="94"/>
      <c r="GZN54" s="94"/>
      <c r="GZO54" s="94"/>
      <c r="GZP54" s="94"/>
      <c r="GZQ54" s="94"/>
      <c r="GZR54" s="94"/>
      <c r="GZS54" s="94"/>
      <c r="GZT54" s="94"/>
      <c r="GZU54" s="94"/>
      <c r="GZV54" s="94"/>
      <c r="GZW54" s="94"/>
      <c r="GZX54" s="94"/>
      <c r="GZY54" s="94"/>
      <c r="GZZ54" s="94"/>
      <c r="HAA54" s="94"/>
      <c r="HAB54" s="94"/>
      <c r="HAC54" s="94"/>
      <c r="HAD54" s="94"/>
      <c r="HAE54" s="94"/>
      <c r="HAF54" s="94"/>
      <c r="HAG54" s="94"/>
      <c r="HAH54" s="94"/>
      <c r="HAI54" s="94"/>
      <c r="HAJ54" s="94"/>
      <c r="HAK54" s="94"/>
      <c r="HAL54" s="94"/>
      <c r="HAM54" s="94"/>
      <c r="HAN54" s="94"/>
      <c r="HAO54" s="94"/>
      <c r="HAP54" s="94"/>
      <c r="HAQ54" s="94"/>
      <c r="HAR54" s="94"/>
      <c r="HAS54" s="94"/>
      <c r="HAT54" s="94"/>
      <c r="HAU54" s="94"/>
      <c r="HAV54" s="94"/>
      <c r="HAW54" s="94"/>
      <c r="HAX54" s="94"/>
      <c r="HAY54" s="94"/>
      <c r="HAZ54" s="94"/>
      <c r="HBA54" s="94"/>
      <c r="HBB54" s="94"/>
      <c r="HBC54" s="94"/>
      <c r="HBD54" s="94"/>
      <c r="HBE54" s="94"/>
      <c r="HBF54" s="94"/>
      <c r="HBG54" s="94"/>
      <c r="HBH54" s="94"/>
      <c r="HBI54" s="94"/>
      <c r="HBJ54" s="94"/>
      <c r="HBK54" s="94"/>
      <c r="HBL54" s="94"/>
      <c r="HBM54" s="94"/>
      <c r="HBN54" s="94"/>
      <c r="HBO54" s="94"/>
      <c r="HBP54" s="94"/>
      <c r="HBQ54" s="94"/>
      <c r="HBR54" s="94"/>
      <c r="HBS54" s="94"/>
      <c r="HBT54" s="94"/>
      <c r="HBU54" s="94"/>
      <c r="HBV54" s="94"/>
      <c r="HBW54" s="94"/>
      <c r="HBX54" s="94"/>
      <c r="HBY54" s="94"/>
      <c r="HBZ54" s="94"/>
      <c r="HCA54" s="94"/>
      <c r="HCB54" s="94"/>
      <c r="HCC54" s="94"/>
      <c r="HCD54" s="94"/>
      <c r="HCE54" s="94"/>
      <c r="HCF54" s="94"/>
      <c r="HCG54" s="94"/>
      <c r="HCH54" s="94"/>
      <c r="HCI54" s="94"/>
      <c r="HCJ54" s="94"/>
      <c r="HCK54" s="94"/>
      <c r="HCL54" s="94"/>
      <c r="HCM54" s="94"/>
      <c r="HCN54" s="94"/>
      <c r="HCO54" s="94"/>
      <c r="HCP54" s="94"/>
      <c r="HCQ54" s="94"/>
      <c r="HCR54" s="94"/>
      <c r="HCS54" s="94"/>
      <c r="HCT54" s="94"/>
      <c r="HCU54" s="94"/>
      <c r="HCV54" s="94"/>
      <c r="HCW54" s="94"/>
      <c r="HCX54" s="94"/>
      <c r="HCY54" s="94"/>
      <c r="HCZ54" s="94"/>
      <c r="HDA54" s="94"/>
      <c r="HDB54" s="94"/>
      <c r="HDC54" s="94"/>
      <c r="HDD54" s="94"/>
      <c r="HDE54" s="94"/>
      <c r="HDF54" s="94"/>
      <c r="HDG54" s="94"/>
      <c r="HDH54" s="94"/>
      <c r="HDI54" s="94"/>
      <c r="HDJ54" s="94"/>
      <c r="HDK54" s="94"/>
      <c r="HDL54" s="94"/>
      <c r="HDM54" s="94"/>
      <c r="HDN54" s="94"/>
      <c r="HDO54" s="94"/>
      <c r="HDP54" s="94"/>
      <c r="HDQ54" s="94"/>
      <c r="HDR54" s="94"/>
      <c r="HDS54" s="94"/>
      <c r="HDT54" s="94"/>
      <c r="HDU54" s="94"/>
      <c r="HDV54" s="94"/>
      <c r="HDW54" s="94"/>
      <c r="HDX54" s="94"/>
      <c r="HDY54" s="94"/>
      <c r="HDZ54" s="94"/>
      <c r="HEA54" s="94"/>
      <c r="HEB54" s="94"/>
      <c r="HEC54" s="94"/>
      <c r="HED54" s="94"/>
      <c r="HEE54" s="94"/>
      <c r="HEF54" s="94"/>
      <c r="HEG54" s="94"/>
      <c r="HEH54" s="94"/>
      <c r="HEI54" s="94"/>
      <c r="HEJ54" s="94"/>
      <c r="HEK54" s="94"/>
      <c r="HEL54" s="94"/>
      <c r="HEM54" s="94"/>
      <c r="HEN54" s="94"/>
      <c r="HEO54" s="94"/>
      <c r="HEP54" s="94"/>
      <c r="HEQ54" s="94"/>
      <c r="HER54" s="94"/>
      <c r="HES54" s="94"/>
      <c r="HET54" s="94"/>
      <c r="HEU54" s="94"/>
      <c r="HEV54" s="94"/>
      <c r="HEW54" s="94"/>
      <c r="HEX54" s="94"/>
      <c r="HEY54" s="94"/>
      <c r="HEZ54" s="94"/>
      <c r="HFA54" s="94"/>
      <c r="HFB54" s="94"/>
      <c r="HFC54" s="94"/>
      <c r="HFD54" s="94"/>
      <c r="HFE54" s="94"/>
      <c r="HFF54" s="94"/>
      <c r="HFG54" s="94"/>
      <c r="HFH54" s="94"/>
      <c r="HFI54" s="94"/>
      <c r="HFJ54" s="94"/>
      <c r="HFK54" s="94"/>
      <c r="HFL54" s="94"/>
      <c r="HFM54" s="94"/>
      <c r="HFN54" s="94"/>
      <c r="HFO54" s="94"/>
      <c r="HFP54" s="94"/>
      <c r="HFQ54" s="94"/>
      <c r="HFR54" s="94"/>
      <c r="HFS54" s="94"/>
      <c r="HFT54" s="94"/>
      <c r="HFU54" s="94"/>
      <c r="HFV54" s="94"/>
      <c r="HFW54" s="94"/>
      <c r="HFX54" s="94"/>
      <c r="HFY54" s="94"/>
      <c r="HFZ54" s="94"/>
      <c r="HGA54" s="94"/>
      <c r="HGB54" s="94"/>
      <c r="HGC54" s="94"/>
      <c r="HGD54" s="94"/>
      <c r="HGE54" s="94"/>
      <c r="HGF54" s="94"/>
      <c r="HGG54" s="94"/>
      <c r="HGH54" s="94"/>
      <c r="HGI54" s="94"/>
      <c r="HGJ54" s="94"/>
      <c r="HGK54" s="94"/>
      <c r="HGL54" s="94"/>
      <c r="HGM54" s="94"/>
      <c r="HGN54" s="94"/>
      <c r="HGO54" s="94"/>
      <c r="HGP54" s="94"/>
      <c r="HGQ54" s="94"/>
      <c r="HGR54" s="94"/>
      <c r="HGS54" s="94"/>
      <c r="HGT54" s="94"/>
      <c r="HGU54" s="94"/>
      <c r="HGV54" s="94"/>
      <c r="HGW54" s="94"/>
      <c r="HGX54" s="94"/>
      <c r="HGY54" s="94"/>
      <c r="HGZ54" s="94"/>
      <c r="HHA54" s="94"/>
      <c r="HHB54" s="94"/>
      <c r="HHC54" s="94"/>
      <c r="HHD54" s="94"/>
      <c r="HHE54" s="94"/>
      <c r="HHF54" s="94"/>
      <c r="HHG54" s="94"/>
      <c r="HHH54" s="94"/>
      <c r="HHI54" s="94"/>
      <c r="HHJ54" s="94"/>
      <c r="HHK54" s="94"/>
      <c r="HHL54" s="94"/>
      <c r="HHM54" s="94"/>
      <c r="HHN54" s="94"/>
      <c r="HHO54" s="94"/>
      <c r="HHP54" s="94"/>
      <c r="HHQ54" s="94"/>
      <c r="HHR54" s="94"/>
      <c r="HHS54" s="94"/>
      <c r="HHT54" s="94"/>
      <c r="HHU54" s="94"/>
      <c r="HHV54" s="94"/>
      <c r="HHW54" s="94"/>
      <c r="HHX54" s="94"/>
      <c r="HHY54" s="94"/>
      <c r="HHZ54" s="94"/>
      <c r="HIA54" s="94"/>
      <c r="HIB54" s="94"/>
      <c r="HIC54" s="94"/>
      <c r="HID54" s="94"/>
      <c r="HIE54" s="94"/>
      <c r="HIF54" s="94"/>
      <c r="HIG54" s="94"/>
      <c r="HIH54" s="94"/>
      <c r="HII54" s="94"/>
      <c r="HIJ54" s="94"/>
      <c r="HIK54" s="94"/>
      <c r="HIL54" s="94"/>
      <c r="HIM54" s="94"/>
      <c r="HIN54" s="94"/>
      <c r="HIO54" s="94"/>
      <c r="HIP54" s="94"/>
      <c r="HIQ54" s="94"/>
      <c r="HIR54" s="94"/>
      <c r="HIS54" s="94"/>
      <c r="HIT54" s="94"/>
      <c r="HIU54" s="94"/>
      <c r="HIV54" s="94"/>
      <c r="HIW54" s="94"/>
      <c r="HIX54" s="94"/>
      <c r="HIY54" s="94"/>
      <c r="HIZ54" s="94"/>
      <c r="HJA54" s="94"/>
      <c r="HJB54" s="94"/>
      <c r="HJC54" s="94"/>
      <c r="HJD54" s="94"/>
      <c r="HJE54" s="94"/>
      <c r="HJF54" s="94"/>
      <c r="HJG54" s="94"/>
      <c r="HJH54" s="94"/>
      <c r="HJI54" s="94"/>
      <c r="HJJ54" s="94"/>
      <c r="HJK54" s="94"/>
      <c r="HJL54" s="94"/>
      <c r="HJM54" s="94"/>
      <c r="HJN54" s="94"/>
      <c r="HJO54" s="94"/>
      <c r="HJP54" s="94"/>
      <c r="HJQ54" s="94"/>
      <c r="HJR54" s="94"/>
      <c r="HJS54" s="94"/>
      <c r="HJT54" s="94"/>
      <c r="HJU54" s="94"/>
      <c r="HJV54" s="94"/>
      <c r="HJW54" s="94"/>
      <c r="HJX54" s="94"/>
      <c r="HJY54" s="94"/>
      <c r="HJZ54" s="94"/>
      <c r="HKA54" s="94"/>
      <c r="HKB54" s="94"/>
      <c r="HKC54" s="94"/>
      <c r="HKD54" s="94"/>
      <c r="HKE54" s="94"/>
      <c r="HKF54" s="94"/>
      <c r="HKG54" s="94"/>
      <c r="HKH54" s="94"/>
      <c r="HKI54" s="94"/>
      <c r="HKJ54" s="94"/>
      <c r="HKK54" s="94"/>
      <c r="HKL54" s="94"/>
      <c r="HKM54" s="94"/>
      <c r="HKN54" s="94"/>
      <c r="HKO54" s="94"/>
      <c r="HKP54" s="94"/>
      <c r="HKQ54" s="94"/>
      <c r="HKR54" s="94"/>
      <c r="HKS54" s="94"/>
      <c r="HKT54" s="94"/>
      <c r="HKU54" s="94"/>
      <c r="HKV54" s="94"/>
      <c r="HKW54" s="94"/>
      <c r="HKX54" s="94"/>
      <c r="HKY54" s="94"/>
      <c r="HKZ54" s="94"/>
      <c r="HLA54" s="94"/>
      <c r="HLB54" s="94"/>
      <c r="HLC54" s="94"/>
      <c r="HLD54" s="94"/>
      <c r="HLE54" s="94"/>
      <c r="HLF54" s="94"/>
      <c r="HLG54" s="94"/>
      <c r="HLH54" s="94"/>
      <c r="HLI54" s="94"/>
      <c r="HLJ54" s="94"/>
      <c r="HLK54" s="94"/>
      <c r="HLL54" s="94"/>
      <c r="HLM54" s="94"/>
      <c r="HLN54" s="94"/>
      <c r="HLO54" s="94"/>
      <c r="HLP54" s="94"/>
      <c r="HLQ54" s="94"/>
      <c r="HLR54" s="94"/>
      <c r="HLS54" s="94"/>
      <c r="HLT54" s="94"/>
      <c r="HLU54" s="94"/>
      <c r="HLV54" s="94"/>
      <c r="HLW54" s="94"/>
      <c r="HLX54" s="94"/>
      <c r="HLY54" s="94"/>
      <c r="HLZ54" s="94"/>
      <c r="HMA54" s="94"/>
      <c r="HMB54" s="94"/>
      <c r="HMC54" s="94"/>
      <c r="HMD54" s="94"/>
      <c r="HME54" s="94"/>
      <c r="HMF54" s="94"/>
      <c r="HMG54" s="94"/>
      <c r="HMH54" s="94"/>
      <c r="HMI54" s="94"/>
      <c r="HMJ54" s="94"/>
      <c r="HMK54" s="94"/>
      <c r="HML54" s="94"/>
      <c r="HMM54" s="94"/>
      <c r="HMN54" s="94"/>
      <c r="HMO54" s="94"/>
      <c r="HMP54" s="94"/>
      <c r="HMQ54" s="94"/>
      <c r="HMR54" s="94"/>
      <c r="HMS54" s="94"/>
      <c r="HMT54" s="94"/>
      <c r="HMU54" s="94"/>
      <c r="HMV54" s="94"/>
      <c r="HMW54" s="94"/>
      <c r="HMX54" s="94"/>
      <c r="HMY54" s="94"/>
      <c r="HMZ54" s="94"/>
      <c r="HNA54" s="94"/>
      <c r="HNB54" s="94"/>
      <c r="HNC54" s="94"/>
      <c r="HND54" s="94"/>
      <c r="HNE54" s="94"/>
      <c r="HNF54" s="94"/>
      <c r="HNG54" s="94"/>
      <c r="HNH54" s="94"/>
      <c r="HNI54" s="94"/>
      <c r="HNJ54" s="94"/>
      <c r="HNK54" s="94"/>
      <c r="HNL54" s="94"/>
      <c r="HNM54" s="94"/>
      <c r="HNN54" s="94"/>
      <c r="HNO54" s="94"/>
      <c r="HNP54" s="94"/>
      <c r="HNQ54" s="94"/>
      <c r="HNR54" s="94"/>
      <c r="HNS54" s="94"/>
      <c r="HNT54" s="94"/>
      <c r="HNU54" s="94"/>
      <c r="HNV54" s="94"/>
      <c r="HNW54" s="94"/>
      <c r="HNX54" s="94"/>
      <c r="HNY54" s="94"/>
      <c r="HNZ54" s="94"/>
      <c r="HOA54" s="94"/>
      <c r="HOB54" s="94"/>
      <c r="HOC54" s="94"/>
      <c r="HOD54" s="94"/>
      <c r="HOE54" s="94"/>
      <c r="HOF54" s="94"/>
      <c r="HOG54" s="94"/>
      <c r="HOH54" s="94"/>
      <c r="HOI54" s="94"/>
      <c r="HOJ54" s="94"/>
      <c r="HOK54" s="94"/>
      <c r="HOL54" s="94"/>
      <c r="HOM54" s="94"/>
      <c r="HON54" s="94"/>
      <c r="HOO54" s="94"/>
      <c r="HOP54" s="94"/>
      <c r="HOQ54" s="94"/>
      <c r="HOR54" s="94"/>
      <c r="HOS54" s="94"/>
      <c r="HOT54" s="94"/>
      <c r="HOU54" s="94"/>
      <c r="HOV54" s="94"/>
      <c r="HOW54" s="94"/>
      <c r="HOX54" s="94"/>
      <c r="HOY54" s="94"/>
      <c r="HOZ54" s="94"/>
      <c r="HPA54" s="94"/>
      <c r="HPB54" s="94"/>
      <c r="HPC54" s="94"/>
      <c r="HPD54" s="94"/>
      <c r="HPE54" s="94"/>
      <c r="HPF54" s="94"/>
      <c r="HPG54" s="94"/>
      <c r="HPH54" s="94"/>
      <c r="HPI54" s="94"/>
      <c r="HPJ54" s="94"/>
      <c r="HPK54" s="94"/>
      <c r="HPL54" s="94"/>
      <c r="HPM54" s="94"/>
      <c r="HPN54" s="94"/>
      <c r="HPO54" s="94"/>
      <c r="HPP54" s="94"/>
      <c r="HPQ54" s="94"/>
      <c r="HPR54" s="94"/>
      <c r="HPS54" s="94"/>
      <c r="HPT54" s="94"/>
      <c r="HPU54" s="94"/>
      <c r="HPV54" s="94"/>
      <c r="HPW54" s="94"/>
      <c r="HPX54" s="94"/>
      <c r="HPY54" s="94"/>
      <c r="HPZ54" s="94"/>
      <c r="HQA54" s="94"/>
      <c r="HQB54" s="94"/>
      <c r="HQC54" s="94"/>
      <c r="HQD54" s="94"/>
      <c r="HQE54" s="94"/>
      <c r="HQF54" s="94"/>
      <c r="HQG54" s="94"/>
      <c r="HQH54" s="94"/>
      <c r="HQI54" s="94"/>
      <c r="HQJ54" s="94"/>
      <c r="HQK54" s="94"/>
      <c r="HQL54" s="94"/>
      <c r="HQM54" s="94"/>
      <c r="HQN54" s="94"/>
      <c r="HQO54" s="94"/>
      <c r="HQP54" s="94"/>
      <c r="HQQ54" s="94"/>
      <c r="HQR54" s="94"/>
      <c r="HQS54" s="94"/>
      <c r="HQT54" s="94"/>
      <c r="HQU54" s="94"/>
      <c r="HQV54" s="94"/>
      <c r="HQW54" s="94"/>
      <c r="HQX54" s="94"/>
      <c r="HQY54" s="94"/>
      <c r="HQZ54" s="94"/>
      <c r="HRA54" s="94"/>
      <c r="HRB54" s="94"/>
      <c r="HRC54" s="94"/>
      <c r="HRD54" s="94"/>
      <c r="HRE54" s="94"/>
      <c r="HRF54" s="94"/>
      <c r="HRG54" s="94"/>
      <c r="HRH54" s="94"/>
      <c r="HRI54" s="94"/>
      <c r="HRJ54" s="94"/>
      <c r="HRK54" s="94"/>
      <c r="HRL54" s="94"/>
      <c r="HRM54" s="94"/>
      <c r="HRN54" s="94"/>
      <c r="HRO54" s="94"/>
      <c r="HRP54" s="94"/>
      <c r="HRQ54" s="94"/>
      <c r="HRR54" s="94"/>
      <c r="HRS54" s="94"/>
      <c r="HRT54" s="94"/>
      <c r="HRU54" s="94"/>
      <c r="HRV54" s="94"/>
      <c r="HRW54" s="94"/>
      <c r="HRX54" s="94"/>
      <c r="HRY54" s="94"/>
      <c r="HRZ54" s="94"/>
      <c r="HSA54" s="94"/>
      <c r="HSB54" s="94"/>
      <c r="HSC54" s="94"/>
      <c r="HSD54" s="94"/>
      <c r="HSE54" s="94"/>
      <c r="HSF54" s="94"/>
      <c r="HSG54" s="94"/>
      <c r="HSH54" s="94"/>
      <c r="HSI54" s="94"/>
      <c r="HSJ54" s="94"/>
      <c r="HSK54" s="94"/>
      <c r="HSL54" s="94"/>
      <c r="HSM54" s="94"/>
      <c r="HSN54" s="94"/>
      <c r="HSO54" s="94"/>
      <c r="HSP54" s="94"/>
      <c r="HSQ54" s="94"/>
      <c r="HSR54" s="94"/>
      <c r="HSS54" s="94"/>
      <c r="HST54" s="94"/>
      <c r="HSU54" s="94"/>
      <c r="HSV54" s="94"/>
      <c r="HSW54" s="94"/>
      <c r="HSX54" s="94"/>
      <c r="HSY54" s="94"/>
      <c r="HSZ54" s="94"/>
      <c r="HTA54" s="94"/>
      <c r="HTB54" s="94"/>
      <c r="HTC54" s="94"/>
      <c r="HTD54" s="94"/>
      <c r="HTE54" s="94"/>
      <c r="HTF54" s="94"/>
      <c r="HTG54" s="94"/>
      <c r="HTH54" s="94"/>
      <c r="HTI54" s="94"/>
      <c r="HTJ54" s="94"/>
      <c r="HTK54" s="94"/>
      <c r="HTL54" s="94"/>
      <c r="HTM54" s="94"/>
      <c r="HTN54" s="94"/>
      <c r="HTO54" s="94"/>
      <c r="HTP54" s="94"/>
      <c r="HTQ54" s="94"/>
      <c r="HTR54" s="94"/>
      <c r="HTS54" s="94"/>
      <c r="HTT54" s="94"/>
      <c r="HTU54" s="94"/>
      <c r="HTV54" s="94"/>
      <c r="HTW54" s="94"/>
      <c r="HTX54" s="94"/>
      <c r="HTY54" s="94"/>
      <c r="HTZ54" s="94"/>
      <c r="HUA54" s="94"/>
      <c r="HUB54" s="94"/>
      <c r="HUC54" s="94"/>
      <c r="HUD54" s="94"/>
      <c r="HUE54" s="94"/>
      <c r="HUF54" s="94"/>
      <c r="HUG54" s="94"/>
      <c r="HUH54" s="94"/>
      <c r="HUI54" s="94"/>
      <c r="HUJ54" s="94"/>
      <c r="HUK54" s="94"/>
      <c r="HUL54" s="94"/>
      <c r="HUM54" s="94"/>
      <c r="HUN54" s="94"/>
      <c r="HUO54" s="94"/>
      <c r="HUP54" s="94"/>
      <c r="HUQ54" s="94"/>
      <c r="HUR54" s="94"/>
      <c r="HUS54" s="94"/>
      <c r="HUT54" s="94"/>
      <c r="HUU54" s="94"/>
      <c r="HUV54" s="94"/>
      <c r="HUW54" s="94"/>
      <c r="HUX54" s="94"/>
      <c r="HUY54" s="94"/>
      <c r="HUZ54" s="94"/>
      <c r="HVA54" s="94"/>
      <c r="HVB54" s="94"/>
      <c r="HVC54" s="94"/>
      <c r="HVD54" s="94"/>
      <c r="HVE54" s="94"/>
      <c r="HVF54" s="94"/>
      <c r="HVG54" s="94"/>
      <c r="HVH54" s="94"/>
      <c r="HVI54" s="94"/>
      <c r="HVJ54" s="94"/>
      <c r="HVK54" s="94"/>
      <c r="HVL54" s="94"/>
      <c r="HVM54" s="94"/>
      <c r="HVN54" s="94"/>
      <c r="HVO54" s="94"/>
      <c r="HVP54" s="94"/>
      <c r="HVQ54" s="94"/>
      <c r="HVR54" s="94"/>
      <c r="HVS54" s="94"/>
      <c r="HVT54" s="94"/>
      <c r="HVU54" s="94"/>
      <c r="HVV54" s="94"/>
      <c r="HVW54" s="94"/>
      <c r="HVX54" s="94"/>
      <c r="HVY54" s="94"/>
      <c r="HVZ54" s="94"/>
      <c r="HWA54" s="94"/>
      <c r="HWB54" s="94"/>
      <c r="HWC54" s="94"/>
      <c r="HWD54" s="94"/>
      <c r="HWE54" s="94"/>
      <c r="HWF54" s="94"/>
      <c r="HWG54" s="94"/>
      <c r="HWH54" s="94"/>
      <c r="HWI54" s="94"/>
      <c r="HWJ54" s="94"/>
      <c r="HWK54" s="94"/>
      <c r="HWL54" s="94"/>
      <c r="HWM54" s="94"/>
      <c r="HWN54" s="94"/>
      <c r="HWO54" s="94"/>
      <c r="HWP54" s="94"/>
      <c r="HWQ54" s="94"/>
      <c r="HWR54" s="94"/>
      <c r="HWS54" s="94"/>
      <c r="HWT54" s="94"/>
      <c r="HWU54" s="94"/>
      <c r="HWV54" s="94"/>
      <c r="HWW54" s="94"/>
      <c r="HWX54" s="94"/>
      <c r="HWY54" s="94"/>
      <c r="HWZ54" s="94"/>
      <c r="HXA54" s="94"/>
      <c r="HXB54" s="94"/>
      <c r="HXC54" s="94"/>
      <c r="HXD54" s="94"/>
      <c r="HXE54" s="94"/>
      <c r="HXF54" s="94"/>
      <c r="HXG54" s="94"/>
      <c r="HXH54" s="94"/>
      <c r="HXI54" s="94"/>
      <c r="HXJ54" s="94"/>
      <c r="HXK54" s="94"/>
      <c r="HXL54" s="94"/>
      <c r="HXM54" s="94"/>
      <c r="HXN54" s="94"/>
      <c r="HXO54" s="94"/>
      <c r="HXP54" s="94"/>
      <c r="HXQ54" s="94"/>
      <c r="HXR54" s="94"/>
      <c r="HXS54" s="94"/>
      <c r="HXT54" s="94"/>
      <c r="HXU54" s="94"/>
      <c r="HXV54" s="94"/>
      <c r="HXW54" s="94"/>
      <c r="HXX54" s="94"/>
      <c r="HXY54" s="94"/>
      <c r="HXZ54" s="94"/>
      <c r="HYA54" s="94"/>
      <c r="HYB54" s="94"/>
      <c r="HYC54" s="94"/>
      <c r="HYD54" s="94"/>
      <c r="HYE54" s="94"/>
      <c r="HYF54" s="94"/>
      <c r="HYG54" s="94"/>
      <c r="HYH54" s="94"/>
      <c r="HYI54" s="94"/>
      <c r="HYJ54" s="94"/>
      <c r="HYK54" s="94"/>
      <c r="HYL54" s="94"/>
      <c r="HYM54" s="94"/>
      <c r="HYN54" s="94"/>
      <c r="HYO54" s="94"/>
      <c r="HYP54" s="94"/>
      <c r="HYQ54" s="94"/>
      <c r="HYR54" s="94"/>
      <c r="HYS54" s="94"/>
      <c r="HYT54" s="94"/>
      <c r="HYU54" s="94"/>
      <c r="HYV54" s="94"/>
      <c r="HYW54" s="94"/>
      <c r="HYX54" s="94"/>
      <c r="HYY54" s="94"/>
      <c r="HYZ54" s="94"/>
      <c r="HZA54" s="94"/>
      <c r="HZB54" s="94"/>
      <c r="HZC54" s="94"/>
      <c r="HZD54" s="94"/>
      <c r="HZE54" s="94"/>
      <c r="HZF54" s="94"/>
      <c r="HZG54" s="94"/>
      <c r="HZH54" s="94"/>
      <c r="HZI54" s="94"/>
      <c r="HZJ54" s="94"/>
      <c r="HZK54" s="94"/>
      <c r="HZL54" s="94"/>
      <c r="HZM54" s="94"/>
      <c r="HZN54" s="94"/>
      <c r="HZO54" s="94"/>
      <c r="HZP54" s="94"/>
      <c r="HZQ54" s="94"/>
      <c r="HZR54" s="94"/>
      <c r="HZS54" s="94"/>
      <c r="HZT54" s="94"/>
      <c r="HZU54" s="94"/>
      <c r="HZV54" s="94"/>
      <c r="HZW54" s="94"/>
      <c r="HZX54" s="94"/>
      <c r="HZY54" s="94"/>
      <c r="HZZ54" s="94"/>
      <c r="IAA54" s="94"/>
      <c r="IAB54" s="94"/>
      <c r="IAC54" s="94"/>
      <c r="IAD54" s="94"/>
      <c r="IAE54" s="94"/>
      <c r="IAF54" s="94"/>
      <c r="IAG54" s="94"/>
      <c r="IAH54" s="94"/>
      <c r="IAI54" s="94"/>
      <c r="IAJ54" s="94"/>
      <c r="IAK54" s="94"/>
      <c r="IAL54" s="94"/>
      <c r="IAM54" s="94"/>
      <c r="IAN54" s="94"/>
      <c r="IAO54" s="94"/>
      <c r="IAP54" s="94"/>
      <c r="IAQ54" s="94"/>
      <c r="IAR54" s="94"/>
      <c r="IAS54" s="94"/>
      <c r="IAT54" s="94"/>
      <c r="IAU54" s="94"/>
      <c r="IAV54" s="94"/>
      <c r="IAW54" s="94"/>
      <c r="IAX54" s="94"/>
      <c r="IAY54" s="94"/>
      <c r="IAZ54" s="94"/>
      <c r="IBA54" s="94"/>
      <c r="IBB54" s="94"/>
      <c r="IBC54" s="94"/>
      <c r="IBD54" s="94"/>
      <c r="IBE54" s="94"/>
      <c r="IBF54" s="94"/>
      <c r="IBG54" s="94"/>
      <c r="IBH54" s="94"/>
      <c r="IBI54" s="94"/>
      <c r="IBJ54" s="94"/>
      <c r="IBK54" s="94"/>
      <c r="IBL54" s="94"/>
      <c r="IBM54" s="94"/>
      <c r="IBN54" s="94"/>
      <c r="IBO54" s="94"/>
      <c r="IBP54" s="94"/>
      <c r="IBQ54" s="94"/>
      <c r="IBR54" s="94"/>
      <c r="IBS54" s="94"/>
      <c r="IBT54" s="94"/>
      <c r="IBU54" s="94"/>
      <c r="IBV54" s="94"/>
      <c r="IBW54" s="94"/>
      <c r="IBX54" s="94"/>
      <c r="IBY54" s="94"/>
      <c r="IBZ54" s="94"/>
      <c r="ICA54" s="94"/>
      <c r="ICB54" s="94"/>
      <c r="ICC54" s="94"/>
      <c r="ICD54" s="94"/>
      <c r="ICE54" s="94"/>
      <c r="ICF54" s="94"/>
      <c r="ICG54" s="94"/>
      <c r="ICH54" s="94"/>
      <c r="ICI54" s="94"/>
      <c r="ICJ54" s="94"/>
      <c r="ICK54" s="94"/>
      <c r="ICL54" s="94"/>
      <c r="ICM54" s="94"/>
      <c r="ICN54" s="94"/>
      <c r="ICO54" s="94"/>
      <c r="ICP54" s="94"/>
      <c r="ICQ54" s="94"/>
      <c r="ICR54" s="94"/>
      <c r="ICS54" s="94"/>
      <c r="ICT54" s="94"/>
      <c r="ICU54" s="94"/>
      <c r="ICV54" s="94"/>
      <c r="ICW54" s="94"/>
      <c r="ICX54" s="94"/>
      <c r="ICY54" s="94"/>
      <c r="ICZ54" s="94"/>
      <c r="IDA54" s="94"/>
      <c r="IDB54" s="94"/>
      <c r="IDC54" s="94"/>
      <c r="IDD54" s="94"/>
      <c r="IDE54" s="94"/>
      <c r="IDF54" s="94"/>
      <c r="IDG54" s="94"/>
      <c r="IDH54" s="94"/>
      <c r="IDI54" s="94"/>
      <c r="IDJ54" s="94"/>
      <c r="IDK54" s="94"/>
      <c r="IDL54" s="94"/>
      <c r="IDM54" s="94"/>
      <c r="IDN54" s="94"/>
      <c r="IDO54" s="94"/>
      <c r="IDP54" s="94"/>
      <c r="IDQ54" s="94"/>
      <c r="IDR54" s="94"/>
      <c r="IDS54" s="94"/>
      <c r="IDT54" s="94"/>
      <c r="IDU54" s="94"/>
      <c r="IDV54" s="94"/>
      <c r="IDW54" s="94"/>
      <c r="IDX54" s="94"/>
      <c r="IDY54" s="94"/>
      <c r="IDZ54" s="94"/>
      <c r="IEA54" s="94"/>
      <c r="IEB54" s="94"/>
      <c r="IEC54" s="94"/>
      <c r="IED54" s="94"/>
      <c r="IEE54" s="94"/>
      <c r="IEF54" s="94"/>
      <c r="IEG54" s="94"/>
      <c r="IEH54" s="94"/>
      <c r="IEI54" s="94"/>
      <c r="IEJ54" s="94"/>
      <c r="IEK54" s="94"/>
      <c r="IEL54" s="94"/>
      <c r="IEM54" s="94"/>
      <c r="IEN54" s="94"/>
      <c r="IEO54" s="94"/>
      <c r="IEP54" s="94"/>
      <c r="IEQ54" s="94"/>
      <c r="IER54" s="94"/>
      <c r="IES54" s="94"/>
      <c r="IET54" s="94"/>
      <c r="IEU54" s="94"/>
      <c r="IEV54" s="94"/>
      <c r="IEW54" s="94"/>
      <c r="IEX54" s="94"/>
      <c r="IEY54" s="94"/>
      <c r="IEZ54" s="94"/>
      <c r="IFA54" s="94"/>
      <c r="IFB54" s="94"/>
      <c r="IFC54" s="94"/>
      <c r="IFD54" s="94"/>
      <c r="IFE54" s="94"/>
      <c r="IFF54" s="94"/>
      <c r="IFG54" s="94"/>
      <c r="IFH54" s="94"/>
      <c r="IFI54" s="94"/>
      <c r="IFJ54" s="94"/>
      <c r="IFK54" s="94"/>
      <c r="IFL54" s="94"/>
      <c r="IFM54" s="94"/>
      <c r="IFN54" s="94"/>
      <c r="IFO54" s="94"/>
      <c r="IFP54" s="94"/>
      <c r="IFQ54" s="94"/>
      <c r="IFR54" s="94"/>
      <c r="IFS54" s="94"/>
      <c r="IFT54" s="94"/>
      <c r="IFU54" s="94"/>
      <c r="IFV54" s="94"/>
      <c r="IFW54" s="94"/>
      <c r="IFX54" s="94"/>
      <c r="IFY54" s="94"/>
      <c r="IFZ54" s="94"/>
      <c r="IGA54" s="94"/>
      <c r="IGB54" s="94"/>
      <c r="IGC54" s="94"/>
      <c r="IGD54" s="94"/>
      <c r="IGE54" s="94"/>
      <c r="IGF54" s="94"/>
      <c r="IGG54" s="94"/>
      <c r="IGH54" s="94"/>
      <c r="IGI54" s="94"/>
      <c r="IGJ54" s="94"/>
      <c r="IGK54" s="94"/>
      <c r="IGL54" s="94"/>
      <c r="IGM54" s="94"/>
      <c r="IGN54" s="94"/>
      <c r="IGO54" s="94"/>
      <c r="IGP54" s="94"/>
      <c r="IGQ54" s="94"/>
      <c r="IGR54" s="94"/>
      <c r="IGS54" s="94"/>
      <c r="IGT54" s="94"/>
      <c r="IGU54" s="94"/>
      <c r="IGV54" s="94"/>
      <c r="IGW54" s="94"/>
      <c r="IGX54" s="94"/>
      <c r="IGY54" s="94"/>
      <c r="IGZ54" s="94"/>
      <c r="IHA54" s="94"/>
      <c r="IHB54" s="94"/>
      <c r="IHC54" s="94"/>
      <c r="IHD54" s="94"/>
      <c r="IHE54" s="94"/>
      <c r="IHF54" s="94"/>
      <c r="IHG54" s="94"/>
      <c r="IHH54" s="94"/>
      <c r="IHI54" s="94"/>
      <c r="IHJ54" s="94"/>
      <c r="IHK54" s="94"/>
      <c r="IHL54" s="94"/>
      <c r="IHM54" s="94"/>
      <c r="IHN54" s="94"/>
      <c r="IHO54" s="94"/>
      <c r="IHP54" s="94"/>
      <c r="IHQ54" s="94"/>
      <c r="IHR54" s="94"/>
      <c r="IHS54" s="94"/>
      <c r="IHT54" s="94"/>
      <c r="IHU54" s="94"/>
      <c r="IHV54" s="94"/>
      <c r="IHW54" s="94"/>
      <c r="IHX54" s="94"/>
      <c r="IHY54" s="94"/>
      <c r="IHZ54" s="94"/>
      <c r="IIA54" s="94"/>
      <c r="IIB54" s="94"/>
      <c r="IIC54" s="94"/>
      <c r="IID54" s="94"/>
      <c r="IIE54" s="94"/>
      <c r="IIF54" s="94"/>
      <c r="IIG54" s="94"/>
      <c r="IIH54" s="94"/>
      <c r="III54" s="94"/>
      <c r="IIJ54" s="94"/>
      <c r="IIK54" s="94"/>
      <c r="IIL54" s="94"/>
      <c r="IIM54" s="94"/>
      <c r="IIN54" s="94"/>
      <c r="IIO54" s="94"/>
      <c r="IIP54" s="94"/>
      <c r="IIQ54" s="94"/>
      <c r="IIR54" s="94"/>
      <c r="IIS54" s="94"/>
      <c r="IIT54" s="94"/>
      <c r="IIU54" s="94"/>
      <c r="IIV54" s="94"/>
      <c r="IIW54" s="94"/>
      <c r="IIX54" s="94"/>
      <c r="IIY54" s="94"/>
      <c r="IIZ54" s="94"/>
      <c r="IJA54" s="94"/>
      <c r="IJB54" s="94"/>
      <c r="IJC54" s="94"/>
      <c r="IJD54" s="94"/>
      <c r="IJE54" s="94"/>
      <c r="IJF54" s="94"/>
      <c r="IJG54" s="94"/>
      <c r="IJH54" s="94"/>
      <c r="IJI54" s="94"/>
      <c r="IJJ54" s="94"/>
      <c r="IJK54" s="94"/>
      <c r="IJL54" s="94"/>
      <c r="IJM54" s="94"/>
      <c r="IJN54" s="94"/>
      <c r="IJO54" s="94"/>
      <c r="IJP54" s="94"/>
      <c r="IJQ54" s="94"/>
      <c r="IJR54" s="94"/>
      <c r="IJS54" s="94"/>
      <c r="IJT54" s="94"/>
      <c r="IJU54" s="94"/>
      <c r="IJV54" s="94"/>
      <c r="IJW54" s="94"/>
      <c r="IJX54" s="94"/>
      <c r="IJY54" s="94"/>
      <c r="IJZ54" s="94"/>
      <c r="IKA54" s="94"/>
      <c r="IKB54" s="94"/>
      <c r="IKC54" s="94"/>
      <c r="IKD54" s="94"/>
      <c r="IKE54" s="94"/>
      <c r="IKF54" s="94"/>
      <c r="IKG54" s="94"/>
      <c r="IKH54" s="94"/>
      <c r="IKI54" s="94"/>
      <c r="IKJ54" s="94"/>
      <c r="IKK54" s="94"/>
      <c r="IKL54" s="94"/>
      <c r="IKM54" s="94"/>
      <c r="IKN54" s="94"/>
      <c r="IKO54" s="94"/>
      <c r="IKP54" s="94"/>
      <c r="IKQ54" s="94"/>
      <c r="IKR54" s="94"/>
      <c r="IKS54" s="94"/>
      <c r="IKT54" s="94"/>
      <c r="IKU54" s="94"/>
      <c r="IKV54" s="94"/>
      <c r="IKW54" s="94"/>
      <c r="IKX54" s="94"/>
      <c r="IKY54" s="94"/>
      <c r="IKZ54" s="94"/>
      <c r="ILA54" s="94"/>
      <c r="ILB54" s="94"/>
      <c r="ILC54" s="94"/>
      <c r="ILD54" s="94"/>
      <c r="ILE54" s="94"/>
      <c r="ILF54" s="94"/>
      <c r="ILG54" s="94"/>
      <c r="ILH54" s="94"/>
      <c r="ILI54" s="94"/>
      <c r="ILJ54" s="94"/>
      <c r="ILK54" s="94"/>
      <c r="ILL54" s="94"/>
      <c r="ILM54" s="94"/>
      <c r="ILN54" s="94"/>
      <c r="ILO54" s="94"/>
      <c r="ILP54" s="94"/>
      <c r="ILQ54" s="94"/>
      <c r="ILR54" s="94"/>
      <c r="ILS54" s="94"/>
      <c r="ILT54" s="94"/>
      <c r="ILU54" s="94"/>
      <c r="ILV54" s="94"/>
      <c r="ILW54" s="94"/>
      <c r="ILX54" s="94"/>
      <c r="ILY54" s="94"/>
      <c r="ILZ54" s="94"/>
      <c r="IMA54" s="94"/>
      <c r="IMB54" s="94"/>
      <c r="IMC54" s="94"/>
      <c r="IMD54" s="94"/>
      <c r="IME54" s="94"/>
      <c r="IMF54" s="94"/>
      <c r="IMG54" s="94"/>
      <c r="IMH54" s="94"/>
      <c r="IMI54" s="94"/>
      <c r="IMJ54" s="94"/>
      <c r="IMK54" s="94"/>
      <c r="IML54" s="94"/>
      <c r="IMM54" s="94"/>
      <c r="IMN54" s="94"/>
      <c r="IMO54" s="94"/>
      <c r="IMP54" s="94"/>
      <c r="IMQ54" s="94"/>
      <c r="IMR54" s="94"/>
      <c r="IMS54" s="94"/>
      <c r="IMT54" s="94"/>
      <c r="IMU54" s="94"/>
      <c r="IMV54" s="94"/>
      <c r="IMW54" s="94"/>
      <c r="IMX54" s="94"/>
      <c r="IMY54" s="94"/>
      <c r="IMZ54" s="94"/>
      <c r="INA54" s="94"/>
      <c r="INB54" s="94"/>
      <c r="INC54" s="94"/>
      <c r="IND54" s="94"/>
      <c r="INE54" s="94"/>
      <c r="INF54" s="94"/>
      <c r="ING54" s="94"/>
      <c r="INH54" s="94"/>
      <c r="INI54" s="94"/>
      <c r="INJ54" s="94"/>
      <c r="INK54" s="94"/>
      <c r="INL54" s="94"/>
      <c r="INM54" s="94"/>
      <c r="INN54" s="94"/>
      <c r="INO54" s="94"/>
      <c r="INP54" s="94"/>
      <c r="INQ54" s="94"/>
      <c r="INR54" s="94"/>
      <c r="INS54" s="94"/>
      <c r="INT54" s="94"/>
      <c r="INU54" s="94"/>
      <c r="INV54" s="94"/>
      <c r="INW54" s="94"/>
      <c r="INX54" s="94"/>
      <c r="INY54" s="94"/>
      <c r="INZ54" s="94"/>
      <c r="IOA54" s="94"/>
      <c r="IOB54" s="94"/>
      <c r="IOC54" s="94"/>
      <c r="IOD54" s="94"/>
      <c r="IOE54" s="94"/>
      <c r="IOF54" s="94"/>
      <c r="IOG54" s="94"/>
      <c r="IOH54" s="94"/>
      <c r="IOI54" s="94"/>
      <c r="IOJ54" s="94"/>
      <c r="IOK54" s="94"/>
      <c r="IOL54" s="94"/>
      <c r="IOM54" s="94"/>
      <c r="ION54" s="94"/>
      <c r="IOO54" s="94"/>
      <c r="IOP54" s="94"/>
      <c r="IOQ54" s="94"/>
      <c r="IOR54" s="94"/>
      <c r="IOS54" s="94"/>
      <c r="IOT54" s="94"/>
      <c r="IOU54" s="94"/>
      <c r="IOV54" s="94"/>
      <c r="IOW54" s="94"/>
      <c r="IOX54" s="94"/>
      <c r="IOY54" s="94"/>
      <c r="IOZ54" s="94"/>
      <c r="IPA54" s="94"/>
      <c r="IPB54" s="94"/>
      <c r="IPC54" s="94"/>
      <c r="IPD54" s="94"/>
      <c r="IPE54" s="94"/>
      <c r="IPF54" s="94"/>
      <c r="IPG54" s="94"/>
      <c r="IPH54" s="94"/>
      <c r="IPI54" s="94"/>
      <c r="IPJ54" s="94"/>
      <c r="IPK54" s="94"/>
      <c r="IPL54" s="94"/>
      <c r="IPM54" s="94"/>
      <c r="IPN54" s="94"/>
      <c r="IPO54" s="94"/>
      <c r="IPP54" s="94"/>
      <c r="IPQ54" s="94"/>
      <c r="IPR54" s="94"/>
      <c r="IPS54" s="94"/>
      <c r="IPT54" s="94"/>
      <c r="IPU54" s="94"/>
      <c r="IPV54" s="94"/>
      <c r="IPW54" s="94"/>
      <c r="IPX54" s="94"/>
      <c r="IPY54" s="94"/>
      <c r="IPZ54" s="94"/>
      <c r="IQA54" s="94"/>
      <c r="IQB54" s="94"/>
      <c r="IQC54" s="94"/>
      <c r="IQD54" s="94"/>
      <c r="IQE54" s="94"/>
      <c r="IQF54" s="94"/>
      <c r="IQG54" s="94"/>
      <c r="IQH54" s="94"/>
      <c r="IQI54" s="94"/>
      <c r="IQJ54" s="94"/>
      <c r="IQK54" s="94"/>
      <c r="IQL54" s="94"/>
      <c r="IQM54" s="94"/>
      <c r="IQN54" s="94"/>
      <c r="IQO54" s="94"/>
      <c r="IQP54" s="94"/>
      <c r="IQQ54" s="94"/>
      <c r="IQR54" s="94"/>
      <c r="IQS54" s="94"/>
      <c r="IQT54" s="94"/>
      <c r="IQU54" s="94"/>
      <c r="IQV54" s="94"/>
      <c r="IQW54" s="94"/>
      <c r="IQX54" s="94"/>
      <c r="IQY54" s="94"/>
      <c r="IQZ54" s="94"/>
      <c r="IRA54" s="94"/>
      <c r="IRB54" s="94"/>
      <c r="IRC54" s="94"/>
      <c r="IRD54" s="94"/>
      <c r="IRE54" s="94"/>
      <c r="IRF54" s="94"/>
      <c r="IRG54" s="94"/>
      <c r="IRH54" s="94"/>
      <c r="IRI54" s="94"/>
      <c r="IRJ54" s="94"/>
      <c r="IRK54" s="94"/>
      <c r="IRL54" s="94"/>
      <c r="IRM54" s="94"/>
      <c r="IRN54" s="94"/>
      <c r="IRO54" s="94"/>
      <c r="IRP54" s="94"/>
      <c r="IRQ54" s="94"/>
      <c r="IRR54" s="94"/>
      <c r="IRS54" s="94"/>
      <c r="IRT54" s="94"/>
      <c r="IRU54" s="94"/>
      <c r="IRV54" s="94"/>
      <c r="IRW54" s="94"/>
      <c r="IRX54" s="94"/>
      <c r="IRY54" s="94"/>
      <c r="IRZ54" s="94"/>
      <c r="ISA54" s="94"/>
      <c r="ISB54" s="94"/>
      <c r="ISC54" s="94"/>
      <c r="ISD54" s="94"/>
      <c r="ISE54" s="94"/>
      <c r="ISF54" s="94"/>
      <c r="ISG54" s="94"/>
      <c r="ISH54" s="94"/>
      <c r="ISI54" s="94"/>
      <c r="ISJ54" s="94"/>
      <c r="ISK54" s="94"/>
      <c r="ISL54" s="94"/>
      <c r="ISM54" s="94"/>
      <c r="ISN54" s="94"/>
      <c r="ISO54" s="94"/>
      <c r="ISP54" s="94"/>
      <c r="ISQ54" s="94"/>
      <c r="ISR54" s="94"/>
      <c r="ISS54" s="94"/>
      <c r="IST54" s="94"/>
      <c r="ISU54" s="94"/>
      <c r="ISV54" s="94"/>
      <c r="ISW54" s="94"/>
      <c r="ISX54" s="94"/>
      <c r="ISY54" s="94"/>
      <c r="ISZ54" s="94"/>
      <c r="ITA54" s="94"/>
      <c r="ITB54" s="94"/>
      <c r="ITC54" s="94"/>
      <c r="ITD54" s="94"/>
      <c r="ITE54" s="94"/>
      <c r="ITF54" s="94"/>
      <c r="ITG54" s="94"/>
      <c r="ITH54" s="94"/>
      <c r="ITI54" s="94"/>
      <c r="ITJ54" s="94"/>
      <c r="ITK54" s="94"/>
      <c r="ITL54" s="94"/>
      <c r="ITM54" s="94"/>
      <c r="ITN54" s="94"/>
      <c r="ITO54" s="94"/>
      <c r="ITP54" s="94"/>
      <c r="ITQ54" s="94"/>
      <c r="ITR54" s="94"/>
      <c r="ITS54" s="94"/>
      <c r="ITT54" s="94"/>
      <c r="ITU54" s="94"/>
      <c r="ITV54" s="94"/>
      <c r="ITW54" s="94"/>
      <c r="ITX54" s="94"/>
      <c r="ITY54" s="94"/>
      <c r="ITZ54" s="94"/>
      <c r="IUA54" s="94"/>
      <c r="IUB54" s="94"/>
      <c r="IUC54" s="94"/>
      <c r="IUD54" s="94"/>
      <c r="IUE54" s="94"/>
      <c r="IUF54" s="94"/>
      <c r="IUG54" s="94"/>
      <c r="IUH54" s="94"/>
      <c r="IUI54" s="94"/>
      <c r="IUJ54" s="94"/>
      <c r="IUK54" s="94"/>
      <c r="IUL54" s="94"/>
      <c r="IUM54" s="94"/>
      <c r="IUN54" s="94"/>
      <c r="IUO54" s="94"/>
      <c r="IUP54" s="94"/>
      <c r="IUQ54" s="94"/>
      <c r="IUR54" s="94"/>
      <c r="IUS54" s="94"/>
      <c r="IUT54" s="94"/>
      <c r="IUU54" s="94"/>
      <c r="IUV54" s="94"/>
      <c r="IUW54" s="94"/>
      <c r="IUX54" s="94"/>
      <c r="IUY54" s="94"/>
      <c r="IUZ54" s="94"/>
      <c r="IVA54" s="94"/>
      <c r="IVB54" s="94"/>
      <c r="IVC54" s="94"/>
      <c r="IVD54" s="94"/>
      <c r="IVE54" s="94"/>
      <c r="IVF54" s="94"/>
      <c r="IVG54" s="94"/>
      <c r="IVH54" s="94"/>
      <c r="IVI54" s="94"/>
      <c r="IVJ54" s="94"/>
      <c r="IVK54" s="94"/>
      <c r="IVL54" s="94"/>
      <c r="IVM54" s="94"/>
      <c r="IVN54" s="94"/>
      <c r="IVO54" s="94"/>
      <c r="IVP54" s="94"/>
      <c r="IVQ54" s="94"/>
      <c r="IVR54" s="94"/>
      <c r="IVS54" s="94"/>
      <c r="IVT54" s="94"/>
      <c r="IVU54" s="94"/>
      <c r="IVV54" s="94"/>
      <c r="IVW54" s="94"/>
      <c r="IVX54" s="94"/>
      <c r="IVY54" s="94"/>
      <c r="IVZ54" s="94"/>
      <c r="IWA54" s="94"/>
      <c r="IWB54" s="94"/>
      <c r="IWC54" s="94"/>
      <c r="IWD54" s="94"/>
      <c r="IWE54" s="94"/>
      <c r="IWF54" s="94"/>
      <c r="IWG54" s="94"/>
      <c r="IWH54" s="94"/>
      <c r="IWI54" s="94"/>
      <c r="IWJ54" s="94"/>
      <c r="IWK54" s="94"/>
      <c r="IWL54" s="94"/>
      <c r="IWM54" s="94"/>
      <c r="IWN54" s="94"/>
      <c r="IWO54" s="94"/>
      <c r="IWP54" s="94"/>
      <c r="IWQ54" s="94"/>
      <c r="IWR54" s="94"/>
      <c r="IWS54" s="94"/>
      <c r="IWT54" s="94"/>
      <c r="IWU54" s="94"/>
      <c r="IWV54" s="94"/>
      <c r="IWW54" s="94"/>
      <c r="IWX54" s="94"/>
      <c r="IWY54" s="94"/>
      <c r="IWZ54" s="94"/>
      <c r="IXA54" s="94"/>
      <c r="IXB54" s="94"/>
      <c r="IXC54" s="94"/>
      <c r="IXD54" s="94"/>
      <c r="IXE54" s="94"/>
      <c r="IXF54" s="94"/>
      <c r="IXG54" s="94"/>
      <c r="IXH54" s="94"/>
      <c r="IXI54" s="94"/>
      <c r="IXJ54" s="94"/>
      <c r="IXK54" s="94"/>
      <c r="IXL54" s="94"/>
      <c r="IXM54" s="94"/>
      <c r="IXN54" s="94"/>
      <c r="IXO54" s="94"/>
      <c r="IXP54" s="94"/>
      <c r="IXQ54" s="94"/>
      <c r="IXR54" s="94"/>
      <c r="IXS54" s="94"/>
      <c r="IXT54" s="94"/>
      <c r="IXU54" s="94"/>
      <c r="IXV54" s="94"/>
      <c r="IXW54" s="94"/>
      <c r="IXX54" s="94"/>
      <c r="IXY54" s="94"/>
      <c r="IXZ54" s="94"/>
      <c r="IYA54" s="94"/>
      <c r="IYB54" s="94"/>
      <c r="IYC54" s="94"/>
      <c r="IYD54" s="94"/>
      <c r="IYE54" s="94"/>
      <c r="IYF54" s="94"/>
      <c r="IYG54" s="94"/>
      <c r="IYH54" s="94"/>
      <c r="IYI54" s="94"/>
      <c r="IYJ54" s="94"/>
      <c r="IYK54" s="94"/>
      <c r="IYL54" s="94"/>
      <c r="IYM54" s="94"/>
      <c r="IYN54" s="94"/>
      <c r="IYO54" s="94"/>
      <c r="IYP54" s="94"/>
      <c r="IYQ54" s="94"/>
      <c r="IYR54" s="94"/>
      <c r="IYS54" s="94"/>
      <c r="IYT54" s="94"/>
      <c r="IYU54" s="94"/>
      <c r="IYV54" s="94"/>
      <c r="IYW54" s="94"/>
      <c r="IYX54" s="94"/>
      <c r="IYY54" s="94"/>
      <c r="IYZ54" s="94"/>
      <c r="IZA54" s="94"/>
      <c r="IZB54" s="94"/>
      <c r="IZC54" s="94"/>
      <c r="IZD54" s="94"/>
      <c r="IZE54" s="94"/>
      <c r="IZF54" s="94"/>
      <c r="IZG54" s="94"/>
      <c r="IZH54" s="94"/>
      <c r="IZI54" s="94"/>
      <c r="IZJ54" s="94"/>
      <c r="IZK54" s="94"/>
      <c r="IZL54" s="94"/>
      <c r="IZM54" s="94"/>
      <c r="IZN54" s="94"/>
      <c r="IZO54" s="94"/>
      <c r="IZP54" s="94"/>
      <c r="IZQ54" s="94"/>
      <c r="IZR54" s="94"/>
      <c r="IZS54" s="94"/>
      <c r="IZT54" s="94"/>
      <c r="IZU54" s="94"/>
      <c r="IZV54" s="94"/>
      <c r="IZW54" s="94"/>
      <c r="IZX54" s="94"/>
      <c r="IZY54" s="94"/>
      <c r="IZZ54" s="94"/>
      <c r="JAA54" s="94"/>
      <c r="JAB54" s="94"/>
      <c r="JAC54" s="94"/>
      <c r="JAD54" s="94"/>
      <c r="JAE54" s="94"/>
      <c r="JAF54" s="94"/>
      <c r="JAG54" s="94"/>
      <c r="JAH54" s="94"/>
      <c r="JAI54" s="94"/>
      <c r="JAJ54" s="94"/>
      <c r="JAK54" s="94"/>
      <c r="JAL54" s="94"/>
      <c r="JAM54" s="94"/>
      <c r="JAN54" s="94"/>
      <c r="JAO54" s="94"/>
      <c r="JAP54" s="94"/>
      <c r="JAQ54" s="94"/>
      <c r="JAR54" s="94"/>
      <c r="JAS54" s="94"/>
      <c r="JAT54" s="94"/>
      <c r="JAU54" s="94"/>
      <c r="JAV54" s="94"/>
      <c r="JAW54" s="94"/>
      <c r="JAX54" s="94"/>
      <c r="JAY54" s="94"/>
      <c r="JAZ54" s="94"/>
      <c r="JBA54" s="94"/>
      <c r="JBB54" s="94"/>
      <c r="JBC54" s="94"/>
      <c r="JBD54" s="94"/>
      <c r="JBE54" s="94"/>
      <c r="JBF54" s="94"/>
      <c r="JBG54" s="94"/>
      <c r="JBH54" s="94"/>
      <c r="JBI54" s="94"/>
      <c r="JBJ54" s="94"/>
      <c r="JBK54" s="94"/>
      <c r="JBL54" s="94"/>
      <c r="JBM54" s="94"/>
      <c r="JBN54" s="94"/>
      <c r="JBO54" s="94"/>
      <c r="JBP54" s="94"/>
      <c r="JBQ54" s="94"/>
      <c r="JBR54" s="94"/>
      <c r="JBS54" s="94"/>
      <c r="JBT54" s="94"/>
      <c r="JBU54" s="94"/>
      <c r="JBV54" s="94"/>
      <c r="JBW54" s="94"/>
      <c r="JBX54" s="94"/>
      <c r="JBY54" s="94"/>
      <c r="JBZ54" s="94"/>
      <c r="JCA54" s="94"/>
      <c r="JCB54" s="94"/>
      <c r="JCC54" s="94"/>
      <c r="JCD54" s="94"/>
      <c r="JCE54" s="94"/>
      <c r="JCF54" s="94"/>
      <c r="JCG54" s="94"/>
      <c r="JCH54" s="94"/>
      <c r="JCI54" s="94"/>
      <c r="JCJ54" s="94"/>
      <c r="JCK54" s="94"/>
      <c r="JCL54" s="94"/>
      <c r="JCM54" s="94"/>
      <c r="JCN54" s="94"/>
      <c r="JCO54" s="94"/>
      <c r="JCP54" s="94"/>
      <c r="JCQ54" s="94"/>
      <c r="JCR54" s="94"/>
      <c r="JCS54" s="94"/>
      <c r="JCT54" s="94"/>
      <c r="JCU54" s="94"/>
      <c r="JCV54" s="94"/>
      <c r="JCW54" s="94"/>
      <c r="JCX54" s="94"/>
      <c r="JCY54" s="94"/>
      <c r="JCZ54" s="94"/>
      <c r="JDA54" s="94"/>
      <c r="JDB54" s="94"/>
      <c r="JDC54" s="94"/>
      <c r="JDD54" s="94"/>
      <c r="JDE54" s="94"/>
      <c r="JDF54" s="94"/>
      <c r="JDG54" s="94"/>
      <c r="JDH54" s="94"/>
      <c r="JDI54" s="94"/>
      <c r="JDJ54" s="94"/>
      <c r="JDK54" s="94"/>
      <c r="JDL54" s="94"/>
      <c r="JDM54" s="94"/>
      <c r="JDN54" s="94"/>
      <c r="JDO54" s="94"/>
      <c r="JDP54" s="94"/>
      <c r="JDQ54" s="94"/>
      <c r="JDR54" s="94"/>
      <c r="JDS54" s="94"/>
      <c r="JDT54" s="94"/>
      <c r="JDU54" s="94"/>
      <c r="JDV54" s="94"/>
      <c r="JDW54" s="94"/>
      <c r="JDX54" s="94"/>
      <c r="JDY54" s="94"/>
      <c r="JDZ54" s="94"/>
      <c r="JEA54" s="94"/>
      <c r="JEB54" s="94"/>
      <c r="JEC54" s="94"/>
      <c r="JED54" s="94"/>
      <c r="JEE54" s="94"/>
      <c r="JEF54" s="94"/>
      <c r="JEG54" s="94"/>
      <c r="JEH54" s="94"/>
      <c r="JEI54" s="94"/>
      <c r="JEJ54" s="94"/>
      <c r="JEK54" s="94"/>
      <c r="JEL54" s="94"/>
      <c r="JEM54" s="94"/>
      <c r="JEN54" s="94"/>
      <c r="JEO54" s="94"/>
      <c r="JEP54" s="94"/>
      <c r="JEQ54" s="94"/>
      <c r="JER54" s="94"/>
      <c r="JES54" s="94"/>
      <c r="JET54" s="94"/>
      <c r="JEU54" s="94"/>
      <c r="JEV54" s="94"/>
      <c r="JEW54" s="94"/>
      <c r="JEX54" s="94"/>
      <c r="JEY54" s="94"/>
      <c r="JEZ54" s="94"/>
      <c r="JFA54" s="94"/>
      <c r="JFB54" s="94"/>
      <c r="JFC54" s="94"/>
      <c r="JFD54" s="94"/>
      <c r="JFE54" s="94"/>
      <c r="JFF54" s="94"/>
      <c r="JFG54" s="94"/>
      <c r="JFH54" s="94"/>
      <c r="JFI54" s="94"/>
      <c r="JFJ54" s="94"/>
      <c r="JFK54" s="94"/>
      <c r="JFL54" s="94"/>
      <c r="JFM54" s="94"/>
      <c r="JFN54" s="94"/>
      <c r="JFO54" s="94"/>
      <c r="JFP54" s="94"/>
      <c r="JFQ54" s="94"/>
      <c r="JFR54" s="94"/>
      <c r="JFS54" s="94"/>
      <c r="JFT54" s="94"/>
      <c r="JFU54" s="94"/>
      <c r="JFV54" s="94"/>
      <c r="JFW54" s="94"/>
      <c r="JFX54" s="94"/>
      <c r="JFY54" s="94"/>
      <c r="JFZ54" s="94"/>
      <c r="JGA54" s="94"/>
      <c r="JGB54" s="94"/>
      <c r="JGC54" s="94"/>
      <c r="JGD54" s="94"/>
      <c r="JGE54" s="94"/>
      <c r="JGF54" s="94"/>
      <c r="JGG54" s="94"/>
      <c r="JGH54" s="94"/>
      <c r="JGI54" s="94"/>
      <c r="JGJ54" s="94"/>
      <c r="JGK54" s="94"/>
      <c r="JGL54" s="94"/>
      <c r="JGM54" s="94"/>
      <c r="JGN54" s="94"/>
      <c r="JGO54" s="94"/>
      <c r="JGP54" s="94"/>
      <c r="JGQ54" s="94"/>
      <c r="JGR54" s="94"/>
      <c r="JGS54" s="94"/>
      <c r="JGT54" s="94"/>
      <c r="JGU54" s="94"/>
      <c r="JGV54" s="94"/>
      <c r="JGW54" s="94"/>
      <c r="JGX54" s="94"/>
      <c r="JGY54" s="94"/>
      <c r="JGZ54" s="94"/>
      <c r="JHA54" s="94"/>
      <c r="JHB54" s="94"/>
      <c r="JHC54" s="94"/>
      <c r="JHD54" s="94"/>
      <c r="JHE54" s="94"/>
      <c r="JHF54" s="94"/>
      <c r="JHG54" s="94"/>
      <c r="JHH54" s="94"/>
      <c r="JHI54" s="94"/>
      <c r="JHJ54" s="94"/>
      <c r="JHK54" s="94"/>
      <c r="JHL54" s="94"/>
      <c r="JHM54" s="94"/>
      <c r="JHN54" s="94"/>
      <c r="JHO54" s="94"/>
      <c r="JHP54" s="94"/>
      <c r="JHQ54" s="94"/>
      <c r="JHR54" s="94"/>
      <c r="JHS54" s="94"/>
      <c r="JHT54" s="94"/>
      <c r="JHU54" s="94"/>
      <c r="JHV54" s="94"/>
      <c r="JHW54" s="94"/>
      <c r="JHX54" s="94"/>
      <c r="JHY54" s="94"/>
      <c r="JHZ54" s="94"/>
      <c r="JIA54" s="94"/>
      <c r="JIB54" s="94"/>
      <c r="JIC54" s="94"/>
      <c r="JID54" s="94"/>
      <c r="JIE54" s="94"/>
      <c r="JIF54" s="94"/>
      <c r="JIG54" s="94"/>
      <c r="JIH54" s="94"/>
      <c r="JII54" s="94"/>
      <c r="JIJ54" s="94"/>
      <c r="JIK54" s="94"/>
      <c r="JIL54" s="94"/>
      <c r="JIM54" s="94"/>
      <c r="JIN54" s="94"/>
      <c r="JIO54" s="94"/>
      <c r="JIP54" s="94"/>
      <c r="JIQ54" s="94"/>
      <c r="JIR54" s="94"/>
      <c r="JIS54" s="94"/>
      <c r="JIT54" s="94"/>
      <c r="JIU54" s="94"/>
      <c r="JIV54" s="94"/>
      <c r="JIW54" s="94"/>
      <c r="JIX54" s="94"/>
      <c r="JIY54" s="94"/>
      <c r="JIZ54" s="94"/>
      <c r="JJA54" s="94"/>
      <c r="JJB54" s="94"/>
      <c r="JJC54" s="94"/>
      <c r="JJD54" s="94"/>
      <c r="JJE54" s="94"/>
      <c r="JJF54" s="94"/>
      <c r="JJG54" s="94"/>
      <c r="JJH54" s="94"/>
      <c r="JJI54" s="94"/>
      <c r="JJJ54" s="94"/>
      <c r="JJK54" s="94"/>
      <c r="JJL54" s="94"/>
      <c r="JJM54" s="94"/>
      <c r="JJN54" s="94"/>
      <c r="JJO54" s="94"/>
      <c r="JJP54" s="94"/>
      <c r="JJQ54" s="94"/>
      <c r="JJR54" s="94"/>
      <c r="JJS54" s="94"/>
      <c r="JJT54" s="94"/>
      <c r="JJU54" s="94"/>
      <c r="JJV54" s="94"/>
      <c r="JJW54" s="94"/>
      <c r="JJX54" s="94"/>
      <c r="JJY54" s="94"/>
      <c r="JJZ54" s="94"/>
      <c r="JKA54" s="94"/>
      <c r="JKB54" s="94"/>
      <c r="JKC54" s="94"/>
      <c r="JKD54" s="94"/>
      <c r="JKE54" s="94"/>
      <c r="JKF54" s="94"/>
      <c r="JKG54" s="94"/>
      <c r="JKH54" s="94"/>
      <c r="JKI54" s="94"/>
      <c r="JKJ54" s="94"/>
      <c r="JKK54" s="94"/>
      <c r="JKL54" s="94"/>
      <c r="JKM54" s="94"/>
      <c r="JKN54" s="94"/>
      <c r="JKO54" s="94"/>
      <c r="JKP54" s="94"/>
      <c r="JKQ54" s="94"/>
      <c r="JKR54" s="94"/>
      <c r="JKS54" s="94"/>
      <c r="JKT54" s="94"/>
      <c r="JKU54" s="94"/>
      <c r="JKV54" s="94"/>
      <c r="JKW54" s="94"/>
      <c r="JKX54" s="94"/>
      <c r="JKY54" s="94"/>
      <c r="JKZ54" s="94"/>
      <c r="JLA54" s="94"/>
      <c r="JLB54" s="94"/>
      <c r="JLC54" s="94"/>
      <c r="JLD54" s="94"/>
      <c r="JLE54" s="94"/>
      <c r="JLF54" s="94"/>
      <c r="JLG54" s="94"/>
      <c r="JLH54" s="94"/>
      <c r="JLI54" s="94"/>
      <c r="JLJ54" s="94"/>
      <c r="JLK54" s="94"/>
      <c r="JLL54" s="94"/>
      <c r="JLM54" s="94"/>
      <c r="JLN54" s="94"/>
      <c r="JLO54" s="94"/>
      <c r="JLP54" s="94"/>
      <c r="JLQ54" s="94"/>
      <c r="JLR54" s="94"/>
      <c r="JLS54" s="94"/>
      <c r="JLT54" s="94"/>
      <c r="JLU54" s="94"/>
      <c r="JLV54" s="94"/>
      <c r="JLW54" s="94"/>
      <c r="JLX54" s="94"/>
      <c r="JLY54" s="94"/>
      <c r="JLZ54" s="94"/>
      <c r="JMA54" s="94"/>
      <c r="JMB54" s="94"/>
      <c r="JMC54" s="94"/>
      <c r="JMD54" s="94"/>
      <c r="JME54" s="94"/>
      <c r="JMF54" s="94"/>
      <c r="JMG54" s="94"/>
      <c r="JMH54" s="94"/>
      <c r="JMI54" s="94"/>
      <c r="JMJ54" s="94"/>
      <c r="JMK54" s="94"/>
      <c r="JML54" s="94"/>
      <c r="JMM54" s="94"/>
      <c r="JMN54" s="94"/>
      <c r="JMO54" s="94"/>
      <c r="JMP54" s="94"/>
      <c r="JMQ54" s="94"/>
      <c r="JMR54" s="94"/>
      <c r="JMS54" s="94"/>
      <c r="JMT54" s="94"/>
      <c r="JMU54" s="94"/>
      <c r="JMV54" s="94"/>
      <c r="JMW54" s="94"/>
      <c r="JMX54" s="94"/>
      <c r="JMY54" s="94"/>
      <c r="JMZ54" s="94"/>
      <c r="JNA54" s="94"/>
      <c r="JNB54" s="94"/>
      <c r="JNC54" s="94"/>
      <c r="JND54" s="94"/>
      <c r="JNE54" s="94"/>
      <c r="JNF54" s="94"/>
      <c r="JNG54" s="94"/>
      <c r="JNH54" s="94"/>
      <c r="JNI54" s="94"/>
      <c r="JNJ54" s="94"/>
      <c r="JNK54" s="94"/>
      <c r="JNL54" s="94"/>
      <c r="JNM54" s="94"/>
      <c r="JNN54" s="94"/>
      <c r="JNO54" s="94"/>
      <c r="JNP54" s="94"/>
      <c r="JNQ54" s="94"/>
      <c r="JNR54" s="94"/>
      <c r="JNS54" s="94"/>
      <c r="JNT54" s="94"/>
      <c r="JNU54" s="94"/>
      <c r="JNV54" s="94"/>
      <c r="JNW54" s="94"/>
      <c r="JNX54" s="94"/>
      <c r="JNY54" s="94"/>
      <c r="JNZ54" s="94"/>
      <c r="JOA54" s="94"/>
      <c r="JOB54" s="94"/>
      <c r="JOC54" s="94"/>
      <c r="JOD54" s="94"/>
      <c r="JOE54" s="94"/>
      <c r="JOF54" s="94"/>
      <c r="JOG54" s="94"/>
      <c r="JOH54" s="94"/>
      <c r="JOI54" s="94"/>
      <c r="JOJ54" s="94"/>
      <c r="JOK54" s="94"/>
      <c r="JOL54" s="94"/>
      <c r="JOM54" s="94"/>
      <c r="JON54" s="94"/>
      <c r="JOO54" s="94"/>
      <c r="JOP54" s="94"/>
      <c r="JOQ54" s="94"/>
      <c r="JOR54" s="94"/>
      <c r="JOS54" s="94"/>
      <c r="JOT54" s="94"/>
      <c r="JOU54" s="94"/>
      <c r="JOV54" s="94"/>
      <c r="JOW54" s="94"/>
      <c r="JOX54" s="94"/>
      <c r="JOY54" s="94"/>
      <c r="JOZ54" s="94"/>
      <c r="JPA54" s="94"/>
      <c r="JPB54" s="94"/>
      <c r="JPC54" s="94"/>
      <c r="JPD54" s="94"/>
      <c r="JPE54" s="94"/>
      <c r="JPF54" s="94"/>
      <c r="JPG54" s="94"/>
      <c r="JPH54" s="94"/>
      <c r="JPI54" s="94"/>
      <c r="JPJ54" s="94"/>
      <c r="JPK54" s="94"/>
      <c r="JPL54" s="94"/>
      <c r="JPM54" s="94"/>
      <c r="JPN54" s="94"/>
      <c r="JPO54" s="94"/>
      <c r="JPP54" s="94"/>
      <c r="JPQ54" s="94"/>
      <c r="JPR54" s="94"/>
      <c r="JPS54" s="94"/>
      <c r="JPT54" s="94"/>
      <c r="JPU54" s="94"/>
      <c r="JPV54" s="94"/>
      <c r="JPW54" s="94"/>
      <c r="JPX54" s="94"/>
      <c r="JPY54" s="94"/>
      <c r="JPZ54" s="94"/>
      <c r="JQA54" s="94"/>
      <c r="JQB54" s="94"/>
      <c r="JQC54" s="94"/>
      <c r="JQD54" s="94"/>
      <c r="JQE54" s="94"/>
      <c r="JQF54" s="94"/>
      <c r="JQG54" s="94"/>
      <c r="JQH54" s="94"/>
      <c r="JQI54" s="94"/>
      <c r="JQJ54" s="94"/>
      <c r="JQK54" s="94"/>
      <c r="JQL54" s="94"/>
      <c r="JQM54" s="94"/>
      <c r="JQN54" s="94"/>
      <c r="JQO54" s="94"/>
      <c r="JQP54" s="94"/>
      <c r="JQQ54" s="94"/>
      <c r="JQR54" s="94"/>
      <c r="JQS54" s="94"/>
      <c r="JQT54" s="94"/>
      <c r="JQU54" s="94"/>
      <c r="JQV54" s="94"/>
      <c r="JQW54" s="94"/>
      <c r="JQX54" s="94"/>
      <c r="JQY54" s="94"/>
      <c r="JQZ54" s="94"/>
      <c r="JRA54" s="94"/>
      <c r="JRB54" s="94"/>
      <c r="JRC54" s="94"/>
      <c r="JRD54" s="94"/>
      <c r="JRE54" s="94"/>
      <c r="JRF54" s="94"/>
      <c r="JRG54" s="94"/>
      <c r="JRH54" s="94"/>
      <c r="JRI54" s="94"/>
      <c r="JRJ54" s="94"/>
      <c r="JRK54" s="94"/>
      <c r="JRL54" s="94"/>
      <c r="JRM54" s="94"/>
      <c r="JRN54" s="94"/>
      <c r="JRO54" s="94"/>
      <c r="JRP54" s="94"/>
      <c r="JRQ54" s="94"/>
      <c r="JRR54" s="94"/>
      <c r="JRS54" s="94"/>
      <c r="JRT54" s="94"/>
      <c r="JRU54" s="94"/>
      <c r="JRV54" s="94"/>
      <c r="JRW54" s="94"/>
      <c r="JRX54" s="94"/>
      <c r="JRY54" s="94"/>
      <c r="JRZ54" s="94"/>
      <c r="JSA54" s="94"/>
      <c r="JSB54" s="94"/>
      <c r="JSC54" s="94"/>
      <c r="JSD54" s="94"/>
      <c r="JSE54" s="94"/>
      <c r="JSF54" s="94"/>
      <c r="JSG54" s="94"/>
      <c r="JSH54" s="94"/>
      <c r="JSI54" s="94"/>
      <c r="JSJ54" s="94"/>
      <c r="JSK54" s="94"/>
      <c r="JSL54" s="94"/>
      <c r="JSM54" s="94"/>
      <c r="JSN54" s="94"/>
      <c r="JSO54" s="94"/>
      <c r="JSP54" s="94"/>
      <c r="JSQ54" s="94"/>
      <c r="JSR54" s="94"/>
      <c r="JSS54" s="94"/>
      <c r="JST54" s="94"/>
      <c r="JSU54" s="94"/>
      <c r="JSV54" s="94"/>
      <c r="JSW54" s="94"/>
      <c r="JSX54" s="94"/>
      <c r="JSY54" s="94"/>
      <c r="JSZ54" s="94"/>
      <c r="JTA54" s="94"/>
      <c r="JTB54" s="94"/>
      <c r="JTC54" s="94"/>
      <c r="JTD54" s="94"/>
      <c r="JTE54" s="94"/>
      <c r="JTF54" s="94"/>
      <c r="JTG54" s="94"/>
      <c r="JTH54" s="94"/>
      <c r="JTI54" s="94"/>
      <c r="JTJ54" s="94"/>
      <c r="JTK54" s="94"/>
      <c r="JTL54" s="94"/>
      <c r="JTM54" s="94"/>
      <c r="JTN54" s="94"/>
      <c r="JTO54" s="94"/>
      <c r="JTP54" s="94"/>
      <c r="JTQ54" s="94"/>
      <c r="JTR54" s="94"/>
      <c r="JTS54" s="94"/>
      <c r="JTT54" s="94"/>
      <c r="JTU54" s="94"/>
      <c r="JTV54" s="94"/>
      <c r="JTW54" s="94"/>
      <c r="JTX54" s="94"/>
      <c r="JTY54" s="94"/>
      <c r="JTZ54" s="94"/>
      <c r="JUA54" s="94"/>
      <c r="JUB54" s="94"/>
      <c r="JUC54" s="94"/>
      <c r="JUD54" s="94"/>
      <c r="JUE54" s="94"/>
      <c r="JUF54" s="94"/>
      <c r="JUG54" s="94"/>
      <c r="JUH54" s="94"/>
      <c r="JUI54" s="94"/>
      <c r="JUJ54" s="94"/>
      <c r="JUK54" s="94"/>
      <c r="JUL54" s="94"/>
      <c r="JUM54" s="94"/>
      <c r="JUN54" s="94"/>
      <c r="JUO54" s="94"/>
      <c r="JUP54" s="94"/>
      <c r="JUQ54" s="94"/>
      <c r="JUR54" s="94"/>
      <c r="JUS54" s="94"/>
      <c r="JUT54" s="94"/>
      <c r="JUU54" s="94"/>
      <c r="JUV54" s="94"/>
      <c r="JUW54" s="94"/>
      <c r="JUX54" s="94"/>
      <c r="JUY54" s="94"/>
      <c r="JUZ54" s="94"/>
      <c r="JVA54" s="94"/>
      <c r="JVB54" s="94"/>
      <c r="JVC54" s="94"/>
      <c r="JVD54" s="94"/>
      <c r="JVE54" s="94"/>
      <c r="JVF54" s="94"/>
      <c r="JVG54" s="94"/>
      <c r="JVH54" s="94"/>
      <c r="JVI54" s="94"/>
      <c r="JVJ54" s="94"/>
      <c r="JVK54" s="94"/>
      <c r="JVL54" s="94"/>
      <c r="JVM54" s="94"/>
      <c r="JVN54" s="94"/>
      <c r="JVO54" s="94"/>
      <c r="JVP54" s="94"/>
      <c r="JVQ54" s="94"/>
      <c r="JVR54" s="94"/>
      <c r="JVS54" s="94"/>
      <c r="JVT54" s="94"/>
      <c r="JVU54" s="94"/>
      <c r="JVV54" s="94"/>
      <c r="JVW54" s="94"/>
      <c r="JVX54" s="94"/>
      <c r="JVY54" s="94"/>
      <c r="JVZ54" s="94"/>
      <c r="JWA54" s="94"/>
      <c r="JWB54" s="94"/>
      <c r="JWC54" s="94"/>
      <c r="JWD54" s="94"/>
      <c r="JWE54" s="94"/>
      <c r="JWF54" s="94"/>
      <c r="JWG54" s="94"/>
      <c r="JWH54" s="94"/>
      <c r="JWI54" s="94"/>
      <c r="JWJ54" s="94"/>
      <c r="JWK54" s="94"/>
      <c r="JWL54" s="94"/>
      <c r="JWM54" s="94"/>
      <c r="JWN54" s="94"/>
      <c r="JWO54" s="94"/>
      <c r="JWP54" s="94"/>
      <c r="JWQ54" s="94"/>
      <c r="JWR54" s="94"/>
      <c r="JWS54" s="94"/>
      <c r="JWT54" s="94"/>
      <c r="JWU54" s="94"/>
      <c r="JWV54" s="94"/>
      <c r="JWW54" s="94"/>
      <c r="JWX54" s="94"/>
      <c r="JWY54" s="94"/>
      <c r="JWZ54" s="94"/>
      <c r="JXA54" s="94"/>
      <c r="JXB54" s="94"/>
      <c r="JXC54" s="94"/>
      <c r="JXD54" s="94"/>
      <c r="JXE54" s="94"/>
      <c r="JXF54" s="94"/>
      <c r="JXG54" s="94"/>
      <c r="JXH54" s="94"/>
      <c r="JXI54" s="94"/>
      <c r="JXJ54" s="94"/>
      <c r="JXK54" s="94"/>
      <c r="JXL54" s="94"/>
      <c r="JXM54" s="94"/>
      <c r="JXN54" s="94"/>
      <c r="JXO54" s="94"/>
      <c r="JXP54" s="94"/>
      <c r="JXQ54" s="94"/>
      <c r="JXR54" s="94"/>
      <c r="JXS54" s="94"/>
      <c r="JXT54" s="94"/>
      <c r="JXU54" s="94"/>
      <c r="JXV54" s="94"/>
      <c r="JXW54" s="94"/>
      <c r="JXX54" s="94"/>
      <c r="JXY54" s="94"/>
      <c r="JXZ54" s="94"/>
      <c r="JYA54" s="94"/>
      <c r="JYB54" s="94"/>
      <c r="JYC54" s="94"/>
      <c r="JYD54" s="94"/>
      <c r="JYE54" s="94"/>
      <c r="JYF54" s="94"/>
      <c r="JYG54" s="94"/>
      <c r="JYH54" s="94"/>
      <c r="JYI54" s="94"/>
      <c r="JYJ54" s="94"/>
      <c r="JYK54" s="94"/>
      <c r="JYL54" s="94"/>
      <c r="JYM54" s="94"/>
      <c r="JYN54" s="94"/>
      <c r="JYO54" s="94"/>
      <c r="JYP54" s="94"/>
      <c r="JYQ54" s="94"/>
      <c r="JYR54" s="94"/>
      <c r="JYS54" s="94"/>
      <c r="JYT54" s="94"/>
      <c r="JYU54" s="94"/>
      <c r="JYV54" s="94"/>
      <c r="JYW54" s="94"/>
      <c r="JYX54" s="94"/>
      <c r="JYY54" s="94"/>
      <c r="JYZ54" s="94"/>
      <c r="JZA54" s="94"/>
      <c r="JZB54" s="94"/>
      <c r="JZC54" s="94"/>
      <c r="JZD54" s="94"/>
      <c r="JZE54" s="94"/>
      <c r="JZF54" s="94"/>
      <c r="JZG54" s="94"/>
      <c r="JZH54" s="94"/>
      <c r="JZI54" s="94"/>
      <c r="JZJ54" s="94"/>
      <c r="JZK54" s="94"/>
      <c r="JZL54" s="94"/>
      <c r="JZM54" s="94"/>
      <c r="JZN54" s="94"/>
      <c r="JZO54" s="94"/>
      <c r="JZP54" s="94"/>
      <c r="JZQ54" s="94"/>
      <c r="JZR54" s="94"/>
      <c r="JZS54" s="94"/>
      <c r="JZT54" s="94"/>
      <c r="JZU54" s="94"/>
      <c r="JZV54" s="94"/>
      <c r="JZW54" s="94"/>
      <c r="JZX54" s="94"/>
      <c r="JZY54" s="94"/>
      <c r="JZZ54" s="94"/>
      <c r="KAA54" s="94"/>
      <c r="KAB54" s="94"/>
      <c r="KAC54" s="94"/>
      <c r="KAD54" s="94"/>
      <c r="KAE54" s="94"/>
      <c r="KAF54" s="94"/>
      <c r="KAG54" s="94"/>
      <c r="KAH54" s="94"/>
      <c r="KAI54" s="94"/>
      <c r="KAJ54" s="94"/>
      <c r="KAK54" s="94"/>
      <c r="KAL54" s="94"/>
      <c r="KAM54" s="94"/>
      <c r="KAN54" s="94"/>
      <c r="KAO54" s="94"/>
      <c r="KAP54" s="94"/>
      <c r="KAQ54" s="94"/>
      <c r="KAR54" s="94"/>
      <c r="KAS54" s="94"/>
      <c r="KAT54" s="94"/>
      <c r="KAU54" s="94"/>
      <c r="KAV54" s="94"/>
      <c r="KAW54" s="94"/>
      <c r="KAX54" s="94"/>
      <c r="KAY54" s="94"/>
      <c r="KAZ54" s="94"/>
      <c r="KBA54" s="94"/>
      <c r="KBB54" s="94"/>
      <c r="KBC54" s="94"/>
      <c r="KBD54" s="94"/>
      <c r="KBE54" s="94"/>
      <c r="KBF54" s="94"/>
      <c r="KBG54" s="94"/>
      <c r="KBH54" s="94"/>
      <c r="KBI54" s="94"/>
      <c r="KBJ54" s="94"/>
      <c r="KBK54" s="94"/>
      <c r="KBL54" s="94"/>
      <c r="KBM54" s="94"/>
      <c r="KBN54" s="94"/>
      <c r="KBO54" s="94"/>
      <c r="KBP54" s="94"/>
      <c r="KBQ54" s="94"/>
      <c r="KBR54" s="94"/>
      <c r="KBS54" s="94"/>
      <c r="KBT54" s="94"/>
      <c r="KBU54" s="94"/>
      <c r="KBV54" s="94"/>
      <c r="KBW54" s="94"/>
      <c r="KBX54" s="94"/>
      <c r="KBY54" s="94"/>
      <c r="KBZ54" s="94"/>
      <c r="KCA54" s="94"/>
      <c r="KCB54" s="94"/>
      <c r="KCC54" s="94"/>
      <c r="KCD54" s="94"/>
      <c r="KCE54" s="94"/>
      <c r="KCF54" s="94"/>
      <c r="KCG54" s="94"/>
      <c r="KCH54" s="94"/>
      <c r="KCI54" s="94"/>
      <c r="KCJ54" s="94"/>
      <c r="KCK54" s="94"/>
      <c r="KCL54" s="94"/>
      <c r="KCM54" s="94"/>
      <c r="KCN54" s="94"/>
      <c r="KCO54" s="94"/>
      <c r="KCP54" s="94"/>
      <c r="KCQ54" s="94"/>
      <c r="KCR54" s="94"/>
      <c r="KCS54" s="94"/>
      <c r="KCT54" s="94"/>
      <c r="KCU54" s="94"/>
      <c r="KCV54" s="94"/>
      <c r="KCW54" s="94"/>
      <c r="KCX54" s="94"/>
      <c r="KCY54" s="94"/>
      <c r="KCZ54" s="94"/>
      <c r="KDA54" s="94"/>
      <c r="KDB54" s="94"/>
      <c r="KDC54" s="94"/>
      <c r="KDD54" s="94"/>
      <c r="KDE54" s="94"/>
      <c r="KDF54" s="94"/>
      <c r="KDG54" s="94"/>
      <c r="KDH54" s="94"/>
      <c r="KDI54" s="94"/>
      <c r="KDJ54" s="94"/>
      <c r="KDK54" s="94"/>
      <c r="KDL54" s="94"/>
      <c r="KDM54" s="94"/>
      <c r="KDN54" s="94"/>
      <c r="KDO54" s="94"/>
      <c r="KDP54" s="94"/>
      <c r="KDQ54" s="94"/>
      <c r="KDR54" s="94"/>
      <c r="KDS54" s="94"/>
      <c r="KDT54" s="94"/>
      <c r="KDU54" s="94"/>
      <c r="KDV54" s="94"/>
      <c r="KDW54" s="94"/>
      <c r="KDX54" s="94"/>
      <c r="KDY54" s="94"/>
      <c r="KDZ54" s="94"/>
      <c r="KEA54" s="94"/>
      <c r="KEB54" s="94"/>
      <c r="KEC54" s="94"/>
      <c r="KED54" s="94"/>
      <c r="KEE54" s="94"/>
      <c r="KEF54" s="94"/>
      <c r="KEG54" s="94"/>
      <c r="KEH54" s="94"/>
      <c r="KEI54" s="94"/>
      <c r="KEJ54" s="94"/>
      <c r="KEK54" s="94"/>
      <c r="KEL54" s="94"/>
      <c r="KEM54" s="94"/>
      <c r="KEN54" s="94"/>
      <c r="KEO54" s="94"/>
      <c r="KEP54" s="94"/>
      <c r="KEQ54" s="94"/>
      <c r="KER54" s="94"/>
      <c r="KES54" s="94"/>
      <c r="KET54" s="94"/>
      <c r="KEU54" s="94"/>
      <c r="KEV54" s="94"/>
      <c r="KEW54" s="94"/>
      <c r="KEX54" s="94"/>
      <c r="KEY54" s="94"/>
      <c r="KEZ54" s="94"/>
      <c r="KFA54" s="94"/>
      <c r="KFB54" s="94"/>
      <c r="KFC54" s="94"/>
      <c r="KFD54" s="94"/>
      <c r="KFE54" s="94"/>
      <c r="KFF54" s="94"/>
      <c r="KFG54" s="94"/>
      <c r="KFH54" s="94"/>
      <c r="KFI54" s="94"/>
      <c r="KFJ54" s="94"/>
      <c r="KFK54" s="94"/>
      <c r="KFL54" s="94"/>
      <c r="KFM54" s="94"/>
      <c r="KFN54" s="94"/>
      <c r="KFO54" s="94"/>
      <c r="KFP54" s="94"/>
      <c r="KFQ54" s="94"/>
      <c r="KFR54" s="94"/>
      <c r="KFS54" s="94"/>
      <c r="KFT54" s="94"/>
      <c r="KFU54" s="94"/>
      <c r="KFV54" s="94"/>
      <c r="KFW54" s="94"/>
      <c r="KFX54" s="94"/>
      <c r="KFY54" s="94"/>
      <c r="KFZ54" s="94"/>
      <c r="KGA54" s="94"/>
      <c r="KGB54" s="94"/>
      <c r="KGC54" s="94"/>
      <c r="KGD54" s="94"/>
      <c r="KGE54" s="94"/>
      <c r="KGF54" s="94"/>
      <c r="KGG54" s="94"/>
      <c r="KGH54" s="94"/>
      <c r="KGI54" s="94"/>
      <c r="KGJ54" s="94"/>
      <c r="KGK54" s="94"/>
      <c r="KGL54" s="94"/>
      <c r="KGM54" s="94"/>
      <c r="KGN54" s="94"/>
      <c r="KGO54" s="94"/>
      <c r="KGP54" s="94"/>
      <c r="KGQ54" s="94"/>
      <c r="KGR54" s="94"/>
      <c r="KGS54" s="94"/>
      <c r="KGT54" s="94"/>
      <c r="KGU54" s="94"/>
      <c r="KGV54" s="94"/>
      <c r="KGW54" s="94"/>
      <c r="KGX54" s="94"/>
      <c r="KGY54" s="94"/>
      <c r="KGZ54" s="94"/>
      <c r="KHA54" s="94"/>
      <c r="KHB54" s="94"/>
      <c r="KHC54" s="94"/>
      <c r="KHD54" s="94"/>
      <c r="KHE54" s="94"/>
      <c r="KHF54" s="94"/>
      <c r="KHG54" s="94"/>
      <c r="KHH54" s="94"/>
      <c r="KHI54" s="94"/>
      <c r="KHJ54" s="94"/>
      <c r="KHK54" s="94"/>
      <c r="KHL54" s="94"/>
      <c r="KHM54" s="94"/>
      <c r="KHN54" s="94"/>
      <c r="KHO54" s="94"/>
      <c r="KHP54" s="94"/>
      <c r="KHQ54" s="94"/>
      <c r="KHR54" s="94"/>
      <c r="KHS54" s="94"/>
      <c r="KHT54" s="94"/>
      <c r="KHU54" s="94"/>
      <c r="KHV54" s="94"/>
      <c r="KHW54" s="94"/>
      <c r="KHX54" s="94"/>
      <c r="KHY54" s="94"/>
      <c r="KHZ54" s="94"/>
      <c r="KIA54" s="94"/>
      <c r="KIB54" s="94"/>
      <c r="KIC54" s="94"/>
      <c r="KID54" s="94"/>
      <c r="KIE54" s="94"/>
      <c r="KIF54" s="94"/>
      <c r="KIG54" s="94"/>
      <c r="KIH54" s="94"/>
      <c r="KII54" s="94"/>
      <c r="KIJ54" s="94"/>
      <c r="KIK54" s="94"/>
      <c r="KIL54" s="94"/>
      <c r="KIM54" s="94"/>
      <c r="KIN54" s="94"/>
      <c r="KIO54" s="94"/>
      <c r="KIP54" s="94"/>
      <c r="KIQ54" s="94"/>
      <c r="KIR54" s="94"/>
      <c r="KIS54" s="94"/>
      <c r="KIT54" s="94"/>
      <c r="KIU54" s="94"/>
      <c r="KIV54" s="94"/>
      <c r="KIW54" s="94"/>
      <c r="KIX54" s="94"/>
      <c r="KIY54" s="94"/>
      <c r="KIZ54" s="94"/>
      <c r="KJA54" s="94"/>
      <c r="KJB54" s="94"/>
      <c r="KJC54" s="94"/>
      <c r="KJD54" s="94"/>
      <c r="KJE54" s="94"/>
      <c r="KJF54" s="94"/>
      <c r="KJG54" s="94"/>
      <c r="KJH54" s="94"/>
      <c r="KJI54" s="94"/>
      <c r="KJJ54" s="94"/>
      <c r="KJK54" s="94"/>
      <c r="KJL54" s="94"/>
      <c r="KJM54" s="94"/>
      <c r="KJN54" s="94"/>
      <c r="KJO54" s="94"/>
      <c r="KJP54" s="94"/>
      <c r="KJQ54" s="94"/>
      <c r="KJR54" s="94"/>
      <c r="KJS54" s="94"/>
      <c r="KJT54" s="94"/>
      <c r="KJU54" s="94"/>
      <c r="KJV54" s="94"/>
      <c r="KJW54" s="94"/>
      <c r="KJX54" s="94"/>
      <c r="KJY54" s="94"/>
      <c r="KJZ54" s="94"/>
      <c r="KKA54" s="94"/>
      <c r="KKB54" s="94"/>
      <c r="KKC54" s="94"/>
      <c r="KKD54" s="94"/>
      <c r="KKE54" s="94"/>
      <c r="KKF54" s="94"/>
      <c r="KKG54" s="94"/>
      <c r="KKH54" s="94"/>
      <c r="KKI54" s="94"/>
      <c r="KKJ54" s="94"/>
      <c r="KKK54" s="94"/>
      <c r="KKL54" s="94"/>
      <c r="KKM54" s="94"/>
      <c r="KKN54" s="94"/>
      <c r="KKO54" s="94"/>
      <c r="KKP54" s="94"/>
      <c r="KKQ54" s="94"/>
      <c r="KKR54" s="94"/>
      <c r="KKS54" s="94"/>
      <c r="KKT54" s="94"/>
      <c r="KKU54" s="94"/>
      <c r="KKV54" s="94"/>
      <c r="KKW54" s="94"/>
      <c r="KKX54" s="94"/>
      <c r="KKY54" s="94"/>
      <c r="KKZ54" s="94"/>
      <c r="KLA54" s="94"/>
      <c r="KLB54" s="94"/>
      <c r="KLC54" s="94"/>
      <c r="KLD54" s="94"/>
      <c r="KLE54" s="94"/>
      <c r="KLF54" s="94"/>
      <c r="KLG54" s="94"/>
      <c r="KLH54" s="94"/>
      <c r="KLI54" s="94"/>
      <c r="KLJ54" s="94"/>
      <c r="KLK54" s="94"/>
      <c r="KLL54" s="94"/>
      <c r="KLM54" s="94"/>
      <c r="KLN54" s="94"/>
      <c r="KLO54" s="94"/>
      <c r="KLP54" s="94"/>
      <c r="KLQ54" s="94"/>
      <c r="KLR54" s="94"/>
      <c r="KLS54" s="94"/>
      <c r="KLT54" s="94"/>
      <c r="KLU54" s="94"/>
      <c r="KLV54" s="94"/>
      <c r="KLW54" s="94"/>
      <c r="KLX54" s="94"/>
      <c r="KLY54" s="94"/>
      <c r="KLZ54" s="94"/>
      <c r="KMA54" s="94"/>
      <c r="KMB54" s="94"/>
      <c r="KMC54" s="94"/>
      <c r="KMD54" s="94"/>
      <c r="KME54" s="94"/>
      <c r="KMF54" s="94"/>
      <c r="KMG54" s="94"/>
      <c r="KMH54" s="94"/>
      <c r="KMI54" s="94"/>
      <c r="KMJ54" s="94"/>
      <c r="KMK54" s="94"/>
      <c r="KML54" s="94"/>
      <c r="KMM54" s="94"/>
      <c r="KMN54" s="94"/>
      <c r="KMO54" s="94"/>
      <c r="KMP54" s="94"/>
      <c r="KMQ54" s="94"/>
      <c r="KMR54" s="94"/>
      <c r="KMS54" s="94"/>
      <c r="KMT54" s="94"/>
      <c r="KMU54" s="94"/>
      <c r="KMV54" s="94"/>
      <c r="KMW54" s="94"/>
      <c r="KMX54" s="94"/>
      <c r="KMY54" s="94"/>
      <c r="KMZ54" s="94"/>
      <c r="KNA54" s="94"/>
      <c r="KNB54" s="94"/>
      <c r="KNC54" s="94"/>
      <c r="KND54" s="94"/>
      <c r="KNE54" s="94"/>
      <c r="KNF54" s="94"/>
      <c r="KNG54" s="94"/>
      <c r="KNH54" s="94"/>
      <c r="KNI54" s="94"/>
      <c r="KNJ54" s="94"/>
      <c r="KNK54" s="94"/>
      <c r="KNL54" s="94"/>
      <c r="KNM54" s="94"/>
      <c r="KNN54" s="94"/>
      <c r="KNO54" s="94"/>
      <c r="KNP54" s="94"/>
      <c r="KNQ54" s="94"/>
      <c r="KNR54" s="94"/>
      <c r="KNS54" s="94"/>
      <c r="KNT54" s="94"/>
      <c r="KNU54" s="94"/>
      <c r="KNV54" s="94"/>
      <c r="KNW54" s="94"/>
      <c r="KNX54" s="94"/>
      <c r="KNY54" s="94"/>
      <c r="KNZ54" s="94"/>
      <c r="KOA54" s="94"/>
      <c r="KOB54" s="94"/>
      <c r="KOC54" s="94"/>
      <c r="KOD54" s="94"/>
      <c r="KOE54" s="94"/>
      <c r="KOF54" s="94"/>
      <c r="KOG54" s="94"/>
      <c r="KOH54" s="94"/>
      <c r="KOI54" s="94"/>
      <c r="KOJ54" s="94"/>
      <c r="KOK54" s="94"/>
      <c r="KOL54" s="94"/>
      <c r="KOM54" s="94"/>
      <c r="KON54" s="94"/>
      <c r="KOO54" s="94"/>
      <c r="KOP54" s="94"/>
      <c r="KOQ54" s="94"/>
      <c r="KOR54" s="94"/>
      <c r="KOS54" s="94"/>
      <c r="KOT54" s="94"/>
      <c r="KOU54" s="94"/>
      <c r="KOV54" s="94"/>
      <c r="KOW54" s="94"/>
      <c r="KOX54" s="94"/>
      <c r="KOY54" s="94"/>
      <c r="KOZ54" s="94"/>
      <c r="KPA54" s="94"/>
      <c r="KPB54" s="94"/>
      <c r="KPC54" s="94"/>
      <c r="KPD54" s="94"/>
      <c r="KPE54" s="94"/>
      <c r="KPF54" s="94"/>
      <c r="KPG54" s="94"/>
      <c r="KPH54" s="94"/>
      <c r="KPI54" s="94"/>
      <c r="KPJ54" s="94"/>
      <c r="KPK54" s="94"/>
      <c r="KPL54" s="94"/>
      <c r="KPM54" s="94"/>
      <c r="KPN54" s="94"/>
      <c r="KPO54" s="94"/>
      <c r="KPP54" s="94"/>
      <c r="KPQ54" s="94"/>
      <c r="KPR54" s="94"/>
      <c r="KPS54" s="94"/>
      <c r="KPT54" s="94"/>
      <c r="KPU54" s="94"/>
      <c r="KPV54" s="94"/>
      <c r="KPW54" s="94"/>
      <c r="KPX54" s="94"/>
      <c r="KPY54" s="94"/>
      <c r="KPZ54" s="94"/>
      <c r="KQA54" s="94"/>
      <c r="KQB54" s="94"/>
      <c r="KQC54" s="94"/>
      <c r="KQD54" s="94"/>
      <c r="KQE54" s="94"/>
      <c r="KQF54" s="94"/>
      <c r="KQG54" s="94"/>
      <c r="KQH54" s="94"/>
      <c r="KQI54" s="94"/>
      <c r="KQJ54" s="94"/>
      <c r="KQK54" s="94"/>
      <c r="KQL54" s="94"/>
      <c r="KQM54" s="94"/>
      <c r="KQN54" s="94"/>
      <c r="KQO54" s="94"/>
      <c r="KQP54" s="94"/>
      <c r="KQQ54" s="94"/>
      <c r="KQR54" s="94"/>
      <c r="KQS54" s="94"/>
      <c r="KQT54" s="94"/>
      <c r="KQU54" s="94"/>
      <c r="KQV54" s="94"/>
      <c r="KQW54" s="94"/>
      <c r="KQX54" s="94"/>
      <c r="KQY54" s="94"/>
      <c r="KQZ54" s="94"/>
      <c r="KRA54" s="94"/>
      <c r="KRB54" s="94"/>
      <c r="KRC54" s="94"/>
      <c r="KRD54" s="94"/>
      <c r="KRE54" s="94"/>
      <c r="KRF54" s="94"/>
      <c r="KRG54" s="94"/>
      <c r="KRH54" s="94"/>
      <c r="KRI54" s="94"/>
      <c r="KRJ54" s="94"/>
      <c r="KRK54" s="94"/>
      <c r="KRL54" s="94"/>
      <c r="KRM54" s="94"/>
      <c r="KRN54" s="94"/>
      <c r="KRO54" s="94"/>
      <c r="KRP54" s="94"/>
      <c r="KRQ54" s="94"/>
      <c r="KRR54" s="94"/>
      <c r="KRS54" s="94"/>
      <c r="KRT54" s="94"/>
      <c r="KRU54" s="94"/>
      <c r="KRV54" s="94"/>
      <c r="KRW54" s="94"/>
      <c r="KRX54" s="94"/>
      <c r="KRY54" s="94"/>
      <c r="KRZ54" s="94"/>
      <c r="KSA54" s="94"/>
      <c r="KSB54" s="94"/>
      <c r="KSC54" s="94"/>
      <c r="KSD54" s="94"/>
      <c r="KSE54" s="94"/>
      <c r="KSF54" s="94"/>
      <c r="KSG54" s="94"/>
      <c r="KSH54" s="94"/>
      <c r="KSI54" s="94"/>
      <c r="KSJ54" s="94"/>
      <c r="KSK54" s="94"/>
      <c r="KSL54" s="94"/>
      <c r="KSM54" s="94"/>
      <c r="KSN54" s="94"/>
      <c r="KSO54" s="94"/>
      <c r="KSP54" s="94"/>
      <c r="KSQ54" s="94"/>
      <c r="KSR54" s="94"/>
      <c r="KSS54" s="94"/>
      <c r="KST54" s="94"/>
      <c r="KSU54" s="94"/>
      <c r="KSV54" s="94"/>
      <c r="KSW54" s="94"/>
      <c r="KSX54" s="94"/>
      <c r="KSY54" s="94"/>
      <c r="KSZ54" s="94"/>
      <c r="KTA54" s="94"/>
      <c r="KTB54" s="94"/>
      <c r="KTC54" s="94"/>
      <c r="KTD54" s="94"/>
      <c r="KTE54" s="94"/>
      <c r="KTF54" s="94"/>
      <c r="KTG54" s="94"/>
      <c r="KTH54" s="94"/>
      <c r="KTI54" s="94"/>
      <c r="KTJ54" s="94"/>
      <c r="KTK54" s="94"/>
      <c r="KTL54" s="94"/>
      <c r="KTM54" s="94"/>
      <c r="KTN54" s="94"/>
      <c r="KTO54" s="94"/>
      <c r="KTP54" s="94"/>
      <c r="KTQ54" s="94"/>
      <c r="KTR54" s="94"/>
      <c r="KTS54" s="94"/>
      <c r="KTT54" s="94"/>
      <c r="KTU54" s="94"/>
      <c r="KTV54" s="94"/>
      <c r="KTW54" s="94"/>
      <c r="KTX54" s="94"/>
      <c r="KTY54" s="94"/>
      <c r="KTZ54" s="94"/>
      <c r="KUA54" s="94"/>
      <c r="KUB54" s="94"/>
      <c r="KUC54" s="94"/>
      <c r="KUD54" s="94"/>
      <c r="KUE54" s="94"/>
      <c r="KUF54" s="94"/>
      <c r="KUG54" s="94"/>
      <c r="KUH54" s="94"/>
      <c r="KUI54" s="94"/>
      <c r="KUJ54" s="94"/>
      <c r="KUK54" s="94"/>
      <c r="KUL54" s="94"/>
      <c r="KUM54" s="94"/>
      <c r="KUN54" s="94"/>
      <c r="KUO54" s="94"/>
      <c r="KUP54" s="94"/>
      <c r="KUQ54" s="94"/>
      <c r="KUR54" s="94"/>
      <c r="KUS54" s="94"/>
      <c r="KUT54" s="94"/>
      <c r="KUU54" s="94"/>
      <c r="KUV54" s="94"/>
      <c r="KUW54" s="94"/>
      <c r="KUX54" s="94"/>
      <c r="KUY54" s="94"/>
      <c r="KUZ54" s="94"/>
      <c r="KVA54" s="94"/>
      <c r="KVB54" s="94"/>
      <c r="KVC54" s="94"/>
      <c r="KVD54" s="94"/>
      <c r="KVE54" s="94"/>
      <c r="KVF54" s="94"/>
      <c r="KVG54" s="94"/>
      <c r="KVH54" s="94"/>
      <c r="KVI54" s="94"/>
      <c r="KVJ54" s="94"/>
      <c r="KVK54" s="94"/>
      <c r="KVL54" s="94"/>
      <c r="KVM54" s="94"/>
      <c r="KVN54" s="94"/>
      <c r="KVO54" s="94"/>
      <c r="KVP54" s="94"/>
      <c r="KVQ54" s="94"/>
      <c r="KVR54" s="94"/>
      <c r="KVS54" s="94"/>
      <c r="KVT54" s="94"/>
      <c r="KVU54" s="94"/>
      <c r="KVV54" s="94"/>
      <c r="KVW54" s="94"/>
      <c r="KVX54" s="94"/>
      <c r="KVY54" s="94"/>
      <c r="KVZ54" s="94"/>
      <c r="KWA54" s="94"/>
      <c r="KWB54" s="94"/>
      <c r="KWC54" s="94"/>
      <c r="KWD54" s="94"/>
      <c r="KWE54" s="94"/>
      <c r="KWF54" s="94"/>
      <c r="KWG54" s="94"/>
      <c r="KWH54" s="94"/>
      <c r="KWI54" s="94"/>
      <c r="KWJ54" s="94"/>
      <c r="KWK54" s="94"/>
      <c r="KWL54" s="94"/>
      <c r="KWM54" s="94"/>
      <c r="KWN54" s="94"/>
      <c r="KWO54" s="94"/>
      <c r="KWP54" s="94"/>
      <c r="KWQ54" s="94"/>
      <c r="KWR54" s="94"/>
      <c r="KWS54" s="94"/>
      <c r="KWT54" s="94"/>
      <c r="KWU54" s="94"/>
      <c r="KWV54" s="94"/>
      <c r="KWW54" s="94"/>
      <c r="KWX54" s="94"/>
      <c r="KWY54" s="94"/>
      <c r="KWZ54" s="94"/>
      <c r="KXA54" s="94"/>
      <c r="KXB54" s="94"/>
      <c r="KXC54" s="94"/>
      <c r="KXD54" s="94"/>
      <c r="KXE54" s="94"/>
      <c r="KXF54" s="94"/>
      <c r="KXG54" s="94"/>
      <c r="KXH54" s="94"/>
      <c r="KXI54" s="94"/>
      <c r="KXJ54" s="94"/>
      <c r="KXK54" s="94"/>
      <c r="KXL54" s="94"/>
      <c r="KXM54" s="94"/>
      <c r="KXN54" s="94"/>
      <c r="KXO54" s="94"/>
      <c r="KXP54" s="94"/>
      <c r="KXQ54" s="94"/>
      <c r="KXR54" s="94"/>
      <c r="KXS54" s="94"/>
      <c r="KXT54" s="94"/>
      <c r="KXU54" s="94"/>
      <c r="KXV54" s="94"/>
      <c r="KXW54" s="94"/>
      <c r="KXX54" s="94"/>
      <c r="KXY54" s="94"/>
      <c r="KXZ54" s="94"/>
      <c r="KYA54" s="94"/>
      <c r="KYB54" s="94"/>
      <c r="KYC54" s="94"/>
      <c r="KYD54" s="94"/>
      <c r="KYE54" s="94"/>
      <c r="KYF54" s="94"/>
      <c r="KYG54" s="94"/>
      <c r="KYH54" s="94"/>
      <c r="KYI54" s="94"/>
      <c r="KYJ54" s="94"/>
      <c r="KYK54" s="94"/>
      <c r="KYL54" s="94"/>
      <c r="KYM54" s="94"/>
      <c r="KYN54" s="94"/>
      <c r="KYO54" s="94"/>
      <c r="KYP54" s="94"/>
      <c r="KYQ54" s="94"/>
      <c r="KYR54" s="94"/>
      <c r="KYS54" s="94"/>
      <c r="KYT54" s="94"/>
      <c r="KYU54" s="94"/>
      <c r="KYV54" s="94"/>
      <c r="KYW54" s="94"/>
      <c r="KYX54" s="94"/>
      <c r="KYY54" s="94"/>
      <c r="KYZ54" s="94"/>
      <c r="KZA54" s="94"/>
      <c r="KZB54" s="94"/>
      <c r="KZC54" s="94"/>
      <c r="KZD54" s="94"/>
      <c r="KZE54" s="94"/>
      <c r="KZF54" s="94"/>
      <c r="KZG54" s="94"/>
      <c r="KZH54" s="94"/>
      <c r="KZI54" s="94"/>
      <c r="KZJ54" s="94"/>
      <c r="KZK54" s="94"/>
      <c r="KZL54" s="94"/>
      <c r="KZM54" s="94"/>
      <c r="KZN54" s="94"/>
      <c r="KZO54" s="94"/>
      <c r="KZP54" s="94"/>
      <c r="KZQ54" s="94"/>
      <c r="KZR54" s="94"/>
      <c r="KZS54" s="94"/>
      <c r="KZT54" s="94"/>
      <c r="KZU54" s="94"/>
      <c r="KZV54" s="94"/>
      <c r="KZW54" s="94"/>
      <c r="KZX54" s="94"/>
      <c r="KZY54" s="94"/>
      <c r="KZZ54" s="94"/>
      <c r="LAA54" s="94"/>
      <c r="LAB54" s="94"/>
      <c r="LAC54" s="94"/>
      <c r="LAD54" s="94"/>
      <c r="LAE54" s="94"/>
      <c r="LAF54" s="94"/>
      <c r="LAG54" s="94"/>
      <c r="LAH54" s="94"/>
      <c r="LAI54" s="94"/>
      <c r="LAJ54" s="94"/>
      <c r="LAK54" s="94"/>
      <c r="LAL54" s="94"/>
      <c r="LAM54" s="94"/>
      <c r="LAN54" s="94"/>
      <c r="LAO54" s="94"/>
      <c r="LAP54" s="94"/>
      <c r="LAQ54" s="94"/>
      <c r="LAR54" s="94"/>
      <c r="LAS54" s="94"/>
      <c r="LAT54" s="94"/>
      <c r="LAU54" s="94"/>
      <c r="LAV54" s="94"/>
      <c r="LAW54" s="94"/>
      <c r="LAX54" s="94"/>
      <c r="LAY54" s="94"/>
      <c r="LAZ54" s="94"/>
      <c r="LBA54" s="94"/>
      <c r="LBB54" s="94"/>
      <c r="LBC54" s="94"/>
      <c r="LBD54" s="94"/>
      <c r="LBE54" s="94"/>
      <c r="LBF54" s="94"/>
      <c r="LBG54" s="94"/>
      <c r="LBH54" s="94"/>
      <c r="LBI54" s="94"/>
      <c r="LBJ54" s="94"/>
      <c r="LBK54" s="94"/>
      <c r="LBL54" s="94"/>
      <c r="LBM54" s="94"/>
      <c r="LBN54" s="94"/>
      <c r="LBO54" s="94"/>
      <c r="LBP54" s="94"/>
      <c r="LBQ54" s="94"/>
      <c r="LBR54" s="94"/>
      <c r="LBS54" s="94"/>
      <c r="LBT54" s="94"/>
      <c r="LBU54" s="94"/>
      <c r="LBV54" s="94"/>
      <c r="LBW54" s="94"/>
      <c r="LBX54" s="94"/>
      <c r="LBY54" s="94"/>
      <c r="LBZ54" s="94"/>
      <c r="LCA54" s="94"/>
      <c r="LCB54" s="94"/>
      <c r="LCC54" s="94"/>
      <c r="LCD54" s="94"/>
      <c r="LCE54" s="94"/>
      <c r="LCF54" s="94"/>
      <c r="LCG54" s="94"/>
      <c r="LCH54" s="94"/>
      <c r="LCI54" s="94"/>
      <c r="LCJ54" s="94"/>
      <c r="LCK54" s="94"/>
      <c r="LCL54" s="94"/>
      <c r="LCM54" s="94"/>
      <c r="LCN54" s="94"/>
      <c r="LCO54" s="94"/>
      <c r="LCP54" s="94"/>
      <c r="LCQ54" s="94"/>
      <c r="LCR54" s="94"/>
      <c r="LCS54" s="94"/>
      <c r="LCT54" s="94"/>
      <c r="LCU54" s="94"/>
      <c r="LCV54" s="94"/>
      <c r="LCW54" s="94"/>
      <c r="LCX54" s="94"/>
      <c r="LCY54" s="94"/>
      <c r="LCZ54" s="94"/>
      <c r="LDA54" s="94"/>
      <c r="LDB54" s="94"/>
      <c r="LDC54" s="94"/>
      <c r="LDD54" s="94"/>
      <c r="LDE54" s="94"/>
      <c r="LDF54" s="94"/>
      <c r="LDG54" s="94"/>
      <c r="LDH54" s="94"/>
      <c r="LDI54" s="94"/>
      <c r="LDJ54" s="94"/>
      <c r="LDK54" s="94"/>
      <c r="LDL54" s="94"/>
      <c r="LDM54" s="94"/>
      <c r="LDN54" s="94"/>
      <c r="LDO54" s="94"/>
      <c r="LDP54" s="94"/>
      <c r="LDQ54" s="94"/>
      <c r="LDR54" s="94"/>
      <c r="LDS54" s="94"/>
      <c r="LDT54" s="94"/>
      <c r="LDU54" s="94"/>
      <c r="LDV54" s="94"/>
      <c r="LDW54" s="94"/>
      <c r="LDX54" s="94"/>
      <c r="LDY54" s="94"/>
      <c r="LDZ54" s="94"/>
      <c r="LEA54" s="94"/>
      <c r="LEB54" s="94"/>
      <c r="LEC54" s="94"/>
      <c r="LED54" s="94"/>
      <c r="LEE54" s="94"/>
      <c r="LEF54" s="94"/>
      <c r="LEG54" s="94"/>
      <c r="LEH54" s="94"/>
      <c r="LEI54" s="94"/>
      <c r="LEJ54" s="94"/>
      <c r="LEK54" s="94"/>
      <c r="LEL54" s="94"/>
      <c r="LEM54" s="94"/>
      <c r="LEN54" s="94"/>
      <c r="LEO54" s="94"/>
      <c r="LEP54" s="94"/>
      <c r="LEQ54" s="94"/>
      <c r="LER54" s="94"/>
      <c r="LES54" s="94"/>
      <c r="LET54" s="94"/>
      <c r="LEU54" s="94"/>
      <c r="LEV54" s="94"/>
      <c r="LEW54" s="94"/>
      <c r="LEX54" s="94"/>
      <c r="LEY54" s="94"/>
      <c r="LEZ54" s="94"/>
      <c r="LFA54" s="94"/>
      <c r="LFB54" s="94"/>
      <c r="LFC54" s="94"/>
      <c r="LFD54" s="94"/>
      <c r="LFE54" s="94"/>
      <c r="LFF54" s="94"/>
      <c r="LFG54" s="94"/>
      <c r="LFH54" s="94"/>
      <c r="LFI54" s="94"/>
      <c r="LFJ54" s="94"/>
      <c r="LFK54" s="94"/>
      <c r="LFL54" s="94"/>
      <c r="LFM54" s="94"/>
      <c r="LFN54" s="94"/>
      <c r="LFO54" s="94"/>
      <c r="LFP54" s="94"/>
      <c r="LFQ54" s="94"/>
      <c r="LFR54" s="94"/>
      <c r="LFS54" s="94"/>
      <c r="LFT54" s="94"/>
      <c r="LFU54" s="94"/>
      <c r="LFV54" s="94"/>
      <c r="LFW54" s="94"/>
      <c r="LFX54" s="94"/>
      <c r="LFY54" s="94"/>
      <c r="LFZ54" s="94"/>
      <c r="LGA54" s="94"/>
      <c r="LGB54" s="94"/>
      <c r="LGC54" s="94"/>
      <c r="LGD54" s="94"/>
      <c r="LGE54" s="94"/>
      <c r="LGF54" s="94"/>
      <c r="LGG54" s="94"/>
      <c r="LGH54" s="94"/>
      <c r="LGI54" s="94"/>
      <c r="LGJ54" s="94"/>
      <c r="LGK54" s="94"/>
      <c r="LGL54" s="94"/>
      <c r="LGM54" s="94"/>
      <c r="LGN54" s="94"/>
      <c r="LGO54" s="94"/>
      <c r="LGP54" s="94"/>
      <c r="LGQ54" s="94"/>
      <c r="LGR54" s="94"/>
      <c r="LGS54" s="94"/>
      <c r="LGT54" s="94"/>
      <c r="LGU54" s="94"/>
      <c r="LGV54" s="94"/>
      <c r="LGW54" s="94"/>
      <c r="LGX54" s="94"/>
      <c r="LGY54" s="94"/>
      <c r="LGZ54" s="94"/>
      <c r="LHA54" s="94"/>
      <c r="LHB54" s="94"/>
      <c r="LHC54" s="94"/>
      <c r="LHD54" s="94"/>
      <c r="LHE54" s="94"/>
      <c r="LHF54" s="94"/>
      <c r="LHG54" s="94"/>
      <c r="LHH54" s="94"/>
      <c r="LHI54" s="94"/>
      <c r="LHJ54" s="94"/>
      <c r="LHK54" s="94"/>
      <c r="LHL54" s="94"/>
      <c r="LHM54" s="94"/>
      <c r="LHN54" s="94"/>
      <c r="LHO54" s="94"/>
      <c r="LHP54" s="94"/>
      <c r="LHQ54" s="94"/>
      <c r="LHR54" s="94"/>
      <c r="LHS54" s="94"/>
      <c r="LHT54" s="94"/>
      <c r="LHU54" s="94"/>
      <c r="LHV54" s="94"/>
      <c r="LHW54" s="94"/>
      <c r="LHX54" s="94"/>
      <c r="LHY54" s="94"/>
      <c r="LHZ54" s="94"/>
      <c r="LIA54" s="94"/>
      <c r="LIB54" s="94"/>
      <c r="LIC54" s="94"/>
      <c r="LID54" s="94"/>
      <c r="LIE54" s="94"/>
      <c r="LIF54" s="94"/>
      <c r="LIG54" s="94"/>
      <c r="LIH54" s="94"/>
      <c r="LII54" s="94"/>
      <c r="LIJ54" s="94"/>
      <c r="LIK54" s="94"/>
      <c r="LIL54" s="94"/>
      <c r="LIM54" s="94"/>
      <c r="LIN54" s="94"/>
      <c r="LIO54" s="94"/>
      <c r="LIP54" s="94"/>
      <c r="LIQ54" s="94"/>
      <c r="LIR54" s="94"/>
      <c r="LIS54" s="94"/>
      <c r="LIT54" s="94"/>
      <c r="LIU54" s="94"/>
      <c r="LIV54" s="94"/>
      <c r="LIW54" s="94"/>
      <c r="LIX54" s="94"/>
      <c r="LIY54" s="94"/>
      <c r="LIZ54" s="94"/>
      <c r="LJA54" s="94"/>
      <c r="LJB54" s="94"/>
      <c r="LJC54" s="94"/>
      <c r="LJD54" s="94"/>
      <c r="LJE54" s="94"/>
      <c r="LJF54" s="94"/>
      <c r="LJG54" s="94"/>
      <c r="LJH54" s="94"/>
      <c r="LJI54" s="94"/>
      <c r="LJJ54" s="94"/>
      <c r="LJK54" s="94"/>
      <c r="LJL54" s="94"/>
      <c r="LJM54" s="94"/>
      <c r="LJN54" s="94"/>
      <c r="LJO54" s="94"/>
      <c r="LJP54" s="94"/>
      <c r="LJQ54" s="94"/>
      <c r="LJR54" s="94"/>
      <c r="LJS54" s="94"/>
      <c r="LJT54" s="94"/>
      <c r="LJU54" s="94"/>
      <c r="LJV54" s="94"/>
      <c r="LJW54" s="94"/>
      <c r="LJX54" s="94"/>
      <c r="LJY54" s="94"/>
      <c r="LJZ54" s="94"/>
      <c r="LKA54" s="94"/>
      <c r="LKB54" s="94"/>
      <c r="LKC54" s="94"/>
      <c r="LKD54" s="94"/>
      <c r="LKE54" s="94"/>
      <c r="LKF54" s="94"/>
      <c r="LKG54" s="94"/>
      <c r="LKH54" s="94"/>
      <c r="LKI54" s="94"/>
      <c r="LKJ54" s="94"/>
      <c r="LKK54" s="94"/>
      <c r="LKL54" s="94"/>
      <c r="LKM54" s="94"/>
      <c r="LKN54" s="94"/>
      <c r="LKO54" s="94"/>
      <c r="LKP54" s="94"/>
      <c r="LKQ54" s="94"/>
      <c r="LKR54" s="94"/>
      <c r="LKS54" s="94"/>
      <c r="LKT54" s="94"/>
      <c r="LKU54" s="94"/>
      <c r="LKV54" s="94"/>
      <c r="LKW54" s="94"/>
      <c r="LKX54" s="94"/>
      <c r="LKY54" s="94"/>
      <c r="LKZ54" s="94"/>
      <c r="LLA54" s="94"/>
      <c r="LLB54" s="94"/>
      <c r="LLC54" s="94"/>
      <c r="LLD54" s="94"/>
      <c r="LLE54" s="94"/>
      <c r="LLF54" s="94"/>
      <c r="LLG54" s="94"/>
      <c r="LLH54" s="94"/>
      <c r="LLI54" s="94"/>
      <c r="LLJ54" s="94"/>
      <c r="LLK54" s="94"/>
      <c r="LLL54" s="94"/>
      <c r="LLM54" s="94"/>
      <c r="LLN54" s="94"/>
      <c r="LLO54" s="94"/>
      <c r="LLP54" s="94"/>
      <c r="LLQ54" s="94"/>
      <c r="LLR54" s="94"/>
      <c r="LLS54" s="94"/>
      <c r="LLT54" s="94"/>
      <c r="LLU54" s="94"/>
      <c r="LLV54" s="94"/>
      <c r="LLW54" s="94"/>
      <c r="LLX54" s="94"/>
      <c r="LLY54" s="94"/>
      <c r="LLZ54" s="94"/>
      <c r="LMA54" s="94"/>
      <c r="LMB54" s="94"/>
      <c r="LMC54" s="94"/>
      <c r="LMD54" s="94"/>
      <c r="LME54" s="94"/>
      <c r="LMF54" s="94"/>
      <c r="LMG54" s="94"/>
      <c r="LMH54" s="94"/>
      <c r="LMI54" s="94"/>
      <c r="LMJ54" s="94"/>
      <c r="LMK54" s="94"/>
      <c r="LML54" s="94"/>
      <c r="LMM54" s="94"/>
      <c r="LMN54" s="94"/>
      <c r="LMO54" s="94"/>
      <c r="LMP54" s="94"/>
      <c r="LMQ54" s="94"/>
      <c r="LMR54" s="94"/>
      <c r="LMS54" s="94"/>
      <c r="LMT54" s="94"/>
      <c r="LMU54" s="94"/>
      <c r="LMV54" s="94"/>
      <c r="LMW54" s="94"/>
      <c r="LMX54" s="94"/>
      <c r="LMY54" s="94"/>
      <c r="LMZ54" s="94"/>
      <c r="LNA54" s="94"/>
      <c r="LNB54" s="94"/>
      <c r="LNC54" s="94"/>
      <c r="LND54" s="94"/>
      <c r="LNE54" s="94"/>
      <c r="LNF54" s="94"/>
      <c r="LNG54" s="94"/>
      <c r="LNH54" s="94"/>
      <c r="LNI54" s="94"/>
      <c r="LNJ54" s="94"/>
      <c r="LNK54" s="94"/>
      <c r="LNL54" s="94"/>
      <c r="LNM54" s="94"/>
      <c r="LNN54" s="94"/>
      <c r="LNO54" s="94"/>
      <c r="LNP54" s="94"/>
      <c r="LNQ54" s="94"/>
      <c r="LNR54" s="94"/>
      <c r="LNS54" s="94"/>
      <c r="LNT54" s="94"/>
      <c r="LNU54" s="94"/>
      <c r="LNV54" s="94"/>
      <c r="LNW54" s="94"/>
      <c r="LNX54" s="94"/>
      <c r="LNY54" s="94"/>
      <c r="LNZ54" s="94"/>
      <c r="LOA54" s="94"/>
      <c r="LOB54" s="94"/>
      <c r="LOC54" s="94"/>
      <c r="LOD54" s="94"/>
      <c r="LOE54" s="94"/>
      <c r="LOF54" s="94"/>
      <c r="LOG54" s="94"/>
      <c r="LOH54" s="94"/>
      <c r="LOI54" s="94"/>
      <c r="LOJ54" s="94"/>
      <c r="LOK54" s="94"/>
      <c r="LOL54" s="94"/>
      <c r="LOM54" s="94"/>
      <c r="LON54" s="94"/>
      <c r="LOO54" s="94"/>
      <c r="LOP54" s="94"/>
      <c r="LOQ54" s="94"/>
      <c r="LOR54" s="94"/>
      <c r="LOS54" s="94"/>
      <c r="LOT54" s="94"/>
      <c r="LOU54" s="94"/>
      <c r="LOV54" s="94"/>
      <c r="LOW54" s="94"/>
      <c r="LOX54" s="94"/>
      <c r="LOY54" s="94"/>
      <c r="LOZ54" s="94"/>
      <c r="LPA54" s="94"/>
      <c r="LPB54" s="94"/>
      <c r="LPC54" s="94"/>
      <c r="LPD54" s="94"/>
      <c r="LPE54" s="94"/>
      <c r="LPF54" s="94"/>
      <c r="LPG54" s="94"/>
      <c r="LPH54" s="94"/>
      <c r="LPI54" s="94"/>
      <c r="LPJ54" s="94"/>
      <c r="LPK54" s="94"/>
      <c r="LPL54" s="94"/>
      <c r="LPM54" s="94"/>
      <c r="LPN54" s="94"/>
      <c r="LPO54" s="94"/>
      <c r="LPP54" s="94"/>
      <c r="LPQ54" s="94"/>
      <c r="LPR54" s="94"/>
      <c r="LPS54" s="94"/>
      <c r="LPT54" s="94"/>
      <c r="LPU54" s="94"/>
      <c r="LPV54" s="94"/>
      <c r="LPW54" s="94"/>
      <c r="LPX54" s="94"/>
      <c r="LPY54" s="94"/>
      <c r="LPZ54" s="94"/>
      <c r="LQA54" s="94"/>
      <c r="LQB54" s="94"/>
      <c r="LQC54" s="94"/>
      <c r="LQD54" s="94"/>
      <c r="LQE54" s="94"/>
      <c r="LQF54" s="94"/>
      <c r="LQG54" s="94"/>
      <c r="LQH54" s="94"/>
      <c r="LQI54" s="94"/>
      <c r="LQJ54" s="94"/>
      <c r="LQK54" s="94"/>
      <c r="LQL54" s="94"/>
      <c r="LQM54" s="94"/>
      <c r="LQN54" s="94"/>
      <c r="LQO54" s="94"/>
      <c r="LQP54" s="94"/>
      <c r="LQQ54" s="94"/>
      <c r="LQR54" s="94"/>
      <c r="LQS54" s="94"/>
      <c r="LQT54" s="94"/>
      <c r="LQU54" s="94"/>
      <c r="LQV54" s="94"/>
      <c r="LQW54" s="94"/>
      <c r="LQX54" s="94"/>
      <c r="LQY54" s="94"/>
      <c r="LQZ54" s="94"/>
      <c r="LRA54" s="94"/>
      <c r="LRB54" s="94"/>
      <c r="LRC54" s="94"/>
      <c r="LRD54" s="94"/>
      <c r="LRE54" s="94"/>
      <c r="LRF54" s="94"/>
      <c r="LRG54" s="94"/>
      <c r="LRH54" s="94"/>
      <c r="LRI54" s="94"/>
      <c r="LRJ54" s="94"/>
      <c r="LRK54" s="94"/>
      <c r="LRL54" s="94"/>
      <c r="LRM54" s="94"/>
      <c r="LRN54" s="94"/>
      <c r="LRO54" s="94"/>
      <c r="LRP54" s="94"/>
      <c r="LRQ54" s="94"/>
      <c r="LRR54" s="94"/>
      <c r="LRS54" s="94"/>
      <c r="LRT54" s="94"/>
      <c r="LRU54" s="94"/>
      <c r="LRV54" s="94"/>
      <c r="LRW54" s="94"/>
      <c r="LRX54" s="94"/>
      <c r="LRY54" s="94"/>
      <c r="LRZ54" s="94"/>
      <c r="LSA54" s="94"/>
      <c r="LSB54" s="94"/>
      <c r="LSC54" s="94"/>
      <c r="LSD54" s="94"/>
      <c r="LSE54" s="94"/>
      <c r="LSF54" s="94"/>
      <c r="LSG54" s="94"/>
      <c r="LSH54" s="94"/>
      <c r="LSI54" s="94"/>
      <c r="LSJ54" s="94"/>
      <c r="LSK54" s="94"/>
      <c r="LSL54" s="94"/>
      <c r="LSM54" s="94"/>
      <c r="LSN54" s="94"/>
      <c r="LSO54" s="94"/>
      <c r="LSP54" s="94"/>
      <c r="LSQ54" s="94"/>
      <c r="LSR54" s="94"/>
      <c r="LSS54" s="94"/>
      <c r="LST54" s="94"/>
      <c r="LSU54" s="94"/>
      <c r="LSV54" s="94"/>
      <c r="LSW54" s="94"/>
      <c r="LSX54" s="94"/>
      <c r="LSY54" s="94"/>
      <c r="LSZ54" s="94"/>
      <c r="LTA54" s="94"/>
      <c r="LTB54" s="94"/>
      <c r="LTC54" s="94"/>
      <c r="LTD54" s="94"/>
      <c r="LTE54" s="94"/>
      <c r="LTF54" s="94"/>
      <c r="LTG54" s="94"/>
      <c r="LTH54" s="94"/>
      <c r="LTI54" s="94"/>
      <c r="LTJ54" s="94"/>
      <c r="LTK54" s="94"/>
      <c r="LTL54" s="94"/>
      <c r="LTM54" s="94"/>
      <c r="LTN54" s="94"/>
      <c r="LTO54" s="94"/>
      <c r="LTP54" s="94"/>
      <c r="LTQ54" s="94"/>
      <c r="LTR54" s="94"/>
      <c r="LTS54" s="94"/>
      <c r="LTT54" s="94"/>
      <c r="LTU54" s="94"/>
      <c r="LTV54" s="94"/>
      <c r="LTW54" s="94"/>
      <c r="LTX54" s="94"/>
      <c r="LTY54" s="94"/>
      <c r="LTZ54" s="94"/>
      <c r="LUA54" s="94"/>
      <c r="LUB54" s="94"/>
      <c r="LUC54" s="94"/>
      <c r="LUD54" s="94"/>
      <c r="LUE54" s="94"/>
      <c r="LUF54" s="94"/>
      <c r="LUG54" s="94"/>
      <c r="LUH54" s="94"/>
      <c r="LUI54" s="94"/>
      <c r="LUJ54" s="94"/>
      <c r="LUK54" s="94"/>
      <c r="LUL54" s="94"/>
      <c r="LUM54" s="94"/>
      <c r="LUN54" s="94"/>
      <c r="LUO54" s="94"/>
      <c r="LUP54" s="94"/>
      <c r="LUQ54" s="94"/>
      <c r="LUR54" s="94"/>
      <c r="LUS54" s="94"/>
      <c r="LUT54" s="94"/>
      <c r="LUU54" s="94"/>
      <c r="LUV54" s="94"/>
      <c r="LUW54" s="94"/>
      <c r="LUX54" s="94"/>
      <c r="LUY54" s="94"/>
      <c r="LUZ54" s="94"/>
      <c r="LVA54" s="94"/>
      <c r="LVB54" s="94"/>
      <c r="LVC54" s="94"/>
      <c r="LVD54" s="94"/>
      <c r="LVE54" s="94"/>
      <c r="LVF54" s="94"/>
      <c r="LVG54" s="94"/>
      <c r="LVH54" s="94"/>
      <c r="LVI54" s="94"/>
      <c r="LVJ54" s="94"/>
      <c r="LVK54" s="94"/>
      <c r="LVL54" s="94"/>
      <c r="LVM54" s="94"/>
      <c r="LVN54" s="94"/>
      <c r="LVO54" s="94"/>
      <c r="LVP54" s="94"/>
      <c r="LVQ54" s="94"/>
      <c r="LVR54" s="94"/>
      <c r="LVS54" s="94"/>
      <c r="LVT54" s="94"/>
      <c r="LVU54" s="94"/>
      <c r="LVV54" s="94"/>
      <c r="LVW54" s="94"/>
      <c r="LVX54" s="94"/>
      <c r="LVY54" s="94"/>
      <c r="LVZ54" s="94"/>
      <c r="LWA54" s="94"/>
      <c r="LWB54" s="94"/>
      <c r="LWC54" s="94"/>
      <c r="LWD54" s="94"/>
      <c r="LWE54" s="94"/>
      <c r="LWF54" s="94"/>
      <c r="LWG54" s="94"/>
      <c r="LWH54" s="94"/>
      <c r="LWI54" s="94"/>
      <c r="LWJ54" s="94"/>
      <c r="LWK54" s="94"/>
      <c r="LWL54" s="94"/>
      <c r="LWM54" s="94"/>
      <c r="LWN54" s="94"/>
      <c r="LWO54" s="94"/>
      <c r="LWP54" s="94"/>
      <c r="LWQ54" s="94"/>
      <c r="LWR54" s="94"/>
      <c r="LWS54" s="94"/>
      <c r="LWT54" s="94"/>
      <c r="LWU54" s="94"/>
      <c r="LWV54" s="94"/>
      <c r="LWW54" s="94"/>
      <c r="LWX54" s="94"/>
      <c r="LWY54" s="94"/>
      <c r="LWZ54" s="94"/>
      <c r="LXA54" s="94"/>
      <c r="LXB54" s="94"/>
      <c r="LXC54" s="94"/>
      <c r="LXD54" s="94"/>
      <c r="LXE54" s="94"/>
      <c r="LXF54" s="94"/>
      <c r="LXG54" s="94"/>
      <c r="LXH54" s="94"/>
      <c r="LXI54" s="94"/>
      <c r="LXJ54" s="94"/>
      <c r="LXK54" s="94"/>
      <c r="LXL54" s="94"/>
      <c r="LXM54" s="94"/>
      <c r="LXN54" s="94"/>
      <c r="LXO54" s="94"/>
      <c r="LXP54" s="94"/>
      <c r="LXQ54" s="94"/>
      <c r="LXR54" s="94"/>
      <c r="LXS54" s="94"/>
      <c r="LXT54" s="94"/>
      <c r="LXU54" s="94"/>
      <c r="LXV54" s="94"/>
      <c r="LXW54" s="94"/>
      <c r="LXX54" s="94"/>
      <c r="LXY54" s="94"/>
      <c r="LXZ54" s="94"/>
      <c r="LYA54" s="94"/>
      <c r="LYB54" s="94"/>
      <c r="LYC54" s="94"/>
      <c r="LYD54" s="94"/>
      <c r="LYE54" s="94"/>
      <c r="LYF54" s="94"/>
      <c r="LYG54" s="94"/>
      <c r="LYH54" s="94"/>
      <c r="LYI54" s="94"/>
      <c r="LYJ54" s="94"/>
      <c r="LYK54" s="94"/>
      <c r="LYL54" s="94"/>
      <c r="LYM54" s="94"/>
      <c r="LYN54" s="94"/>
      <c r="LYO54" s="94"/>
      <c r="LYP54" s="94"/>
      <c r="LYQ54" s="94"/>
      <c r="LYR54" s="94"/>
      <c r="LYS54" s="94"/>
      <c r="LYT54" s="94"/>
      <c r="LYU54" s="94"/>
      <c r="LYV54" s="94"/>
      <c r="LYW54" s="94"/>
      <c r="LYX54" s="94"/>
      <c r="LYY54" s="94"/>
      <c r="LYZ54" s="94"/>
      <c r="LZA54" s="94"/>
      <c r="LZB54" s="94"/>
      <c r="LZC54" s="94"/>
      <c r="LZD54" s="94"/>
      <c r="LZE54" s="94"/>
      <c r="LZF54" s="94"/>
      <c r="LZG54" s="94"/>
      <c r="LZH54" s="94"/>
      <c r="LZI54" s="94"/>
      <c r="LZJ54" s="94"/>
      <c r="LZK54" s="94"/>
      <c r="LZL54" s="94"/>
      <c r="LZM54" s="94"/>
      <c r="LZN54" s="94"/>
      <c r="LZO54" s="94"/>
      <c r="LZP54" s="94"/>
      <c r="LZQ54" s="94"/>
      <c r="LZR54" s="94"/>
      <c r="LZS54" s="94"/>
      <c r="LZT54" s="94"/>
      <c r="LZU54" s="94"/>
      <c r="LZV54" s="94"/>
      <c r="LZW54" s="94"/>
      <c r="LZX54" s="94"/>
      <c r="LZY54" s="94"/>
      <c r="LZZ54" s="94"/>
      <c r="MAA54" s="94"/>
      <c r="MAB54" s="94"/>
      <c r="MAC54" s="94"/>
      <c r="MAD54" s="94"/>
      <c r="MAE54" s="94"/>
      <c r="MAF54" s="94"/>
      <c r="MAG54" s="94"/>
      <c r="MAH54" s="94"/>
      <c r="MAI54" s="94"/>
      <c r="MAJ54" s="94"/>
      <c r="MAK54" s="94"/>
      <c r="MAL54" s="94"/>
      <c r="MAM54" s="94"/>
      <c r="MAN54" s="94"/>
      <c r="MAO54" s="94"/>
      <c r="MAP54" s="94"/>
      <c r="MAQ54" s="94"/>
      <c r="MAR54" s="94"/>
      <c r="MAS54" s="94"/>
      <c r="MAT54" s="94"/>
      <c r="MAU54" s="94"/>
      <c r="MAV54" s="94"/>
      <c r="MAW54" s="94"/>
      <c r="MAX54" s="94"/>
      <c r="MAY54" s="94"/>
      <c r="MAZ54" s="94"/>
      <c r="MBA54" s="94"/>
      <c r="MBB54" s="94"/>
      <c r="MBC54" s="94"/>
      <c r="MBD54" s="94"/>
      <c r="MBE54" s="94"/>
      <c r="MBF54" s="94"/>
      <c r="MBG54" s="94"/>
      <c r="MBH54" s="94"/>
      <c r="MBI54" s="94"/>
      <c r="MBJ54" s="94"/>
      <c r="MBK54" s="94"/>
      <c r="MBL54" s="94"/>
      <c r="MBM54" s="94"/>
      <c r="MBN54" s="94"/>
      <c r="MBO54" s="94"/>
      <c r="MBP54" s="94"/>
      <c r="MBQ54" s="94"/>
      <c r="MBR54" s="94"/>
      <c r="MBS54" s="94"/>
      <c r="MBT54" s="94"/>
      <c r="MBU54" s="94"/>
      <c r="MBV54" s="94"/>
      <c r="MBW54" s="94"/>
      <c r="MBX54" s="94"/>
      <c r="MBY54" s="94"/>
      <c r="MBZ54" s="94"/>
      <c r="MCA54" s="94"/>
      <c r="MCB54" s="94"/>
      <c r="MCC54" s="94"/>
      <c r="MCD54" s="94"/>
      <c r="MCE54" s="94"/>
      <c r="MCF54" s="94"/>
      <c r="MCG54" s="94"/>
      <c r="MCH54" s="94"/>
      <c r="MCI54" s="94"/>
      <c r="MCJ54" s="94"/>
      <c r="MCK54" s="94"/>
      <c r="MCL54" s="94"/>
      <c r="MCM54" s="94"/>
      <c r="MCN54" s="94"/>
      <c r="MCO54" s="94"/>
      <c r="MCP54" s="94"/>
      <c r="MCQ54" s="94"/>
      <c r="MCR54" s="94"/>
      <c r="MCS54" s="94"/>
      <c r="MCT54" s="94"/>
      <c r="MCU54" s="94"/>
      <c r="MCV54" s="94"/>
      <c r="MCW54" s="94"/>
      <c r="MCX54" s="94"/>
      <c r="MCY54" s="94"/>
      <c r="MCZ54" s="94"/>
      <c r="MDA54" s="94"/>
      <c r="MDB54" s="94"/>
      <c r="MDC54" s="94"/>
      <c r="MDD54" s="94"/>
      <c r="MDE54" s="94"/>
      <c r="MDF54" s="94"/>
      <c r="MDG54" s="94"/>
      <c r="MDH54" s="94"/>
      <c r="MDI54" s="94"/>
      <c r="MDJ54" s="94"/>
      <c r="MDK54" s="94"/>
      <c r="MDL54" s="94"/>
      <c r="MDM54" s="94"/>
      <c r="MDN54" s="94"/>
      <c r="MDO54" s="94"/>
      <c r="MDP54" s="94"/>
      <c r="MDQ54" s="94"/>
      <c r="MDR54" s="94"/>
      <c r="MDS54" s="94"/>
      <c r="MDT54" s="94"/>
      <c r="MDU54" s="94"/>
      <c r="MDV54" s="94"/>
      <c r="MDW54" s="94"/>
      <c r="MDX54" s="94"/>
      <c r="MDY54" s="94"/>
      <c r="MDZ54" s="94"/>
      <c r="MEA54" s="94"/>
      <c r="MEB54" s="94"/>
      <c r="MEC54" s="94"/>
      <c r="MED54" s="94"/>
      <c r="MEE54" s="94"/>
      <c r="MEF54" s="94"/>
      <c r="MEG54" s="94"/>
      <c r="MEH54" s="94"/>
      <c r="MEI54" s="94"/>
      <c r="MEJ54" s="94"/>
      <c r="MEK54" s="94"/>
      <c r="MEL54" s="94"/>
      <c r="MEM54" s="94"/>
      <c r="MEN54" s="94"/>
      <c r="MEO54" s="94"/>
      <c r="MEP54" s="94"/>
      <c r="MEQ54" s="94"/>
      <c r="MER54" s="94"/>
      <c r="MES54" s="94"/>
      <c r="MET54" s="94"/>
      <c r="MEU54" s="94"/>
      <c r="MEV54" s="94"/>
      <c r="MEW54" s="94"/>
      <c r="MEX54" s="94"/>
      <c r="MEY54" s="94"/>
      <c r="MEZ54" s="94"/>
      <c r="MFA54" s="94"/>
      <c r="MFB54" s="94"/>
      <c r="MFC54" s="94"/>
      <c r="MFD54" s="94"/>
      <c r="MFE54" s="94"/>
      <c r="MFF54" s="94"/>
      <c r="MFG54" s="94"/>
      <c r="MFH54" s="94"/>
      <c r="MFI54" s="94"/>
      <c r="MFJ54" s="94"/>
      <c r="MFK54" s="94"/>
      <c r="MFL54" s="94"/>
      <c r="MFM54" s="94"/>
      <c r="MFN54" s="94"/>
      <c r="MFO54" s="94"/>
      <c r="MFP54" s="94"/>
      <c r="MFQ54" s="94"/>
      <c r="MFR54" s="94"/>
      <c r="MFS54" s="94"/>
      <c r="MFT54" s="94"/>
      <c r="MFU54" s="94"/>
      <c r="MFV54" s="94"/>
      <c r="MFW54" s="94"/>
      <c r="MFX54" s="94"/>
      <c r="MFY54" s="94"/>
      <c r="MFZ54" s="94"/>
      <c r="MGA54" s="94"/>
      <c r="MGB54" s="94"/>
      <c r="MGC54" s="94"/>
      <c r="MGD54" s="94"/>
      <c r="MGE54" s="94"/>
      <c r="MGF54" s="94"/>
      <c r="MGG54" s="94"/>
      <c r="MGH54" s="94"/>
      <c r="MGI54" s="94"/>
      <c r="MGJ54" s="94"/>
      <c r="MGK54" s="94"/>
      <c r="MGL54" s="94"/>
      <c r="MGM54" s="94"/>
      <c r="MGN54" s="94"/>
      <c r="MGO54" s="94"/>
      <c r="MGP54" s="94"/>
      <c r="MGQ54" s="94"/>
      <c r="MGR54" s="94"/>
      <c r="MGS54" s="94"/>
      <c r="MGT54" s="94"/>
      <c r="MGU54" s="94"/>
      <c r="MGV54" s="94"/>
      <c r="MGW54" s="94"/>
      <c r="MGX54" s="94"/>
      <c r="MGY54" s="94"/>
      <c r="MGZ54" s="94"/>
      <c r="MHA54" s="94"/>
      <c r="MHB54" s="94"/>
      <c r="MHC54" s="94"/>
      <c r="MHD54" s="94"/>
      <c r="MHE54" s="94"/>
      <c r="MHF54" s="94"/>
      <c r="MHG54" s="94"/>
      <c r="MHH54" s="94"/>
      <c r="MHI54" s="94"/>
      <c r="MHJ54" s="94"/>
      <c r="MHK54" s="94"/>
      <c r="MHL54" s="94"/>
      <c r="MHM54" s="94"/>
      <c r="MHN54" s="94"/>
      <c r="MHO54" s="94"/>
      <c r="MHP54" s="94"/>
      <c r="MHQ54" s="94"/>
      <c r="MHR54" s="94"/>
      <c r="MHS54" s="94"/>
      <c r="MHT54" s="94"/>
      <c r="MHU54" s="94"/>
      <c r="MHV54" s="94"/>
      <c r="MHW54" s="94"/>
      <c r="MHX54" s="94"/>
      <c r="MHY54" s="94"/>
      <c r="MHZ54" s="94"/>
      <c r="MIA54" s="94"/>
      <c r="MIB54" s="94"/>
      <c r="MIC54" s="94"/>
      <c r="MID54" s="94"/>
      <c r="MIE54" s="94"/>
      <c r="MIF54" s="94"/>
      <c r="MIG54" s="94"/>
      <c r="MIH54" s="94"/>
      <c r="MII54" s="94"/>
      <c r="MIJ54" s="94"/>
      <c r="MIK54" s="94"/>
      <c r="MIL54" s="94"/>
      <c r="MIM54" s="94"/>
      <c r="MIN54" s="94"/>
      <c r="MIO54" s="94"/>
      <c r="MIP54" s="94"/>
      <c r="MIQ54" s="94"/>
      <c r="MIR54" s="94"/>
      <c r="MIS54" s="94"/>
      <c r="MIT54" s="94"/>
      <c r="MIU54" s="94"/>
      <c r="MIV54" s="94"/>
      <c r="MIW54" s="94"/>
      <c r="MIX54" s="94"/>
      <c r="MIY54" s="94"/>
      <c r="MIZ54" s="94"/>
      <c r="MJA54" s="94"/>
      <c r="MJB54" s="94"/>
      <c r="MJC54" s="94"/>
      <c r="MJD54" s="94"/>
      <c r="MJE54" s="94"/>
      <c r="MJF54" s="94"/>
      <c r="MJG54" s="94"/>
      <c r="MJH54" s="94"/>
      <c r="MJI54" s="94"/>
      <c r="MJJ54" s="94"/>
      <c r="MJK54" s="94"/>
      <c r="MJL54" s="94"/>
      <c r="MJM54" s="94"/>
      <c r="MJN54" s="94"/>
      <c r="MJO54" s="94"/>
      <c r="MJP54" s="94"/>
      <c r="MJQ54" s="94"/>
      <c r="MJR54" s="94"/>
      <c r="MJS54" s="94"/>
      <c r="MJT54" s="94"/>
      <c r="MJU54" s="94"/>
      <c r="MJV54" s="94"/>
      <c r="MJW54" s="94"/>
      <c r="MJX54" s="94"/>
      <c r="MJY54" s="94"/>
      <c r="MJZ54" s="94"/>
      <c r="MKA54" s="94"/>
      <c r="MKB54" s="94"/>
      <c r="MKC54" s="94"/>
      <c r="MKD54" s="94"/>
      <c r="MKE54" s="94"/>
      <c r="MKF54" s="94"/>
      <c r="MKG54" s="94"/>
      <c r="MKH54" s="94"/>
      <c r="MKI54" s="94"/>
      <c r="MKJ54" s="94"/>
      <c r="MKK54" s="94"/>
      <c r="MKL54" s="94"/>
      <c r="MKM54" s="94"/>
      <c r="MKN54" s="94"/>
      <c r="MKO54" s="94"/>
      <c r="MKP54" s="94"/>
      <c r="MKQ54" s="94"/>
      <c r="MKR54" s="94"/>
      <c r="MKS54" s="94"/>
      <c r="MKT54" s="94"/>
      <c r="MKU54" s="94"/>
      <c r="MKV54" s="94"/>
      <c r="MKW54" s="94"/>
      <c r="MKX54" s="94"/>
      <c r="MKY54" s="94"/>
      <c r="MKZ54" s="94"/>
      <c r="MLA54" s="94"/>
      <c r="MLB54" s="94"/>
      <c r="MLC54" s="94"/>
      <c r="MLD54" s="94"/>
      <c r="MLE54" s="94"/>
      <c r="MLF54" s="94"/>
      <c r="MLG54" s="94"/>
      <c r="MLH54" s="94"/>
      <c r="MLI54" s="94"/>
      <c r="MLJ54" s="94"/>
      <c r="MLK54" s="94"/>
      <c r="MLL54" s="94"/>
      <c r="MLM54" s="94"/>
      <c r="MLN54" s="94"/>
      <c r="MLO54" s="94"/>
      <c r="MLP54" s="94"/>
      <c r="MLQ54" s="94"/>
      <c r="MLR54" s="94"/>
      <c r="MLS54" s="94"/>
      <c r="MLT54" s="94"/>
      <c r="MLU54" s="94"/>
      <c r="MLV54" s="94"/>
      <c r="MLW54" s="94"/>
      <c r="MLX54" s="94"/>
      <c r="MLY54" s="94"/>
      <c r="MLZ54" s="94"/>
      <c r="MMA54" s="94"/>
      <c r="MMB54" s="94"/>
      <c r="MMC54" s="94"/>
      <c r="MMD54" s="94"/>
      <c r="MME54" s="94"/>
      <c r="MMF54" s="94"/>
      <c r="MMG54" s="94"/>
      <c r="MMH54" s="94"/>
      <c r="MMI54" s="94"/>
      <c r="MMJ54" s="94"/>
      <c r="MMK54" s="94"/>
      <c r="MML54" s="94"/>
      <c r="MMM54" s="94"/>
      <c r="MMN54" s="94"/>
      <c r="MMO54" s="94"/>
      <c r="MMP54" s="94"/>
      <c r="MMQ54" s="94"/>
      <c r="MMR54" s="94"/>
      <c r="MMS54" s="94"/>
      <c r="MMT54" s="94"/>
      <c r="MMU54" s="94"/>
      <c r="MMV54" s="94"/>
      <c r="MMW54" s="94"/>
      <c r="MMX54" s="94"/>
      <c r="MMY54" s="94"/>
      <c r="MMZ54" s="94"/>
      <c r="MNA54" s="94"/>
      <c r="MNB54" s="94"/>
      <c r="MNC54" s="94"/>
      <c r="MND54" s="94"/>
      <c r="MNE54" s="94"/>
      <c r="MNF54" s="94"/>
      <c r="MNG54" s="94"/>
      <c r="MNH54" s="94"/>
      <c r="MNI54" s="94"/>
      <c r="MNJ54" s="94"/>
      <c r="MNK54" s="94"/>
      <c r="MNL54" s="94"/>
      <c r="MNM54" s="94"/>
      <c r="MNN54" s="94"/>
      <c r="MNO54" s="94"/>
      <c r="MNP54" s="94"/>
      <c r="MNQ54" s="94"/>
      <c r="MNR54" s="94"/>
      <c r="MNS54" s="94"/>
      <c r="MNT54" s="94"/>
      <c r="MNU54" s="94"/>
      <c r="MNV54" s="94"/>
      <c r="MNW54" s="94"/>
      <c r="MNX54" s="94"/>
      <c r="MNY54" s="94"/>
      <c r="MNZ54" s="94"/>
      <c r="MOA54" s="94"/>
      <c r="MOB54" s="94"/>
      <c r="MOC54" s="94"/>
      <c r="MOD54" s="94"/>
      <c r="MOE54" s="94"/>
      <c r="MOF54" s="94"/>
      <c r="MOG54" s="94"/>
      <c r="MOH54" s="94"/>
      <c r="MOI54" s="94"/>
      <c r="MOJ54" s="94"/>
      <c r="MOK54" s="94"/>
      <c r="MOL54" s="94"/>
      <c r="MOM54" s="94"/>
      <c r="MON54" s="94"/>
      <c r="MOO54" s="94"/>
      <c r="MOP54" s="94"/>
      <c r="MOQ54" s="94"/>
      <c r="MOR54" s="94"/>
      <c r="MOS54" s="94"/>
      <c r="MOT54" s="94"/>
      <c r="MOU54" s="94"/>
      <c r="MOV54" s="94"/>
      <c r="MOW54" s="94"/>
      <c r="MOX54" s="94"/>
      <c r="MOY54" s="94"/>
      <c r="MOZ54" s="94"/>
      <c r="MPA54" s="94"/>
      <c r="MPB54" s="94"/>
      <c r="MPC54" s="94"/>
      <c r="MPD54" s="94"/>
      <c r="MPE54" s="94"/>
      <c r="MPF54" s="94"/>
      <c r="MPG54" s="94"/>
      <c r="MPH54" s="94"/>
      <c r="MPI54" s="94"/>
      <c r="MPJ54" s="94"/>
      <c r="MPK54" s="94"/>
      <c r="MPL54" s="94"/>
      <c r="MPM54" s="94"/>
      <c r="MPN54" s="94"/>
      <c r="MPO54" s="94"/>
      <c r="MPP54" s="94"/>
      <c r="MPQ54" s="94"/>
      <c r="MPR54" s="94"/>
      <c r="MPS54" s="94"/>
      <c r="MPT54" s="94"/>
      <c r="MPU54" s="94"/>
      <c r="MPV54" s="94"/>
      <c r="MPW54" s="94"/>
      <c r="MPX54" s="94"/>
      <c r="MPY54" s="94"/>
      <c r="MPZ54" s="94"/>
      <c r="MQA54" s="94"/>
      <c r="MQB54" s="94"/>
      <c r="MQC54" s="94"/>
      <c r="MQD54" s="94"/>
      <c r="MQE54" s="94"/>
      <c r="MQF54" s="94"/>
      <c r="MQG54" s="94"/>
      <c r="MQH54" s="94"/>
      <c r="MQI54" s="94"/>
      <c r="MQJ54" s="94"/>
      <c r="MQK54" s="94"/>
      <c r="MQL54" s="94"/>
      <c r="MQM54" s="94"/>
      <c r="MQN54" s="94"/>
      <c r="MQO54" s="94"/>
      <c r="MQP54" s="94"/>
      <c r="MQQ54" s="94"/>
      <c r="MQR54" s="94"/>
      <c r="MQS54" s="94"/>
      <c r="MQT54" s="94"/>
      <c r="MQU54" s="94"/>
      <c r="MQV54" s="94"/>
      <c r="MQW54" s="94"/>
      <c r="MQX54" s="94"/>
      <c r="MQY54" s="94"/>
      <c r="MQZ54" s="94"/>
      <c r="MRA54" s="94"/>
      <c r="MRB54" s="94"/>
      <c r="MRC54" s="94"/>
      <c r="MRD54" s="94"/>
      <c r="MRE54" s="94"/>
      <c r="MRF54" s="94"/>
      <c r="MRG54" s="94"/>
      <c r="MRH54" s="94"/>
      <c r="MRI54" s="94"/>
      <c r="MRJ54" s="94"/>
      <c r="MRK54" s="94"/>
      <c r="MRL54" s="94"/>
      <c r="MRM54" s="94"/>
      <c r="MRN54" s="94"/>
      <c r="MRO54" s="94"/>
      <c r="MRP54" s="94"/>
      <c r="MRQ54" s="94"/>
      <c r="MRR54" s="94"/>
      <c r="MRS54" s="94"/>
      <c r="MRT54" s="94"/>
      <c r="MRU54" s="94"/>
      <c r="MRV54" s="94"/>
      <c r="MRW54" s="94"/>
      <c r="MRX54" s="94"/>
      <c r="MRY54" s="94"/>
      <c r="MRZ54" s="94"/>
      <c r="MSA54" s="94"/>
      <c r="MSB54" s="94"/>
      <c r="MSC54" s="94"/>
      <c r="MSD54" s="94"/>
      <c r="MSE54" s="94"/>
      <c r="MSF54" s="94"/>
      <c r="MSG54" s="94"/>
      <c r="MSH54" s="94"/>
      <c r="MSI54" s="94"/>
      <c r="MSJ54" s="94"/>
      <c r="MSK54" s="94"/>
      <c r="MSL54" s="94"/>
      <c r="MSM54" s="94"/>
      <c r="MSN54" s="94"/>
      <c r="MSO54" s="94"/>
      <c r="MSP54" s="94"/>
      <c r="MSQ54" s="94"/>
      <c r="MSR54" s="94"/>
      <c r="MSS54" s="94"/>
      <c r="MST54" s="94"/>
      <c r="MSU54" s="94"/>
      <c r="MSV54" s="94"/>
      <c r="MSW54" s="94"/>
      <c r="MSX54" s="94"/>
      <c r="MSY54" s="94"/>
      <c r="MSZ54" s="94"/>
      <c r="MTA54" s="94"/>
      <c r="MTB54" s="94"/>
      <c r="MTC54" s="94"/>
      <c r="MTD54" s="94"/>
      <c r="MTE54" s="94"/>
      <c r="MTF54" s="94"/>
      <c r="MTG54" s="94"/>
      <c r="MTH54" s="94"/>
      <c r="MTI54" s="94"/>
      <c r="MTJ54" s="94"/>
      <c r="MTK54" s="94"/>
      <c r="MTL54" s="94"/>
      <c r="MTM54" s="94"/>
      <c r="MTN54" s="94"/>
      <c r="MTO54" s="94"/>
      <c r="MTP54" s="94"/>
      <c r="MTQ54" s="94"/>
      <c r="MTR54" s="94"/>
      <c r="MTS54" s="94"/>
      <c r="MTT54" s="94"/>
      <c r="MTU54" s="94"/>
      <c r="MTV54" s="94"/>
      <c r="MTW54" s="94"/>
      <c r="MTX54" s="94"/>
      <c r="MTY54" s="94"/>
      <c r="MTZ54" s="94"/>
      <c r="MUA54" s="94"/>
      <c r="MUB54" s="94"/>
      <c r="MUC54" s="94"/>
      <c r="MUD54" s="94"/>
      <c r="MUE54" s="94"/>
      <c r="MUF54" s="94"/>
      <c r="MUG54" s="94"/>
      <c r="MUH54" s="94"/>
      <c r="MUI54" s="94"/>
      <c r="MUJ54" s="94"/>
      <c r="MUK54" s="94"/>
      <c r="MUL54" s="94"/>
      <c r="MUM54" s="94"/>
      <c r="MUN54" s="94"/>
      <c r="MUO54" s="94"/>
      <c r="MUP54" s="94"/>
      <c r="MUQ54" s="94"/>
      <c r="MUR54" s="94"/>
      <c r="MUS54" s="94"/>
      <c r="MUT54" s="94"/>
      <c r="MUU54" s="94"/>
      <c r="MUV54" s="94"/>
      <c r="MUW54" s="94"/>
      <c r="MUX54" s="94"/>
      <c r="MUY54" s="94"/>
      <c r="MUZ54" s="94"/>
      <c r="MVA54" s="94"/>
      <c r="MVB54" s="94"/>
      <c r="MVC54" s="94"/>
      <c r="MVD54" s="94"/>
      <c r="MVE54" s="94"/>
      <c r="MVF54" s="94"/>
      <c r="MVG54" s="94"/>
      <c r="MVH54" s="94"/>
      <c r="MVI54" s="94"/>
      <c r="MVJ54" s="94"/>
      <c r="MVK54" s="94"/>
      <c r="MVL54" s="94"/>
      <c r="MVM54" s="94"/>
      <c r="MVN54" s="94"/>
      <c r="MVO54" s="94"/>
      <c r="MVP54" s="94"/>
      <c r="MVQ54" s="94"/>
      <c r="MVR54" s="94"/>
      <c r="MVS54" s="94"/>
      <c r="MVT54" s="94"/>
      <c r="MVU54" s="94"/>
      <c r="MVV54" s="94"/>
      <c r="MVW54" s="94"/>
      <c r="MVX54" s="94"/>
      <c r="MVY54" s="94"/>
      <c r="MVZ54" s="94"/>
      <c r="MWA54" s="94"/>
      <c r="MWB54" s="94"/>
      <c r="MWC54" s="94"/>
      <c r="MWD54" s="94"/>
      <c r="MWE54" s="94"/>
      <c r="MWF54" s="94"/>
      <c r="MWG54" s="94"/>
      <c r="MWH54" s="94"/>
      <c r="MWI54" s="94"/>
      <c r="MWJ54" s="94"/>
      <c r="MWK54" s="94"/>
      <c r="MWL54" s="94"/>
      <c r="MWM54" s="94"/>
      <c r="MWN54" s="94"/>
      <c r="MWO54" s="94"/>
      <c r="MWP54" s="94"/>
      <c r="MWQ54" s="94"/>
      <c r="MWR54" s="94"/>
      <c r="MWS54" s="94"/>
      <c r="MWT54" s="94"/>
      <c r="MWU54" s="94"/>
      <c r="MWV54" s="94"/>
      <c r="MWW54" s="94"/>
      <c r="MWX54" s="94"/>
      <c r="MWY54" s="94"/>
      <c r="MWZ54" s="94"/>
      <c r="MXA54" s="94"/>
      <c r="MXB54" s="94"/>
      <c r="MXC54" s="94"/>
      <c r="MXD54" s="94"/>
      <c r="MXE54" s="94"/>
      <c r="MXF54" s="94"/>
      <c r="MXG54" s="94"/>
      <c r="MXH54" s="94"/>
      <c r="MXI54" s="94"/>
      <c r="MXJ54" s="94"/>
      <c r="MXK54" s="94"/>
      <c r="MXL54" s="94"/>
      <c r="MXM54" s="94"/>
      <c r="MXN54" s="94"/>
      <c r="MXO54" s="94"/>
      <c r="MXP54" s="94"/>
      <c r="MXQ54" s="94"/>
      <c r="MXR54" s="94"/>
      <c r="MXS54" s="94"/>
      <c r="MXT54" s="94"/>
      <c r="MXU54" s="94"/>
      <c r="MXV54" s="94"/>
      <c r="MXW54" s="94"/>
      <c r="MXX54" s="94"/>
      <c r="MXY54" s="94"/>
      <c r="MXZ54" s="94"/>
      <c r="MYA54" s="94"/>
      <c r="MYB54" s="94"/>
      <c r="MYC54" s="94"/>
      <c r="MYD54" s="94"/>
      <c r="MYE54" s="94"/>
      <c r="MYF54" s="94"/>
      <c r="MYG54" s="94"/>
      <c r="MYH54" s="94"/>
      <c r="MYI54" s="94"/>
      <c r="MYJ54" s="94"/>
      <c r="MYK54" s="94"/>
      <c r="MYL54" s="94"/>
      <c r="MYM54" s="94"/>
      <c r="MYN54" s="94"/>
      <c r="MYO54" s="94"/>
      <c r="MYP54" s="94"/>
      <c r="MYQ54" s="94"/>
      <c r="MYR54" s="94"/>
      <c r="MYS54" s="94"/>
      <c r="MYT54" s="94"/>
      <c r="MYU54" s="94"/>
      <c r="MYV54" s="94"/>
      <c r="MYW54" s="94"/>
      <c r="MYX54" s="94"/>
      <c r="MYY54" s="94"/>
      <c r="MYZ54" s="94"/>
      <c r="MZA54" s="94"/>
      <c r="MZB54" s="94"/>
      <c r="MZC54" s="94"/>
      <c r="MZD54" s="94"/>
      <c r="MZE54" s="94"/>
      <c r="MZF54" s="94"/>
      <c r="MZG54" s="94"/>
      <c r="MZH54" s="94"/>
      <c r="MZI54" s="94"/>
      <c r="MZJ54" s="94"/>
      <c r="MZK54" s="94"/>
      <c r="MZL54" s="94"/>
      <c r="MZM54" s="94"/>
      <c r="MZN54" s="94"/>
      <c r="MZO54" s="94"/>
      <c r="MZP54" s="94"/>
      <c r="MZQ54" s="94"/>
      <c r="MZR54" s="94"/>
      <c r="MZS54" s="94"/>
      <c r="MZT54" s="94"/>
      <c r="MZU54" s="94"/>
      <c r="MZV54" s="94"/>
      <c r="MZW54" s="94"/>
      <c r="MZX54" s="94"/>
      <c r="MZY54" s="94"/>
      <c r="MZZ54" s="94"/>
      <c r="NAA54" s="94"/>
      <c r="NAB54" s="94"/>
      <c r="NAC54" s="94"/>
      <c r="NAD54" s="94"/>
      <c r="NAE54" s="94"/>
      <c r="NAF54" s="94"/>
      <c r="NAG54" s="94"/>
      <c r="NAH54" s="94"/>
      <c r="NAI54" s="94"/>
      <c r="NAJ54" s="94"/>
      <c r="NAK54" s="94"/>
      <c r="NAL54" s="94"/>
      <c r="NAM54" s="94"/>
      <c r="NAN54" s="94"/>
      <c r="NAO54" s="94"/>
      <c r="NAP54" s="94"/>
      <c r="NAQ54" s="94"/>
      <c r="NAR54" s="94"/>
      <c r="NAS54" s="94"/>
      <c r="NAT54" s="94"/>
      <c r="NAU54" s="94"/>
      <c r="NAV54" s="94"/>
      <c r="NAW54" s="94"/>
      <c r="NAX54" s="94"/>
      <c r="NAY54" s="94"/>
      <c r="NAZ54" s="94"/>
      <c r="NBA54" s="94"/>
      <c r="NBB54" s="94"/>
      <c r="NBC54" s="94"/>
      <c r="NBD54" s="94"/>
      <c r="NBE54" s="94"/>
      <c r="NBF54" s="94"/>
      <c r="NBG54" s="94"/>
      <c r="NBH54" s="94"/>
      <c r="NBI54" s="94"/>
      <c r="NBJ54" s="94"/>
      <c r="NBK54" s="94"/>
      <c r="NBL54" s="94"/>
      <c r="NBM54" s="94"/>
      <c r="NBN54" s="94"/>
      <c r="NBO54" s="94"/>
      <c r="NBP54" s="94"/>
      <c r="NBQ54" s="94"/>
      <c r="NBR54" s="94"/>
      <c r="NBS54" s="94"/>
      <c r="NBT54" s="94"/>
      <c r="NBU54" s="94"/>
      <c r="NBV54" s="94"/>
      <c r="NBW54" s="94"/>
      <c r="NBX54" s="94"/>
      <c r="NBY54" s="94"/>
      <c r="NBZ54" s="94"/>
      <c r="NCA54" s="94"/>
      <c r="NCB54" s="94"/>
      <c r="NCC54" s="94"/>
      <c r="NCD54" s="94"/>
      <c r="NCE54" s="94"/>
      <c r="NCF54" s="94"/>
      <c r="NCG54" s="94"/>
      <c r="NCH54" s="94"/>
      <c r="NCI54" s="94"/>
      <c r="NCJ54" s="94"/>
      <c r="NCK54" s="94"/>
      <c r="NCL54" s="94"/>
      <c r="NCM54" s="94"/>
      <c r="NCN54" s="94"/>
      <c r="NCO54" s="94"/>
      <c r="NCP54" s="94"/>
      <c r="NCQ54" s="94"/>
      <c r="NCR54" s="94"/>
      <c r="NCS54" s="94"/>
      <c r="NCT54" s="94"/>
      <c r="NCU54" s="94"/>
      <c r="NCV54" s="94"/>
      <c r="NCW54" s="94"/>
      <c r="NCX54" s="94"/>
      <c r="NCY54" s="94"/>
      <c r="NCZ54" s="94"/>
      <c r="NDA54" s="94"/>
      <c r="NDB54" s="94"/>
      <c r="NDC54" s="94"/>
      <c r="NDD54" s="94"/>
      <c r="NDE54" s="94"/>
      <c r="NDF54" s="94"/>
      <c r="NDG54" s="94"/>
      <c r="NDH54" s="94"/>
      <c r="NDI54" s="94"/>
      <c r="NDJ54" s="94"/>
      <c r="NDK54" s="94"/>
      <c r="NDL54" s="94"/>
      <c r="NDM54" s="94"/>
      <c r="NDN54" s="94"/>
      <c r="NDO54" s="94"/>
      <c r="NDP54" s="94"/>
      <c r="NDQ54" s="94"/>
      <c r="NDR54" s="94"/>
      <c r="NDS54" s="94"/>
      <c r="NDT54" s="94"/>
      <c r="NDU54" s="94"/>
      <c r="NDV54" s="94"/>
      <c r="NDW54" s="94"/>
      <c r="NDX54" s="94"/>
      <c r="NDY54" s="94"/>
      <c r="NDZ54" s="94"/>
      <c r="NEA54" s="94"/>
      <c r="NEB54" s="94"/>
      <c r="NEC54" s="94"/>
      <c r="NED54" s="94"/>
      <c r="NEE54" s="94"/>
      <c r="NEF54" s="94"/>
      <c r="NEG54" s="94"/>
      <c r="NEH54" s="94"/>
      <c r="NEI54" s="94"/>
      <c r="NEJ54" s="94"/>
      <c r="NEK54" s="94"/>
      <c r="NEL54" s="94"/>
      <c r="NEM54" s="94"/>
      <c r="NEN54" s="94"/>
      <c r="NEO54" s="94"/>
      <c r="NEP54" s="94"/>
      <c r="NEQ54" s="94"/>
      <c r="NER54" s="94"/>
      <c r="NES54" s="94"/>
      <c r="NET54" s="94"/>
      <c r="NEU54" s="94"/>
      <c r="NEV54" s="94"/>
      <c r="NEW54" s="94"/>
      <c r="NEX54" s="94"/>
      <c r="NEY54" s="94"/>
      <c r="NEZ54" s="94"/>
      <c r="NFA54" s="94"/>
      <c r="NFB54" s="94"/>
      <c r="NFC54" s="94"/>
      <c r="NFD54" s="94"/>
      <c r="NFE54" s="94"/>
      <c r="NFF54" s="94"/>
      <c r="NFG54" s="94"/>
      <c r="NFH54" s="94"/>
      <c r="NFI54" s="94"/>
      <c r="NFJ54" s="94"/>
      <c r="NFK54" s="94"/>
      <c r="NFL54" s="94"/>
      <c r="NFM54" s="94"/>
      <c r="NFN54" s="94"/>
      <c r="NFO54" s="94"/>
      <c r="NFP54" s="94"/>
      <c r="NFQ54" s="94"/>
      <c r="NFR54" s="94"/>
      <c r="NFS54" s="94"/>
      <c r="NFT54" s="94"/>
      <c r="NFU54" s="94"/>
      <c r="NFV54" s="94"/>
      <c r="NFW54" s="94"/>
      <c r="NFX54" s="94"/>
      <c r="NFY54" s="94"/>
      <c r="NFZ54" s="94"/>
      <c r="NGA54" s="94"/>
      <c r="NGB54" s="94"/>
      <c r="NGC54" s="94"/>
      <c r="NGD54" s="94"/>
      <c r="NGE54" s="94"/>
      <c r="NGF54" s="94"/>
      <c r="NGG54" s="94"/>
      <c r="NGH54" s="94"/>
      <c r="NGI54" s="94"/>
      <c r="NGJ54" s="94"/>
      <c r="NGK54" s="94"/>
      <c r="NGL54" s="94"/>
      <c r="NGM54" s="94"/>
      <c r="NGN54" s="94"/>
      <c r="NGO54" s="94"/>
      <c r="NGP54" s="94"/>
      <c r="NGQ54" s="94"/>
      <c r="NGR54" s="94"/>
      <c r="NGS54" s="94"/>
      <c r="NGT54" s="94"/>
      <c r="NGU54" s="94"/>
      <c r="NGV54" s="94"/>
      <c r="NGW54" s="94"/>
      <c r="NGX54" s="94"/>
      <c r="NGY54" s="94"/>
      <c r="NGZ54" s="94"/>
      <c r="NHA54" s="94"/>
      <c r="NHB54" s="94"/>
      <c r="NHC54" s="94"/>
      <c r="NHD54" s="94"/>
      <c r="NHE54" s="94"/>
      <c r="NHF54" s="94"/>
      <c r="NHG54" s="94"/>
      <c r="NHH54" s="94"/>
      <c r="NHI54" s="94"/>
      <c r="NHJ54" s="94"/>
      <c r="NHK54" s="94"/>
      <c r="NHL54" s="94"/>
      <c r="NHM54" s="94"/>
      <c r="NHN54" s="94"/>
      <c r="NHO54" s="94"/>
      <c r="NHP54" s="94"/>
      <c r="NHQ54" s="94"/>
      <c r="NHR54" s="94"/>
      <c r="NHS54" s="94"/>
      <c r="NHT54" s="94"/>
      <c r="NHU54" s="94"/>
      <c r="NHV54" s="94"/>
      <c r="NHW54" s="94"/>
      <c r="NHX54" s="94"/>
      <c r="NHY54" s="94"/>
      <c r="NHZ54" s="94"/>
      <c r="NIA54" s="94"/>
      <c r="NIB54" s="94"/>
      <c r="NIC54" s="94"/>
      <c r="NID54" s="94"/>
      <c r="NIE54" s="94"/>
      <c r="NIF54" s="94"/>
      <c r="NIG54" s="94"/>
      <c r="NIH54" s="94"/>
      <c r="NII54" s="94"/>
      <c r="NIJ54" s="94"/>
      <c r="NIK54" s="94"/>
      <c r="NIL54" s="94"/>
      <c r="NIM54" s="94"/>
      <c r="NIN54" s="94"/>
      <c r="NIO54" s="94"/>
      <c r="NIP54" s="94"/>
      <c r="NIQ54" s="94"/>
      <c r="NIR54" s="94"/>
      <c r="NIS54" s="94"/>
      <c r="NIT54" s="94"/>
      <c r="NIU54" s="94"/>
      <c r="NIV54" s="94"/>
      <c r="NIW54" s="94"/>
      <c r="NIX54" s="94"/>
      <c r="NIY54" s="94"/>
      <c r="NIZ54" s="94"/>
      <c r="NJA54" s="94"/>
      <c r="NJB54" s="94"/>
      <c r="NJC54" s="94"/>
      <c r="NJD54" s="94"/>
      <c r="NJE54" s="94"/>
      <c r="NJF54" s="94"/>
      <c r="NJG54" s="94"/>
      <c r="NJH54" s="94"/>
      <c r="NJI54" s="94"/>
      <c r="NJJ54" s="94"/>
      <c r="NJK54" s="94"/>
      <c r="NJL54" s="94"/>
      <c r="NJM54" s="94"/>
      <c r="NJN54" s="94"/>
      <c r="NJO54" s="94"/>
      <c r="NJP54" s="94"/>
      <c r="NJQ54" s="94"/>
      <c r="NJR54" s="94"/>
      <c r="NJS54" s="94"/>
      <c r="NJT54" s="94"/>
      <c r="NJU54" s="94"/>
      <c r="NJV54" s="94"/>
      <c r="NJW54" s="94"/>
      <c r="NJX54" s="94"/>
      <c r="NJY54" s="94"/>
      <c r="NJZ54" s="94"/>
      <c r="NKA54" s="94"/>
      <c r="NKB54" s="94"/>
      <c r="NKC54" s="94"/>
      <c r="NKD54" s="94"/>
      <c r="NKE54" s="94"/>
      <c r="NKF54" s="94"/>
      <c r="NKG54" s="94"/>
      <c r="NKH54" s="94"/>
      <c r="NKI54" s="94"/>
      <c r="NKJ54" s="94"/>
      <c r="NKK54" s="94"/>
      <c r="NKL54" s="94"/>
      <c r="NKM54" s="94"/>
      <c r="NKN54" s="94"/>
      <c r="NKO54" s="94"/>
      <c r="NKP54" s="94"/>
      <c r="NKQ54" s="94"/>
      <c r="NKR54" s="94"/>
      <c r="NKS54" s="94"/>
      <c r="NKT54" s="94"/>
      <c r="NKU54" s="94"/>
      <c r="NKV54" s="94"/>
      <c r="NKW54" s="94"/>
      <c r="NKX54" s="94"/>
      <c r="NKY54" s="94"/>
      <c r="NKZ54" s="94"/>
      <c r="NLA54" s="94"/>
      <c r="NLB54" s="94"/>
      <c r="NLC54" s="94"/>
      <c r="NLD54" s="94"/>
      <c r="NLE54" s="94"/>
      <c r="NLF54" s="94"/>
      <c r="NLG54" s="94"/>
      <c r="NLH54" s="94"/>
      <c r="NLI54" s="94"/>
      <c r="NLJ54" s="94"/>
      <c r="NLK54" s="94"/>
      <c r="NLL54" s="94"/>
      <c r="NLM54" s="94"/>
      <c r="NLN54" s="94"/>
      <c r="NLO54" s="94"/>
      <c r="NLP54" s="94"/>
      <c r="NLQ54" s="94"/>
      <c r="NLR54" s="94"/>
      <c r="NLS54" s="94"/>
      <c r="NLT54" s="94"/>
      <c r="NLU54" s="94"/>
      <c r="NLV54" s="94"/>
      <c r="NLW54" s="94"/>
      <c r="NLX54" s="94"/>
      <c r="NLY54" s="94"/>
      <c r="NLZ54" s="94"/>
      <c r="NMA54" s="94"/>
      <c r="NMB54" s="94"/>
      <c r="NMC54" s="94"/>
      <c r="NMD54" s="94"/>
      <c r="NME54" s="94"/>
      <c r="NMF54" s="94"/>
      <c r="NMG54" s="94"/>
      <c r="NMH54" s="94"/>
      <c r="NMI54" s="94"/>
      <c r="NMJ54" s="94"/>
      <c r="NMK54" s="94"/>
      <c r="NML54" s="94"/>
      <c r="NMM54" s="94"/>
      <c r="NMN54" s="94"/>
      <c r="NMO54" s="94"/>
      <c r="NMP54" s="94"/>
      <c r="NMQ54" s="94"/>
      <c r="NMR54" s="94"/>
      <c r="NMS54" s="94"/>
      <c r="NMT54" s="94"/>
      <c r="NMU54" s="94"/>
      <c r="NMV54" s="94"/>
      <c r="NMW54" s="94"/>
      <c r="NMX54" s="94"/>
      <c r="NMY54" s="94"/>
      <c r="NMZ54" s="94"/>
      <c r="NNA54" s="94"/>
      <c r="NNB54" s="94"/>
      <c r="NNC54" s="94"/>
      <c r="NND54" s="94"/>
      <c r="NNE54" s="94"/>
      <c r="NNF54" s="94"/>
      <c r="NNG54" s="94"/>
      <c r="NNH54" s="94"/>
      <c r="NNI54" s="94"/>
      <c r="NNJ54" s="94"/>
      <c r="NNK54" s="94"/>
      <c r="NNL54" s="94"/>
      <c r="NNM54" s="94"/>
      <c r="NNN54" s="94"/>
      <c r="NNO54" s="94"/>
      <c r="NNP54" s="94"/>
      <c r="NNQ54" s="94"/>
      <c r="NNR54" s="94"/>
      <c r="NNS54" s="94"/>
      <c r="NNT54" s="94"/>
      <c r="NNU54" s="94"/>
      <c r="NNV54" s="94"/>
      <c r="NNW54" s="94"/>
      <c r="NNX54" s="94"/>
      <c r="NNY54" s="94"/>
      <c r="NNZ54" s="94"/>
      <c r="NOA54" s="94"/>
      <c r="NOB54" s="94"/>
      <c r="NOC54" s="94"/>
      <c r="NOD54" s="94"/>
      <c r="NOE54" s="94"/>
      <c r="NOF54" s="94"/>
      <c r="NOG54" s="94"/>
      <c r="NOH54" s="94"/>
      <c r="NOI54" s="94"/>
      <c r="NOJ54" s="94"/>
      <c r="NOK54" s="94"/>
      <c r="NOL54" s="94"/>
      <c r="NOM54" s="94"/>
      <c r="NON54" s="94"/>
      <c r="NOO54" s="94"/>
      <c r="NOP54" s="94"/>
      <c r="NOQ54" s="94"/>
      <c r="NOR54" s="94"/>
      <c r="NOS54" s="94"/>
      <c r="NOT54" s="94"/>
      <c r="NOU54" s="94"/>
      <c r="NOV54" s="94"/>
      <c r="NOW54" s="94"/>
      <c r="NOX54" s="94"/>
      <c r="NOY54" s="94"/>
      <c r="NOZ54" s="94"/>
      <c r="NPA54" s="94"/>
      <c r="NPB54" s="94"/>
      <c r="NPC54" s="94"/>
      <c r="NPD54" s="94"/>
      <c r="NPE54" s="94"/>
      <c r="NPF54" s="94"/>
      <c r="NPG54" s="94"/>
      <c r="NPH54" s="94"/>
      <c r="NPI54" s="94"/>
      <c r="NPJ54" s="94"/>
      <c r="NPK54" s="94"/>
      <c r="NPL54" s="94"/>
      <c r="NPM54" s="94"/>
      <c r="NPN54" s="94"/>
      <c r="NPO54" s="94"/>
      <c r="NPP54" s="94"/>
      <c r="NPQ54" s="94"/>
      <c r="NPR54" s="94"/>
      <c r="NPS54" s="94"/>
      <c r="NPT54" s="94"/>
      <c r="NPU54" s="94"/>
      <c r="NPV54" s="94"/>
      <c r="NPW54" s="94"/>
      <c r="NPX54" s="94"/>
      <c r="NPY54" s="94"/>
      <c r="NPZ54" s="94"/>
      <c r="NQA54" s="94"/>
      <c r="NQB54" s="94"/>
      <c r="NQC54" s="94"/>
      <c r="NQD54" s="94"/>
      <c r="NQE54" s="94"/>
      <c r="NQF54" s="94"/>
      <c r="NQG54" s="94"/>
      <c r="NQH54" s="94"/>
      <c r="NQI54" s="94"/>
      <c r="NQJ54" s="94"/>
      <c r="NQK54" s="94"/>
      <c r="NQL54" s="94"/>
      <c r="NQM54" s="94"/>
      <c r="NQN54" s="94"/>
      <c r="NQO54" s="94"/>
      <c r="NQP54" s="94"/>
      <c r="NQQ54" s="94"/>
      <c r="NQR54" s="94"/>
      <c r="NQS54" s="94"/>
      <c r="NQT54" s="94"/>
      <c r="NQU54" s="94"/>
      <c r="NQV54" s="94"/>
      <c r="NQW54" s="94"/>
      <c r="NQX54" s="94"/>
      <c r="NQY54" s="94"/>
      <c r="NQZ54" s="94"/>
      <c r="NRA54" s="94"/>
      <c r="NRB54" s="94"/>
      <c r="NRC54" s="94"/>
      <c r="NRD54" s="94"/>
      <c r="NRE54" s="94"/>
      <c r="NRF54" s="94"/>
      <c r="NRG54" s="94"/>
      <c r="NRH54" s="94"/>
      <c r="NRI54" s="94"/>
      <c r="NRJ54" s="94"/>
      <c r="NRK54" s="94"/>
      <c r="NRL54" s="94"/>
      <c r="NRM54" s="94"/>
      <c r="NRN54" s="94"/>
      <c r="NRO54" s="94"/>
      <c r="NRP54" s="94"/>
      <c r="NRQ54" s="94"/>
      <c r="NRR54" s="94"/>
      <c r="NRS54" s="94"/>
      <c r="NRT54" s="94"/>
      <c r="NRU54" s="94"/>
      <c r="NRV54" s="94"/>
      <c r="NRW54" s="94"/>
      <c r="NRX54" s="94"/>
      <c r="NRY54" s="94"/>
      <c r="NRZ54" s="94"/>
      <c r="NSA54" s="94"/>
      <c r="NSB54" s="94"/>
      <c r="NSC54" s="94"/>
      <c r="NSD54" s="94"/>
      <c r="NSE54" s="94"/>
      <c r="NSF54" s="94"/>
      <c r="NSG54" s="94"/>
      <c r="NSH54" s="94"/>
      <c r="NSI54" s="94"/>
      <c r="NSJ54" s="94"/>
      <c r="NSK54" s="94"/>
      <c r="NSL54" s="94"/>
      <c r="NSM54" s="94"/>
      <c r="NSN54" s="94"/>
      <c r="NSO54" s="94"/>
      <c r="NSP54" s="94"/>
      <c r="NSQ54" s="94"/>
      <c r="NSR54" s="94"/>
      <c r="NSS54" s="94"/>
      <c r="NST54" s="94"/>
      <c r="NSU54" s="94"/>
      <c r="NSV54" s="94"/>
      <c r="NSW54" s="94"/>
      <c r="NSX54" s="94"/>
      <c r="NSY54" s="94"/>
      <c r="NSZ54" s="94"/>
      <c r="NTA54" s="94"/>
      <c r="NTB54" s="94"/>
      <c r="NTC54" s="94"/>
      <c r="NTD54" s="94"/>
      <c r="NTE54" s="94"/>
      <c r="NTF54" s="94"/>
      <c r="NTG54" s="94"/>
      <c r="NTH54" s="94"/>
      <c r="NTI54" s="94"/>
      <c r="NTJ54" s="94"/>
      <c r="NTK54" s="94"/>
      <c r="NTL54" s="94"/>
      <c r="NTM54" s="94"/>
      <c r="NTN54" s="94"/>
      <c r="NTO54" s="94"/>
      <c r="NTP54" s="94"/>
      <c r="NTQ54" s="94"/>
      <c r="NTR54" s="94"/>
      <c r="NTS54" s="94"/>
      <c r="NTT54" s="94"/>
      <c r="NTU54" s="94"/>
      <c r="NTV54" s="94"/>
      <c r="NTW54" s="94"/>
      <c r="NTX54" s="94"/>
      <c r="NTY54" s="94"/>
      <c r="NTZ54" s="94"/>
      <c r="NUA54" s="94"/>
      <c r="NUB54" s="94"/>
      <c r="NUC54" s="94"/>
      <c r="NUD54" s="94"/>
      <c r="NUE54" s="94"/>
      <c r="NUF54" s="94"/>
      <c r="NUG54" s="94"/>
      <c r="NUH54" s="94"/>
      <c r="NUI54" s="94"/>
      <c r="NUJ54" s="94"/>
      <c r="NUK54" s="94"/>
      <c r="NUL54" s="94"/>
      <c r="NUM54" s="94"/>
      <c r="NUN54" s="94"/>
      <c r="NUO54" s="94"/>
      <c r="NUP54" s="94"/>
      <c r="NUQ54" s="94"/>
      <c r="NUR54" s="94"/>
      <c r="NUS54" s="94"/>
      <c r="NUT54" s="94"/>
      <c r="NUU54" s="94"/>
      <c r="NUV54" s="94"/>
      <c r="NUW54" s="94"/>
      <c r="NUX54" s="94"/>
      <c r="NUY54" s="94"/>
      <c r="NUZ54" s="94"/>
      <c r="NVA54" s="94"/>
      <c r="NVB54" s="94"/>
      <c r="NVC54" s="94"/>
      <c r="NVD54" s="94"/>
      <c r="NVE54" s="94"/>
      <c r="NVF54" s="94"/>
      <c r="NVG54" s="94"/>
      <c r="NVH54" s="94"/>
      <c r="NVI54" s="94"/>
      <c r="NVJ54" s="94"/>
      <c r="NVK54" s="94"/>
      <c r="NVL54" s="94"/>
      <c r="NVM54" s="94"/>
      <c r="NVN54" s="94"/>
      <c r="NVO54" s="94"/>
      <c r="NVP54" s="94"/>
      <c r="NVQ54" s="94"/>
      <c r="NVR54" s="94"/>
      <c r="NVS54" s="94"/>
      <c r="NVT54" s="94"/>
      <c r="NVU54" s="94"/>
      <c r="NVV54" s="94"/>
      <c r="NVW54" s="94"/>
      <c r="NVX54" s="94"/>
      <c r="NVY54" s="94"/>
      <c r="NVZ54" s="94"/>
      <c r="NWA54" s="94"/>
      <c r="NWB54" s="94"/>
      <c r="NWC54" s="94"/>
      <c r="NWD54" s="94"/>
      <c r="NWE54" s="94"/>
      <c r="NWF54" s="94"/>
      <c r="NWG54" s="94"/>
      <c r="NWH54" s="94"/>
      <c r="NWI54" s="94"/>
      <c r="NWJ54" s="94"/>
      <c r="NWK54" s="94"/>
      <c r="NWL54" s="94"/>
      <c r="NWM54" s="94"/>
      <c r="NWN54" s="94"/>
      <c r="NWO54" s="94"/>
      <c r="NWP54" s="94"/>
      <c r="NWQ54" s="94"/>
      <c r="NWR54" s="94"/>
      <c r="NWS54" s="94"/>
      <c r="NWT54" s="94"/>
      <c r="NWU54" s="94"/>
      <c r="NWV54" s="94"/>
      <c r="NWW54" s="94"/>
      <c r="NWX54" s="94"/>
      <c r="NWY54" s="94"/>
      <c r="NWZ54" s="94"/>
      <c r="NXA54" s="94"/>
      <c r="NXB54" s="94"/>
      <c r="NXC54" s="94"/>
      <c r="NXD54" s="94"/>
      <c r="NXE54" s="94"/>
      <c r="NXF54" s="94"/>
      <c r="NXG54" s="94"/>
      <c r="NXH54" s="94"/>
      <c r="NXI54" s="94"/>
      <c r="NXJ54" s="94"/>
      <c r="NXK54" s="94"/>
      <c r="NXL54" s="94"/>
      <c r="NXM54" s="94"/>
      <c r="NXN54" s="94"/>
      <c r="NXO54" s="94"/>
      <c r="NXP54" s="94"/>
      <c r="NXQ54" s="94"/>
      <c r="NXR54" s="94"/>
      <c r="NXS54" s="94"/>
      <c r="NXT54" s="94"/>
      <c r="NXU54" s="94"/>
      <c r="NXV54" s="94"/>
      <c r="NXW54" s="94"/>
      <c r="NXX54" s="94"/>
      <c r="NXY54" s="94"/>
      <c r="NXZ54" s="94"/>
      <c r="NYA54" s="94"/>
      <c r="NYB54" s="94"/>
      <c r="NYC54" s="94"/>
      <c r="NYD54" s="94"/>
      <c r="NYE54" s="94"/>
      <c r="NYF54" s="94"/>
      <c r="NYG54" s="94"/>
      <c r="NYH54" s="94"/>
      <c r="NYI54" s="94"/>
      <c r="NYJ54" s="94"/>
      <c r="NYK54" s="94"/>
      <c r="NYL54" s="94"/>
      <c r="NYM54" s="94"/>
      <c r="NYN54" s="94"/>
      <c r="NYO54" s="94"/>
      <c r="NYP54" s="94"/>
      <c r="NYQ54" s="94"/>
      <c r="NYR54" s="94"/>
      <c r="NYS54" s="94"/>
      <c r="NYT54" s="94"/>
      <c r="NYU54" s="94"/>
      <c r="NYV54" s="94"/>
      <c r="NYW54" s="94"/>
      <c r="NYX54" s="94"/>
      <c r="NYY54" s="94"/>
      <c r="NYZ54" s="94"/>
      <c r="NZA54" s="94"/>
      <c r="NZB54" s="94"/>
      <c r="NZC54" s="94"/>
      <c r="NZD54" s="94"/>
      <c r="NZE54" s="94"/>
      <c r="NZF54" s="94"/>
      <c r="NZG54" s="94"/>
      <c r="NZH54" s="94"/>
      <c r="NZI54" s="94"/>
      <c r="NZJ54" s="94"/>
      <c r="NZK54" s="94"/>
      <c r="NZL54" s="94"/>
      <c r="NZM54" s="94"/>
      <c r="NZN54" s="94"/>
      <c r="NZO54" s="94"/>
      <c r="NZP54" s="94"/>
      <c r="NZQ54" s="94"/>
      <c r="NZR54" s="94"/>
      <c r="NZS54" s="94"/>
      <c r="NZT54" s="94"/>
      <c r="NZU54" s="94"/>
      <c r="NZV54" s="94"/>
      <c r="NZW54" s="94"/>
      <c r="NZX54" s="94"/>
      <c r="NZY54" s="94"/>
      <c r="NZZ54" s="94"/>
      <c r="OAA54" s="94"/>
      <c r="OAB54" s="94"/>
      <c r="OAC54" s="94"/>
      <c r="OAD54" s="94"/>
      <c r="OAE54" s="94"/>
      <c r="OAF54" s="94"/>
      <c r="OAG54" s="94"/>
      <c r="OAH54" s="94"/>
      <c r="OAI54" s="94"/>
      <c r="OAJ54" s="94"/>
      <c r="OAK54" s="94"/>
      <c r="OAL54" s="94"/>
      <c r="OAM54" s="94"/>
      <c r="OAN54" s="94"/>
      <c r="OAO54" s="94"/>
      <c r="OAP54" s="94"/>
      <c r="OAQ54" s="94"/>
      <c r="OAR54" s="94"/>
      <c r="OAS54" s="94"/>
      <c r="OAT54" s="94"/>
      <c r="OAU54" s="94"/>
      <c r="OAV54" s="94"/>
      <c r="OAW54" s="94"/>
      <c r="OAX54" s="94"/>
      <c r="OAY54" s="94"/>
      <c r="OAZ54" s="94"/>
      <c r="OBA54" s="94"/>
      <c r="OBB54" s="94"/>
      <c r="OBC54" s="94"/>
      <c r="OBD54" s="94"/>
      <c r="OBE54" s="94"/>
      <c r="OBF54" s="94"/>
      <c r="OBG54" s="94"/>
      <c r="OBH54" s="94"/>
      <c r="OBI54" s="94"/>
      <c r="OBJ54" s="94"/>
      <c r="OBK54" s="94"/>
      <c r="OBL54" s="94"/>
      <c r="OBM54" s="94"/>
      <c r="OBN54" s="94"/>
      <c r="OBO54" s="94"/>
      <c r="OBP54" s="94"/>
      <c r="OBQ54" s="94"/>
      <c r="OBR54" s="94"/>
      <c r="OBS54" s="94"/>
      <c r="OBT54" s="94"/>
      <c r="OBU54" s="94"/>
      <c r="OBV54" s="94"/>
      <c r="OBW54" s="94"/>
      <c r="OBX54" s="94"/>
      <c r="OBY54" s="94"/>
      <c r="OBZ54" s="94"/>
      <c r="OCA54" s="94"/>
      <c r="OCB54" s="94"/>
      <c r="OCC54" s="94"/>
      <c r="OCD54" s="94"/>
      <c r="OCE54" s="94"/>
      <c r="OCF54" s="94"/>
      <c r="OCG54" s="94"/>
      <c r="OCH54" s="94"/>
      <c r="OCI54" s="94"/>
      <c r="OCJ54" s="94"/>
      <c r="OCK54" s="94"/>
      <c r="OCL54" s="94"/>
      <c r="OCM54" s="94"/>
      <c r="OCN54" s="94"/>
      <c r="OCO54" s="94"/>
      <c r="OCP54" s="94"/>
      <c r="OCQ54" s="94"/>
      <c r="OCR54" s="94"/>
      <c r="OCS54" s="94"/>
      <c r="OCT54" s="94"/>
      <c r="OCU54" s="94"/>
      <c r="OCV54" s="94"/>
      <c r="OCW54" s="94"/>
      <c r="OCX54" s="94"/>
      <c r="OCY54" s="94"/>
      <c r="OCZ54" s="94"/>
      <c r="ODA54" s="94"/>
      <c r="ODB54" s="94"/>
      <c r="ODC54" s="94"/>
      <c r="ODD54" s="94"/>
      <c r="ODE54" s="94"/>
      <c r="ODF54" s="94"/>
      <c r="ODG54" s="94"/>
      <c r="ODH54" s="94"/>
      <c r="ODI54" s="94"/>
      <c r="ODJ54" s="94"/>
      <c r="ODK54" s="94"/>
      <c r="ODL54" s="94"/>
      <c r="ODM54" s="94"/>
      <c r="ODN54" s="94"/>
      <c r="ODO54" s="94"/>
      <c r="ODP54" s="94"/>
      <c r="ODQ54" s="94"/>
      <c r="ODR54" s="94"/>
      <c r="ODS54" s="94"/>
      <c r="ODT54" s="94"/>
      <c r="ODU54" s="94"/>
      <c r="ODV54" s="94"/>
      <c r="ODW54" s="94"/>
      <c r="ODX54" s="94"/>
      <c r="ODY54" s="94"/>
      <c r="ODZ54" s="94"/>
      <c r="OEA54" s="94"/>
      <c r="OEB54" s="94"/>
      <c r="OEC54" s="94"/>
      <c r="OED54" s="94"/>
      <c r="OEE54" s="94"/>
      <c r="OEF54" s="94"/>
      <c r="OEG54" s="94"/>
      <c r="OEH54" s="94"/>
      <c r="OEI54" s="94"/>
      <c r="OEJ54" s="94"/>
      <c r="OEK54" s="94"/>
      <c r="OEL54" s="94"/>
      <c r="OEM54" s="94"/>
      <c r="OEN54" s="94"/>
      <c r="OEO54" s="94"/>
      <c r="OEP54" s="94"/>
      <c r="OEQ54" s="94"/>
      <c r="OER54" s="94"/>
      <c r="OES54" s="94"/>
      <c r="OET54" s="94"/>
      <c r="OEU54" s="94"/>
      <c r="OEV54" s="94"/>
      <c r="OEW54" s="94"/>
      <c r="OEX54" s="94"/>
      <c r="OEY54" s="94"/>
      <c r="OEZ54" s="94"/>
      <c r="OFA54" s="94"/>
      <c r="OFB54" s="94"/>
      <c r="OFC54" s="94"/>
      <c r="OFD54" s="94"/>
      <c r="OFE54" s="94"/>
      <c r="OFF54" s="94"/>
      <c r="OFG54" s="94"/>
      <c r="OFH54" s="94"/>
      <c r="OFI54" s="94"/>
      <c r="OFJ54" s="94"/>
      <c r="OFK54" s="94"/>
      <c r="OFL54" s="94"/>
      <c r="OFM54" s="94"/>
      <c r="OFN54" s="94"/>
      <c r="OFO54" s="94"/>
      <c r="OFP54" s="94"/>
      <c r="OFQ54" s="94"/>
      <c r="OFR54" s="94"/>
      <c r="OFS54" s="94"/>
      <c r="OFT54" s="94"/>
      <c r="OFU54" s="94"/>
      <c r="OFV54" s="94"/>
      <c r="OFW54" s="94"/>
      <c r="OFX54" s="94"/>
      <c r="OFY54" s="94"/>
      <c r="OFZ54" s="94"/>
      <c r="OGA54" s="94"/>
      <c r="OGB54" s="94"/>
      <c r="OGC54" s="94"/>
      <c r="OGD54" s="94"/>
      <c r="OGE54" s="94"/>
      <c r="OGF54" s="94"/>
      <c r="OGG54" s="94"/>
      <c r="OGH54" s="94"/>
      <c r="OGI54" s="94"/>
      <c r="OGJ54" s="94"/>
      <c r="OGK54" s="94"/>
      <c r="OGL54" s="94"/>
      <c r="OGM54" s="94"/>
      <c r="OGN54" s="94"/>
      <c r="OGO54" s="94"/>
      <c r="OGP54" s="94"/>
      <c r="OGQ54" s="94"/>
      <c r="OGR54" s="94"/>
      <c r="OGS54" s="94"/>
      <c r="OGT54" s="94"/>
      <c r="OGU54" s="94"/>
      <c r="OGV54" s="94"/>
      <c r="OGW54" s="94"/>
      <c r="OGX54" s="94"/>
      <c r="OGY54" s="94"/>
      <c r="OGZ54" s="94"/>
      <c r="OHA54" s="94"/>
      <c r="OHB54" s="94"/>
      <c r="OHC54" s="94"/>
      <c r="OHD54" s="94"/>
      <c r="OHE54" s="94"/>
      <c r="OHF54" s="94"/>
      <c r="OHG54" s="94"/>
      <c r="OHH54" s="94"/>
      <c r="OHI54" s="94"/>
      <c r="OHJ54" s="94"/>
      <c r="OHK54" s="94"/>
      <c r="OHL54" s="94"/>
      <c r="OHM54" s="94"/>
      <c r="OHN54" s="94"/>
      <c r="OHO54" s="94"/>
      <c r="OHP54" s="94"/>
      <c r="OHQ54" s="94"/>
      <c r="OHR54" s="94"/>
      <c r="OHS54" s="94"/>
      <c r="OHT54" s="94"/>
      <c r="OHU54" s="94"/>
      <c r="OHV54" s="94"/>
      <c r="OHW54" s="94"/>
      <c r="OHX54" s="94"/>
      <c r="OHY54" s="94"/>
      <c r="OHZ54" s="94"/>
      <c r="OIA54" s="94"/>
      <c r="OIB54" s="94"/>
      <c r="OIC54" s="94"/>
      <c r="OID54" s="94"/>
      <c r="OIE54" s="94"/>
      <c r="OIF54" s="94"/>
      <c r="OIG54" s="94"/>
      <c r="OIH54" s="94"/>
      <c r="OII54" s="94"/>
      <c r="OIJ54" s="94"/>
      <c r="OIK54" s="94"/>
      <c r="OIL54" s="94"/>
      <c r="OIM54" s="94"/>
      <c r="OIN54" s="94"/>
      <c r="OIO54" s="94"/>
      <c r="OIP54" s="94"/>
      <c r="OIQ54" s="94"/>
      <c r="OIR54" s="94"/>
      <c r="OIS54" s="94"/>
      <c r="OIT54" s="94"/>
      <c r="OIU54" s="94"/>
      <c r="OIV54" s="94"/>
      <c r="OIW54" s="94"/>
      <c r="OIX54" s="94"/>
      <c r="OIY54" s="94"/>
      <c r="OIZ54" s="94"/>
      <c r="OJA54" s="94"/>
      <c r="OJB54" s="94"/>
      <c r="OJC54" s="94"/>
      <c r="OJD54" s="94"/>
      <c r="OJE54" s="94"/>
      <c r="OJF54" s="94"/>
      <c r="OJG54" s="94"/>
      <c r="OJH54" s="94"/>
      <c r="OJI54" s="94"/>
      <c r="OJJ54" s="94"/>
      <c r="OJK54" s="94"/>
      <c r="OJL54" s="94"/>
      <c r="OJM54" s="94"/>
      <c r="OJN54" s="94"/>
      <c r="OJO54" s="94"/>
      <c r="OJP54" s="94"/>
      <c r="OJQ54" s="94"/>
      <c r="OJR54" s="94"/>
      <c r="OJS54" s="94"/>
      <c r="OJT54" s="94"/>
      <c r="OJU54" s="94"/>
      <c r="OJV54" s="94"/>
      <c r="OJW54" s="94"/>
      <c r="OJX54" s="94"/>
      <c r="OJY54" s="94"/>
      <c r="OJZ54" s="94"/>
      <c r="OKA54" s="94"/>
      <c r="OKB54" s="94"/>
      <c r="OKC54" s="94"/>
      <c r="OKD54" s="94"/>
      <c r="OKE54" s="94"/>
      <c r="OKF54" s="94"/>
      <c r="OKG54" s="94"/>
      <c r="OKH54" s="94"/>
      <c r="OKI54" s="94"/>
      <c r="OKJ54" s="94"/>
      <c r="OKK54" s="94"/>
      <c r="OKL54" s="94"/>
      <c r="OKM54" s="94"/>
      <c r="OKN54" s="94"/>
      <c r="OKO54" s="94"/>
      <c r="OKP54" s="94"/>
      <c r="OKQ54" s="94"/>
      <c r="OKR54" s="94"/>
      <c r="OKS54" s="94"/>
      <c r="OKT54" s="94"/>
      <c r="OKU54" s="94"/>
      <c r="OKV54" s="94"/>
      <c r="OKW54" s="94"/>
      <c r="OKX54" s="94"/>
      <c r="OKY54" s="94"/>
      <c r="OKZ54" s="94"/>
      <c r="OLA54" s="94"/>
      <c r="OLB54" s="94"/>
      <c r="OLC54" s="94"/>
      <c r="OLD54" s="94"/>
      <c r="OLE54" s="94"/>
      <c r="OLF54" s="94"/>
      <c r="OLG54" s="94"/>
      <c r="OLH54" s="94"/>
      <c r="OLI54" s="94"/>
      <c r="OLJ54" s="94"/>
      <c r="OLK54" s="94"/>
      <c r="OLL54" s="94"/>
      <c r="OLM54" s="94"/>
      <c r="OLN54" s="94"/>
      <c r="OLO54" s="94"/>
      <c r="OLP54" s="94"/>
      <c r="OLQ54" s="94"/>
      <c r="OLR54" s="94"/>
      <c r="OLS54" s="94"/>
      <c r="OLT54" s="94"/>
      <c r="OLU54" s="94"/>
      <c r="OLV54" s="94"/>
      <c r="OLW54" s="94"/>
      <c r="OLX54" s="94"/>
      <c r="OLY54" s="94"/>
      <c r="OLZ54" s="94"/>
      <c r="OMA54" s="94"/>
      <c r="OMB54" s="94"/>
      <c r="OMC54" s="94"/>
      <c r="OMD54" s="94"/>
      <c r="OME54" s="94"/>
      <c r="OMF54" s="94"/>
      <c r="OMG54" s="94"/>
      <c r="OMH54" s="94"/>
      <c r="OMI54" s="94"/>
      <c r="OMJ54" s="94"/>
      <c r="OMK54" s="94"/>
      <c r="OML54" s="94"/>
      <c r="OMM54" s="94"/>
      <c r="OMN54" s="94"/>
      <c r="OMO54" s="94"/>
      <c r="OMP54" s="94"/>
      <c r="OMQ54" s="94"/>
      <c r="OMR54" s="94"/>
      <c r="OMS54" s="94"/>
      <c r="OMT54" s="94"/>
      <c r="OMU54" s="94"/>
      <c r="OMV54" s="94"/>
      <c r="OMW54" s="94"/>
      <c r="OMX54" s="94"/>
      <c r="OMY54" s="94"/>
      <c r="OMZ54" s="94"/>
      <c r="ONA54" s="94"/>
      <c r="ONB54" s="94"/>
      <c r="ONC54" s="94"/>
      <c r="OND54" s="94"/>
      <c r="ONE54" s="94"/>
      <c r="ONF54" s="94"/>
      <c r="ONG54" s="94"/>
      <c r="ONH54" s="94"/>
      <c r="ONI54" s="94"/>
      <c r="ONJ54" s="94"/>
      <c r="ONK54" s="94"/>
      <c r="ONL54" s="94"/>
      <c r="ONM54" s="94"/>
      <c r="ONN54" s="94"/>
      <c r="ONO54" s="94"/>
      <c r="ONP54" s="94"/>
      <c r="ONQ54" s="94"/>
      <c r="ONR54" s="94"/>
      <c r="ONS54" s="94"/>
      <c r="ONT54" s="94"/>
      <c r="ONU54" s="94"/>
      <c r="ONV54" s="94"/>
      <c r="ONW54" s="94"/>
      <c r="ONX54" s="94"/>
      <c r="ONY54" s="94"/>
      <c r="ONZ54" s="94"/>
      <c r="OOA54" s="94"/>
      <c r="OOB54" s="94"/>
      <c r="OOC54" s="94"/>
      <c r="OOD54" s="94"/>
      <c r="OOE54" s="94"/>
      <c r="OOF54" s="94"/>
      <c r="OOG54" s="94"/>
      <c r="OOH54" s="94"/>
      <c r="OOI54" s="94"/>
      <c r="OOJ54" s="94"/>
      <c r="OOK54" s="94"/>
      <c r="OOL54" s="94"/>
      <c r="OOM54" s="94"/>
      <c r="OON54" s="94"/>
      <c r="OOO54" s="94"/>
      <c r="OOP54" s="94"/>
      <c r="OOQ54" s="94"/>
      <c r="OOR54" s="94"/>
      <c r="OOS54" s="94"/>
      <c r="OOT54" s="94"/>
      <c r="OOU54" s="94"/>
      <c r="OOV54" s="94"/>
      <c r="OOW54" s="94"/>
      <c r="OOX54" s="94"/>
      <c r="OOY54" s="94"/>
      <c r="OOZ54" s="94"/>
      <c r="OPA54" s="94"/>
      <c r="OPB54" s="94"/>
      <c r="OPC54" s="94"/>
      <c r="OPD54" s="94"/>
      <c r="OPE54" s="94"/>
      <c r="OPF54" s="94"/>
      <c r="OPG54" s="94"/>
      <c r="OPH54" s="94"/>
      <c r="OPI54" s="94"/>
      <c r="OPJ54" s="94"/>
      <c r="OPK54" s="94"/>
      <c r="OPL54" s="94"/>
      <c r="OPM54" s="94"/>
      <c r="OPN54" s="94"/>
      <c r="OPO54" s="94"/>
      <c r="OPP54" s="94"/>
      <c r="OPQ54" s="94"/>
      <c r="OPR54" s="94"/>
      <c r="OPS54" s="94"/>
      <c r="OPT54" s="94"/>
      <c r="OPU54" s="94"/>
      <c r="OPV54" s="94"/>
      <c r="OPW54" s="94"/>
      <c r="OPX54" s="94"/>
      <c r="OPY54" s="94"/>
      <c r="OPZ54" s="94"/>
      <c r="OQA54" s="94"/>
      <c r="OQB54" s="94"/>
      <c r="OQC54" s="94"/>
      <c r="OQD54" s="94"/>
      <c r="OQE54" s="94"/>
      <c r="OQF54" s="94"/>
      <c r="OQG54" s="94"/>
      <c r="OQH54" s="94"/>
      <c r="OQI54" s="94"/>
      <c r="OQJ54" s="94"/>
      <c r="OQK54" s="94"/>
      <c r="OQL54" s="94"/>
      <c r="OQM54" s="94"/>
      <c r="OQN54" s="94"/>
      <c r="OQO54" s="94"/>
      <c r="OQP54" s="94"/>
      <c r="OQQ54" s="94"/>
      <c r="OQR54" s="94"/>
      <c r="OQS54" s="94"/>
      <c r="OQT54" s="94"/>
      <c r="OQU54" s="94"/>
      <c r="OQV54" s="94"/>
      <c r="OQW54" s="94"/>
      <c r="OQX54" s="94"/>
      <c r="OQY54" s="94"/>
      <c r="OQZ54" s="94"/>
      <c r="ORA54" s="94"/>
      <c r="ORB54" s="94"/>
      <c r="ORC54" s="94"/>
      <c r="ORD54" s="94"/>
      <c r="ORE54" s="94"/>
      <c r="ORF54" s="94"/>
      <c r="ORG54" s="94"/>
      <c r="ORH54" s="94"/>
      <c r="ORI54" s="94"/>
      <c r="ORJ54" s="94"/>
      <c r="ORK54" s="94"/>
      <c r="ORL54" s="94"/>
      <c r="ORM54" s="94"/>
      <c r="ORN54" s="94"/>
      <c r="ORO54" s="94"/>
      <c r="ORP54" s="94"/>
      <c r="ORQ54" s="94"/>
      <c r="ORR54" s="94"/>
      <c r="ORS54" s="94"/>
      <c r="ORT54" s="94"/>
      <c r="ORU54" s="94"/>
      <c r="ORV54" s="94"/>
      <c r="ORW54" s="94"/>
      <c r="ORX54" s="94"/>
      <c r="ORY54" s="94"/>
      <c r="ORZ54" s="94"/>
      <c r="OSA54" s="94"/>
      <c r="OSB54" s="94"/>
      <c r="OSC54" s="94"/>
      <c r="OSD54" s="94"/>
      <c r="OSE54" s="94"/>
      <c r="OSF54" s="94"/>
      <c r="OSG54" s="94"/>
      <c r="OSH54" s="94"/>
      <c r="OSI54" s="94"/>
      <c r="OSJ54" s="94"/>
      <c r="OSK54" s="94"/>
      <c r="OSL54" s="94"/>
      <c r="OSM54" s="94"/>
      <c r="OSN54" s="94"/>
      <c r="OSO54" s="94"/>
      <c r="OSP54" s="94"/>
      <c r="OSQ54" s="94"/>
      <c r="OSR54" s="94"/>
      <c r="OSS54" s="94"/>
      <c r="OST54" s="94"/>
      <c r="OSU54" s="94"/>
      <c r="OSV54" s="94"/>
      <c r="OSW54" s="94"/>
      <c r="OSX54" s="94"/>
      <c r="OSY54" s="94"/>
      <c r="OSZ54" s="94"/>
      <c r="OTA54" s="94"/>
      <c r="OTB54" s="94"/>
      <c r="OTC54" s="94"/>
      <c r="OTD54" s="94"/>
      <c r="OTE54" s="94"/>
      <c r="OTF54" s="94"/>
      <c r="OTG54" s="94"/>
      <c r="OTH54" s="94"/>
      <c r="OTI54" s="94"/>
      <c r="OTJ54" s="94"/>
      <c r="OTK54" s="94"/>
      <c r="OTL54" s="94"/>
      <c r="OTM54" s="94"/>
      <c r="OTN54" s="94"/>
      <c r="OTO54" s="94"/>
      <c r="OTP54" s="94"/>
      <c r="OTQ54" s="94"/>
      <c r="OTR54" s="94"/>
      <c r="OTS54" s="94"/>
      <c r="OTT54" s="94"/>
      <c r="OTU54" s="94"/>
      <c r="OTV54" s="94"/>
      <c r="OTW54" s="94"/>
      <c r="OTX54" s="94"/>
      <c r="OTY54" s="94"/>
      <c r="OTZ54" s="94"/>
      <c r="OUA54" s="94"/>
      <c r="OUB54" s="94"/>
      <c r="OUC54" s="94"/>
      <c r="OUD54" s="94"/>
      <c r="OUE54" s="94"/>
      <c r="OUF54" s="94"/>
      <c r="OUG54" s="94"/>
      <c r="OUH54" s="94"/>
      <c r="OUI54" s="94"/>
      <c r="OUJ54" s="94"/>
      <c r="OUK54" s="94"/>
      <c r="OUL54" s="94"/>
      <c r="OUM54" s="94"/>
      <c r="OUN54" s="94"/>
      <c r="OUO54" s="94"/>
      <c r="OUP54" s="94"/>
      <c r="OUQ54" s="94"/>
      <c r="OUR54" s="94"/>
      <c r="OUS54" s="94"/>
      <c r="OUT54" s="94"/>
      <c r="OUU54" s="94"/>
      <c r="OUV54" s="94"/>
      <c r="OUW54" s="94"/>
      <c r="OUX54" s="94"/>
      <c r="OUY54" s="94"/>
      <c r="OUZ54" s="94"/>
      <c r="OVA54" s="94"/>
      <c r="OVB54" s="94"/>
      <c r="OVC54" s="94"/>
      <c r="OVD54" s="94"/>
      <c r="OVE54" s="94"/>
      <c r="OVF54" s="94"/>
      <c r="OVG54" s="94"/>
      <c r="OVH54" s="94"/>
      <c r="OVI54" s="94"/>
      <c r="OVJ54" s="94"/>
      <c r="OVK54" s="94"/>
      <c r="OVL54" s="94"/>
      <c r="OVM54" s="94"/>
      <c r="OVN54" s="94"/>
      <c r="OVO54" s="94"/>
      <c r="OVP54" s="94"/>
      <c r="OVQ54" s="94"/>
      <c r="OVR54" s="94"/>
      <c r="OVS54" s="94"/>
      <c r="OVT54" s="94"/>
      <c r="OVU54" s="94"/>
      <c r="OVV54" s="94"/>
      <c r="OVW54" s="94"/>
      <c r="OVX54" s="94"/>
      <c r="OVY54" s="94"/>
      <c r="OVZ54" s="94"/>
      <c r="OWA54" s="94"/>
      <c r="OWB54" s="94"/>
      <c r="OWC54" s="94"/>
      <c r="OWD54" s="94"/>
      <c r="OWE54" s="94"/>
      <c r="OWF54" s="94"/>
      <c r="OWG54" s="94"/>
      <c r="OWH54" s="94"/>
      <c r="OWI54" s="94"/>
      <c r="OWJ54" s="94"/>
      <c r="OWK54" s="94"/>
      <c r="OWL54" s="94"/>
      <c r="OWM54" s="94"/>
      <c r="OWN54" s="94"/>
      <c r="OWO54" s="94"/>
      <c r="OWP54" s="94"/>
      <c r="OWQ54" s="94"/>
      <c r="OWR54" s="94"/>
      <c r="OWS54" s="94"/>
      <c r="OWT54" s="94"/>
      <c r="OWU54" s="94"/>
      <c r="OWV54" s="94"/>
      <c r="OWW54" s="94"/>
      <c r="OWX54" s="94"/>
      <c r="OWY54" s="94"/>
      <c r="OWZ54" s="94"/>
      <c r="OXA54" s="94"/>
      <c r="OXB54" s="94"/>
      <c r="OXC54" s="94"/>
      <c r="OXD54" s="94"/>
      <c r="OXE54" s="94"/>
      <c r="OXF54" s="94"/>
      <c r="OXG54" s="94"/>
      <c r="OXH54" s="94"/>
      <c r="OXI54" s="94"/>
      <c r="OXJ54" s="94"/>
      <c r="OXK54" s="94"/>
      <c r="OXL54" s="94"/>
      <c r="OXM54" s="94"/>
      <c r="OXN54" s="94"/>
      <c r="OXO54" s="94"/>
      <c r="OXP54" s="94"/>
      <c r="OXQ54" s="94"/>
      <c r="OXR54" s="94"/>
      <c r="OXS54" s="94"/>
      <c r="OXT54" s="94"/>
      <c r="OXU54" s="94"/>
      <c r="OXV54" s="94"/>
      <c r="OXW54" s="94"/>
      <c r="OXX54" s="94"/>
      <c r="OXY54" s="94"/>
      <c r="OXZ54" s="94"/>
      <c r="OYA54" s="94"/>
      <c r="OYB54" s="94"/>
      <c r="OYC54" s="94"/>
      <c r="OYD54" s="94"/>
      <c r="OYE54" s="94"/>
      <c r="OYF54" s="94"/>
      <c r="OYG54" s="94"/>
      <c r="OYH54" s="94"/>
      <c r="OYI54" s="94"/>
      <c r="OYJ54" s="94"/>
      <c r="OYK54" s="94"/>
      <c r="OYL54" s="94"/>
      <c r="OYM54" s="94"/>
      <c r="OYN54" s="94"/>
      <c r="OYO54" s="94"/>
      <c r="OYP54" s="94"/>
      <c r="OYQ54" s="94"/>
      <c r="OYR54" s="94"/>
      <c r="OYS54" s="94"/>
      <c r="OYT54" s="94"/>
      <c r="OYU54" s="94"/>
      <c r="OYV54" s="94"/>
      <c r="OYW54" s="94"/>
      <c r="OYX54" s="94"/>
      <c r="OYY54" s="94"/>
      <c r="OYZ54" s="94"/>
      <c r="OZA54" s="94"/>
      <c r="OZB54" s="94"/>
      <c r="OZC54" s="94"/>
      <c r="OZD54" s="94"/>
      <c r="OZE54" s="94"/>
      <c r="OZF54" s="94"/>
      <c r="OZG54" s="94"/>
      <c r="OZH54" s="94"/>
      <c r="OZI54" s="94"/>
      <c r="OZJ54" s="94"/>
      <c r="OZK54" s="94"/>
      <c r="OZL54" s="94"/>
      <c r="OZM54" s="94"/>
      <c r="OZN54" s="94"/>
      <c r="OZO54" s="94"/>
      <c r="OZP54" s="94"/>
      <c r="OZQ54" s="94"/>
      <c r="OZR54" s="94"/>
      <c r="OZS54" s="94"/>
      <c r="OZT54" s="94"/>
      <c r="OZU54" s="94"/>
      <c r="OZV54" s="94"/>
      <c r="OZW54" s="94"/>
      <c r="OZX54" s="94"/>
      <c r="OZY54" s="94"/>
      <c r="OZZ54" s="94"/>
      <c r="PAA54" s="94"/>
      <c r="PAB54" s="94"/>
      <c r="PAC54" s="94"/>
      <c r="PAD54" s="94"/>
      <c r="PAE54" s="94"/>
      <c r="PAF54" s="94"/>
      <c r="PAG54" s="94"/>
      <c r="PAH54" s="94"/>
      <c r="PAI54" s="94"/>
      <c r="PAJ54" s="94"/>
      <c r="PAK54" s="94"/>
      <c r="PAL54" s="94"/>
      <c r="PAM54" s="94"/>
      <c r="PAN54" s="94"/>
      <c r="PAO54" s="94"/>
      <c r="PAP54" s="94"/>
      <c r="PAQ54" s="94"/>
      <c r="PAR54" s="94"/>
      <c r="PAS54" s="94"/>
      <c r="PAT54" s="94"/>
      <c r="PAU54" s="94"/>
      <c r="PAV54" s="94"/>
      <c r="PAW54" s="94"/>
      <c r="PAX54" s="94"/>
      <c r="PAY54" s="94"/>
      <c r="PAZ54" s="94"/>
      <c r="PBA54" s="94"/>
      <c r="PBB54" s="94"/>
      <c r="PBC54" s="94"/>
      <c r="PBD54" s="94"/>
      <c r="PBE54" s="94"/>
      <c r="PBF54" s="94"/>
      <c r="PBG54" s="94"/>
      <c r="PBH54" s="94"/>
      <c r="PBI54" s="94"/>
      <c r="PBJ54" s="94"/>
      <c r="PBK54" s="94"/>
      <c r="PBL54" s="94"/>
      <c r="PBM54" s="94"/>
      <c r="PBN54" s="94"/>
      <c r="PBO54" s="94"/>
      <c r="PBP54" s="94"/>
      <c r="PBQ54" s="94"/>
      <c r="PBR54" s="94"/>
      <c r="PBS54" s="94"/>
      <c r="PBT54" s="94"/>
      <c r="PBU54" s="94"/>
      <c r="PBV54" s="94"/>
      <c r="PBW54" s="94"/>
      <c r="PBX54" s="94"/>
      <c r="PBY54" s="94"/>
      <c r="PBZ54" s="94"/>
      <c r="PCA54" s="94"/>
      <c r="PCB54" s="94"/>
      <c r="PCC54" s="94"/>
      <c r="PCD54" s="94"/>
      <c r="PCE54" s="94"/>
      <c r="PCF54" s="94"/>
      <c r="PCG54" s="94"/>
      <c r="PCH54" s="94"/>
      <c r="PCI54" s="94"/>
      <c r="PCJ54" s="94"/>
      <c r="PCK54" s="94"/>
      <c r="PCL54" s="94"/>
      <c r="PCM54" s="94"/>
      <c r="PCN54" s="94"/>
      <c r="PCO54" s="94"/>
      <c r="PCP54" s="94"/>
      <c r="PCQ54" s="94"/>
      <c r="PCR54" s="94"/>
      <c r="PCS54" s="94"/>
      <c r="PCT54" s="94"/>
      <c r="PCU54" s="94"/>
      <c r="PCV54" s="94"/>
      <c r="PCW54" s="94"/>
      <c r="PCX54" s="94"/>
      <c r="PCY54" s="94"/>
      <c r="PCZ54" s="94"/>
      <c r="PDA54" s="94"/>
      <c r="PDB54" s="94"/>
      <c r="PDC54" s="94"/>
      <c r="PDD54" s="94"/>
      <c r="PDE54" s="94"/>
      <c r="PDF54" s="94"/>
      <c r="PDG54" s="94"/>
      <c r="PDH54" s="94"/>
      <c r="PDI54" s="94"/>
      <c r="PDJ54" s="94"/>
      <c r="PDK54" s="94"/>
      <c r="PDL54" s="94"/>
      <c r="PDM54" s="94"/>
      <c r="PDN54" s="94"/>
      <c r="PDO54" s="94"/>
      <c r="PDP54" s="94"/>
      <c r="PDQ54" s="94"/>
      <c r="PDR54" s="94"/>
      <c r="PDS54" s="94"/>
      <c r="PDT54" s="94"/>
      <c r="PDU54" s="94"/>
      <c r="PDV54" s="94"/>
      <c r="PDW54" s="94"/>
      <c r="PDX54" s="94"/>
      <c r="PDY54" s="94"/>
      <c r="PDZ54" s="94"/>
      <c r="PEA54" s="94"/>
      <c r="PEB54" s="94"/>
      <c r="PEC54" s="94"/>
      <c r="PED54" s="94"/>
      <c r="PEE54" s="94"/>
      <c r="PEF54" s="94"/>
      <c r="PEG54" s="94"/>
      <c r="PEH54" s="94"/>
      <c r="PEI54" s="94"/>
      <c r="PEJ54" s="94"/>
      <c r="PEK54" s="94"/>
      <c r="PEL54" s="94"/>
      <c r="PEM54" s="94"/>
      <c r="PEN54" s="94"/>
      <c r="PEO54" s="94"/>
      <c r="PEP54" s="94"/>
      <c r="PEQ54" s="94"/>
      <c r="PER54" s="94"/>
      <c r="PES54" s="94"/>
      <c r="PET54" s="94"/>
      <c r="PEU54" s="94"/>
      <c r="PEV54" s="94"/>
      <c r="PEW54" s="94"/>
      <c r="PEX54" s="94"/>
      <c r="PEY54" s="94"/>
      <c r="PEZ54" s="94"/>
      <c r="PFA54" s="94"/>
      <c r="PFB54" s="94"/>
      <c r="PFC54" s="94"/>
      <c r="PFD54" s="94"/>
      <c r="PFE54" s="94"/>
      <c r="PFF54" s="94"/>
      <c r="PFG54" s="94"/>
      <c r="PFH54" s="94"/>
      <c r="PFI54" s="94"/>
      <c r="PFJ54" s="94"/>
      <c r="PFK54" s="94"/>
      <c r="PFL54" s="94"/>
      <c r="PFM54" s="94"/>
      <c r="PFN54" s="94"/>
      <c r="PFO54" s="94"/>
      <c r="PFP54" s="94"/>
      <c r="PFQ54" s="94"/>
      <c r="PFR54" s="94"/>
      <c r="PFS54" s="94"/>
      <c r="PFT54" s="94"/>
      <c r="PFU54" s="94"/>
      <c r="PFV54" s="94"/>
      <c r="PFW54" s="94"/>
      <c r="PFX54" s="94"/>
      <c r="PFY54" s="94"/>
      <c r="PFZ54" s="94"/>
      <c r="PGA54" s="94"/>
      <c r="PGB54" s="94"/>
      <c r="PGC54" s="94"/>
      <c r="PGD54" s="94"/>
      <c r="PGE54" s="94"/>
      <c r="PGF54" s="94"/>
      <c r="PGG54" s="94"/>
      <c r="PGH54" s="94"/>
      <c r="PGI54" s="94"/>
      <c r="PGJ54" s="94"/>
      <c r="PGK54" s="94"/>
      <c r="PGL54" s="94"/>
      <c r="PGM54" s="94"/>
      <c r="PGN54" s="94"/>
      <c r="PGO54" s="94"/>
      <c r="PGP54" s="94"/>
      <c r="PGQ54" s="94"/>
      <c r="PGR54" s="94"/>
      <c r="PGS54" s="94"/>
      <c r="PGT54" s="94"/>
      <c r="PGU54" s="94"/>
      <c r="PGV54" s="94"/>
      <c r="PGW54" s="94"/>
      <c r="PGX54" s="94"/>
      <c r="PGY54" s="94"/>
      <c r="PGZ54" s="94"/>
      <c r="PHA54" s="94"/>
      <c r="PHB54" s="94"/>
      <c r="PHC54" s="94"/>
      <c r="PHD54" s="94"/>
      <c r="PHE54" s="94"/>
      <c r="PHF54" s="94"/>
      <c r="PHG54" s="94"/>
      <c r="PHH54" s="94"/>
      <c r="PHI54" s="94"/>
      <c r="PHJ54" s="94"/>
      <c r="PHK54" s="94"/>
      <c r="PHL54" s="94"/>
      <c r="PHM54" s="94"/>
      <c r="PHN54" s="94"/>
      <c r="PHO54" s="94"/>
      <c r="PHP54" s="94"/>
      <c r="PHQ54" s="94"/>
      <c r="PHR54" s="94"/>
      <c r="PHS54" s="94"/>
      <c r="PHT54" s="94"/>
      <c r="PHU54" s="94"/>
      <c r="PHV54" s="94"/>
      <c r="PHW54" s="94"/>
      <c r="PHX54" s="94"/>
      <c r="PHY54" s="94"/>
      <c r="PHZ54" s="94"/>
      <c r="PIA54" s="94"/>
      <c r="PIB54" s="94"/>
      <c r="PIC54" s="94"/>
      <c r="PID54" s="94"/>
      <c r="PIE54" s="94"/>
      <c r="PIF54" s="94"/>
      <c r="PIG54" s="94"/>
      <c r="PIH54" s="94"/>
      <c r="PII54" s="94"/>
      <c r="PIJ54" s="94"/>
      <c r="PIK54" s="94"/>
      <c r="PIL54" s="94"/>
      <c r="PIM54" s="94"/>
      <c r="PIN54" s="94"/>
      <c r="PIO54" s="94"/>
      <c r="PIP54" s="94"/>
      <c r="PIQ54" s="94"/>
      <c r="PIR54" s="94"/>
      <c r="PIS54" s="94"/>
      <c r="PIT54" s="94"/>
      <c r="PIU54" s="94"/>
      <c r="PIV54" s="94"/>
      <c r="PIW54" s="94"/>
      <c r="PIX54" s="94"/>
      <c r="PIY54" s="94"/>
      <c r="PIZ54" s="94"/>
      <c r="PJA54" s="94"/>
      <c r="PJB54" s="94"/>
      <c r="PJC54" s="94"/>
      <c r="PJD54" s="94"/>
      <c r="PJE54" s="94"/>
      <c r="PJF54" s="94"/>
      <c r="PJG54" s="94"/>
      <c r="PJH54" s="94"/>
      <c r="PJI54" s="94"/>
      <c r="PJJ54" s="94"/>
      <c r="PJK54" s="94"/>
      <c r="PJL54" s="94"/>
      <c r="PJM54" s="94"/>
      <c r="PJN54" s="94"/>
      <c r="PJO54" s="94"/>
      <c r="PJP54" s="94"/>
      <c r="PJQ54" s="94"/>
      <c r="PJR54" s="94"/>
      <c r="PJS54" s="94"/>
      <c r="PJT54" s="94"/>
      <c r="PJU54" s="94"/>
      <c r="PJV54" s="94"/>
      <c r="PJW54" s="94"/>
      <c r="PJX54" s="94"/>
      <c r="PJY54" s="94"/>
      <c r="PJZ54" s="94"/>
      <c r="PKA54" s="94"/>
      <c r="PKB54" s="94"/>
      <c r="PKC54" s="94"/>
      <c r="PKD54" s="94"/>
      <c r="PKE54" s="94"/>
      <c r="PKF54" s="94"/>
      <c r="PKG54" s="94"/>
      <c r="PKH54" s="94"/>
      <c r="PKI54" s="94"/>
      <c r="PKJ54" s="94"/>
      <c r="PKK54" s="94"/>
      <c r="PKL54" s="94"/>
      <c r="PKM54" s="94"/>
      <c r="PKN54" s="94"/>
      <c r="PKO54" s="94"/>
      <c r="PKP54" s="94"/>
      <c r="PKQ54" s="94"/>
      <c r="PKR54" s="94"/>
      <c r="PKS54" s="94"/>
      <c r="PKT54" s="94"/>
      <c r="PKU54" s="94"/>
      <c r="PKV54" s="94"/>
      <c r="PKW54" s="94"/>
      <c r="PKX54" s="94"/>
      <c r="PKY54" s="94"/>
      <c r="PKZ54" s="94"/>
      <c r="PLA54" s="94"/>
      <c r="PLB54" s="94"/>
      <c r="PLC54" s="94"/>
      <c r="PLD54" s="94"/>
      <c r="PLE54" s="94"/>
      <c r="PLF54" s="94"/>
      <c r="PLG54" s="94"/>
      <c r="PLH54" s="94"/>
      <c r="PLI54" s="94"/>
      <c r="PLJ54" s="94"/>
      <c r="PLK54" s="94"/>
      <c r="PLL54" s="94"/>
      <c r="PLM54" s="94"/>
      <c r="PLN54" s="94"/>
      <c r="PLO54" s="94"/>
      <c r="PLP54" s="94"/>
      <c r="PLQ54" s="94"/>
      <c r="PLR54" s="94"/>
      <c r="PLS54" s="94"/>
      <c r="PLT54" s="94"/>
      <c r="PLU54" s="94"/>
      <c r="PLV54" s="94"/>
      <c r="PLW54" s="94"/>
      <c r="PLX54" s="94"/>
      <c r="PLY54" s="94"/>
      <c r="PLZ54" s="94"/>
      <c r="PMA54" s="94"/>
      <c r="PMB54" s="94"/>
      <c r="PMC54" s="94"/>
      <c r="PMD54" s="94"/>
      <c r="PME54" s="94"/>
      <c r="PMF54" s="94"/>
      <c r="PMG54" s="94"/>
      <c r="PMH54" s="94"/>
      <c r="PMI54" s="94"/>
      <c r="PMJ54" s="94"/>
      <c r="PMK54" s="94"/>
      <c r="PML54" s="94"/>
      <c r="PMM54" s="94"/>
      <c r="PMN54" s="94"/>
      <c r="PMO54" s="94"/>
      <c r="PMP54" s="94"/>
      <c r="PMQ54" s="94"/>
      <c r="PMR54" s="94"/>
      <c r="PMS54" s="94"/>
      <c r="PMT54" s="94"/>
      <c r="PMU54" s="94"/>
      <c r="PMV54" s="94"/>
      <c r="PMW54" s="94"/>
      <c r="PMX54" s="94"/>
      <c r="PMY54" s="94"/>
      <c r="PMZ54" s="94"/>
      <c r="PNA54" s="94"/>
      <c r="PNB54" s="94"/>
      <c r="PNC54" s="94"/>
      <c r="PND54" s="94"/>
      <c r="PNE54" s="94"/>
      <c r="PNF54" s="94"/>
      <c r="PNG54" s="94"/>
      <c r="PNH54" s="94"/>
      <c r="PNI54" s="94"/>
      <c r="PNJ54" s="94"/>
      <c r="PNK54" s="94"/>
      <c r="PNL54" s="94"/>
      <c r="PNM54" s="94"/>
      <c r="PNN54" s="94"/>
      <c r="PNO54" s="94"/>
      <c r="PNP54" s="94"/>
      <c r="PNQ54" s="94"/>
      <c r="PNR54" s="94"/>
      <c r="PNS54" s="94"/>
      <c r="PNT54" s="94"/>
      <c r="PNU54" s="94"/>
      <c r="PNV54" s="94"/>
      <c r="PNW54" s="94"/>
      <c r="PNX54" s="94"/>
      <c r="PNY54" s="94"/>
      <c r="PNZ54" s="94"/>
      <c r="POA54" s="94"/>
      <c r="POB54" s="94"/>
      <c r="POC54" s="94"/>
      <c r="POD54" s="94"/>
      <c r="POE54" s="94"/>
      <c r="POF54" s="94"/>
      <c r="POG54" s="94"/>
      <c r="POH54" s="94"/>
      <c r="POI54" s="94"/>
      <c r="POJ54" s="94"/>
      <c r="POK54" s="94"/>
      <c r="POL54" s="94"/>
      <c r="POM54" s="94"/>
      <c r="PON54" s="94"/>
      <c r="POO54" s="94"/>
      <c r="POP54" s="94"/>
      <c r="POQ54" s="94"/>
      <c r="POR54" s="94"/>
      <c r="POS54" s="94"/>
      <c r="POT54" s="94"/>
      <c r="POU54" s="94"/>
      <c r="POV54" s="94"/>
      <c r="POW54" s="94"/>
      <c r="POX54" s="94"/>
      <c r="POY54" s="94"/>
      <c r="POZ54" s="94"/>
      <c r="PPA54" s="94"/>
      <c r="PPB54" s="94"/>
      <c r="PPC54" s="94"/>
      <c r="PPD54" s="94"/>
      <c r="PPE54" s="94"/>
      <c r="PPF54" s="94"/>
      <c r="PPG54" s="94"/>
      <c r="PPH54" s="94"/>
      <c r="PPI54" s="94"/>
      <c r="PPJ54" s="94"/>
      <c r="PPK54" s="94"/>
      <c r="PPL54" s="94"/>
      <c r="PPM54" s="94"/>
      <c r="PPN54" s="94"/>
      <c r="PPO54" s="94"/>
      <c r="PPP54" s="94"/>
      <c r="PPQ54" s="94"/>
      <c r="PPR54" s="94"/>
      <c r="PPS54" s="94"/>
      <c r="PPT54" s="94"/>
      <c r="PPU54" s="94"/>
      <c r="PPV54" s="94"/>
      <c r="PPW54" s="94"/>
      <c r="PPX54" s="94"/>
      <c r="PPY54" s="94"/>
      <c r="PPZ54" s="94"/>
      <c r="PQA54" s="94"/>
      <c r="PQB54" s="94"/>
      <c r="PQC54" s="94"/>
      <c r="PQD54" s="94"/>
      <c r="PQE54" s="94"/>
      <c r="PQF54" s="94"/>
      <c r="PQG54" s="94"/>
      <c r="PQH54" s="94"/>
      <c r="PQI54" s="94"/>
      <c r="PQJ54" s="94"/>
      <c r="PQK54" s="94"/>
      <c r="PQL54" s="94"/>
      <c r="PQM54" s="94"/>
      <c r="PQN54" s="94"/>
      <c r="PQO54" s="94"/>
      <c r="PQP54" s="94"/>
      <c r="PQQ54" s="94"/>
      <c r="PQR54" s="94"/>
      <c r="PQS54" s="94"/>
      <c r="PQT54" s="94"/>
      <c r="PQU54" s="94"/>
      <c r="PQV54" s="94"/>
      <c r="PQW54" s="94"/>
      <c r="PQX54" s="94"/>
      <c r="PQY54" s="94"/>
      <c r="PQZ54" s="94"/>
      <c r="PRA54" s="94"/>
      <c r="PRB54" s="94"/>
      <c r="PRC54" s="94"/>
      <c r="PRD54" s="94"/>
      <c r="PRE54" s="94"/>
      <c r="PRF54" s="94"/>
      <c r="PRG54" s="94"/>
      <c r="PRH54" s="94"/>
      <c r="PRI54" s="94"/>
      <c r="PRJ54" s="94"/>
      <c r="PRK54" s="94"/>
      <c r="PRL54" s="94"/>
      <c r="PRM54" s="94"/>
      <c r="PRN54" s="94"/>
      <c r="PRO54" s="94"/>
      <c r="PRP54" s="94"/>
      <c r="PRQ54" s="94"/>
      <c r="PRR54" s="94"/>
      <c r="PRS54" s="94"/>
      <c r="PRT54" s="94"/>
      <c r="PRU54" s="94"/>
      <c r="PRV54" s="94"/>
      <c r="PRW54" s="94"/>
      <c r="PRX54" s="94"/>
      <c r="PRY54" s="94"/>
      <c r="PRZ54" s="94"/>
      <c r="PSA54" s="94"/>
      <c r="PSB54" s="94"/>
      <c r="PSC54" s="94"/>
      <c r="PSD54" s="94"/>
      <c r="PSE54" s="94"/>
      <c r="PSF54" s="94"/>
      <c r="PSG54" s="94"/>
      <c r="PSH54" s="94"/>
      <c r="PSI54" s="94"/>
      <c r="PSJ54" s="94"/>
      <c r="PSK54" s="94"/>
      <c r="PSL54" s="94"/>
      <c r="PSM54" s="94"/>
      <c r="PSN54" s="94"/>
      <c r="PSO54" s="94"/>
      <c r="PSP54" s="94"/>
      <c r="PSQ54" s="94"/>
      <c r="PSR54" s="94"/>
      <c r="PSS54" s="94"/>
      <c r="PST54" s="94"/>
      <c r="PSU54" s="94"/>
      <c r="PSV54" s="94"/>
      <c r="PSW54" s="94"/>
      <c r="PSX54" s="94"/>
      <c r="PSY54" s="94"/>
      <c r="PSZ54" s="94"/>
      <c r="PTA54" s="94"/>
      <c r="PTB54" s="94"/>
      <c r="PTC54" s="94"/>
      <c r="PTD54" s="94"/>
      <c r="PTE54" s="94"/>
      <c r="PTF54" s="94"/>
      <c r="PTG54" s="94"/>
      <c r="PTH54" s="94"/>
      <c r="PTI54" s="94"/>
      <c r="PTJ54" s="94"/>
      <c r="PTK54" s="94"/>
      <c r="PTL54" s="94"/>
      <c r="PTM54" s="94"/>
      <c r="PTN54" s="94"/>
      <c r="PTO54" s="94"/>
      <c r="PTP54" s="94"/>
      <c r="PTQ54" s="94"/>
      <c r="PTR54" s="94"/>
      <c r="PTS54" s="94"/>
      <c r="PTT54" s="94"/>
      <c r="PTU54" s="94"/>
      <c r="PTV54" s="94"/>
      <c r="PTW54" s="94"/>
      <c r="PTX54" s="94"/>
      <c r="PTY54" s="94"/>
      <c r="PTZ54" s="94"/>
      <c r="PUA54" s="94"/>
      <c r="PUB54" s="94"/>
      <c r="PUC54" s="94"/>
      <c r="PUD54" s="94"/>
      <c r="PUE54" s="94"/>
      <c r="PUF54" s="94"/>
      <c r="PUG54" s="94"/>
      <c r="PUH54" s="94"/>
      <c r="PUI54" s="94"/>
      <c r="PUJ54" s="94"/>
      <c r="PUK54" s="94"/>
      <c r="PUL54" s="94"/>
      <c r="PUM54" s="94"/>
      <c r="PUN54" s="94"/>
      <c r="PUO54" s="94"/>
      <c r="PUP54" s="94"/>
      <c r="PUQ54" s="94"/>
      <c r="PUR54" s="94"/>
      <c r="PUS54" s="94"/>
      <c r="PUT54" s="94"/>
      <c r="PUU54" s="94"/>
      <c r="PUV54" s="94"/>
      <c r="PUW54" s="94"/>
      <c r="PUX54" s="94"/>
      <c r="PUY54" s="94"/>
      <c r="PUZ54" s="94"/>
      <c r="PVA54" s="94"/>
      <c r="PVB54" s="94"/>
      <c r="PVC54" s="94"/>
      <c r="PVD54" s="94"/>
      <c r="PVE54" s="94"/>
      <c r="PVF54" s="94"/>
      <c r="PVG54" s="94"/>
      <c r="PVH54" s="94"/>
      <c r="PVI54" s="94"/>
      <c r="PVJ54" s="94"/>
      <c r="PVK54" s="94"/>
      <c r="PVL54" s="94"/>
      <c r="PVM54" s="94"/>
      <c r="PVN54" s="94"/>
      <c r="PVO54" s="94"/>
      <c r="PVP54" s="94"/>
      <c r="PVQ54" s="94"/>
      <c r="PVR54" s="94"/>
      <c r="PVS54" s="94"/>
      <c r="PVT54" s="94"/>
      <c r="PVU54" s="94"/>
      <c r="PVV54" s="94"/>
      <c r="PVW54" s="94"/>
      <c r="PVX54" s="94"/>
      <c r="PVY54" s="94"/>
      <c r="PVZ54" s="94"/>
      <c r="PWA54" s="94"/>
      <c r="PWB54" s="94"/>
      <c r="PWC54" s="94"/>
      <c r="PWD54" s="94"/>
      <c r="PWE54" s="94"/>
      <c r="PWF54" s="94"/>
      <c r="PWG54" s="94"/>
      <c r="PWH54" s="94"/>
      <c r="PWI54" s="94"/>
      <c r="PWJ54" s="94"/>
      <c r="PWK54" s="94"/>
      <c r="PWL54" s="94"/>
      <c r="PWM54" s="94"/>
      <c r="PWN54" s="94"/>
      <c r="PWO54" s="94"/>
      <c r="PWP54" s="94"/>
      <c r="PWQ54" s="94"/>
      <c r="PWR54" s="94"/>
      <c r="PWS54" s="94"/>
      <c r="PWT54" s="94"/>
      <c r="PWU54" s="94"/>
      <c r="PWV54" s="94"/>
      <c r="PWW54" s="94"/>
      <c r="PWX54" s="94"/>
      <c r="PWY54" s="94"/>
      <c r="PWZ54" s="94"/>
      <c r="PXA54" s="94"/>
      <c r="PXB54" s="94"/>
      <c r="PXC54" s="94"/>
      <c r="PXD54" s="94"/>
      <c r="PXE54" s="94"/>
      <c r="PXF54" s="94"/>
      <c r="PXG54" s="94"/>
      <c r="PXH54" s="94"/>
      <c r="PXI54" s="94"/>
      <c r="PXJ54" s="94"/>
      <c r="PXK54" s="94"/>
      <c r="PXL54" s="94"/>
      <c r="PXM54" s="94"/>
      <c r="PXN54" s="94"/>
      <c r="PXO54" s="94"/>
      <c r="PXP54" s="94"/>
      <c r="PXQ54" s="94"/>
      <c r="PXR54" s="94"/>
      <c r="PXS54" s="94"/>
      <c r="PXT54" s="94"/>
      <c r="PXU54" s="94"/>
      <c r="PXV54" s="94"/>
      <c r="PXW54" s="94"/>
      <c r="PXX54" s="94"/>
      <c r="PXY54" s="94"/>
      <c r="PXZ54" s="94"/>
      <c r="PYA54" s="94"/>
      <c r="PYB54" s="94"/>
      <c r="PYC54" s="94"/>
      <c r="PYD54" s="94"/>
      <c r="PYE54" s="94"/>
      <c r="PYF54" s="94"/>
      <c r="PYG54" s="94"/>
      <c r="PYH54" s="94"/>
      <c r="PYI54" s="94"/>
      <c r="PYJ54" s="94"/>
      <c r="PYK54" s="94"/>
      <c r="PYL54" s="94"/>
      <c r="PYM54" s="94"/>
      <c r="PYN54" s="94"/>
      <c r="PYO54" s="94"/>
      <c r="PYP54" s="94"/>
      <c r="PYQ54" s="94"/>
      <c r="PYR54" s="94"/>
      <c r="PYS54" s="94"/>
      <c r="PYT54" s="94"/>
      <c r="PYU54" s="94"/>
      <c r="PYV54" s="94"/>
      <c r="PYW54" s="94"/>
      <c r="PYX54" s="94"/>
      <c r="PYY54" s="94"/>
      <c r="PYZ54" s="94"/>
      <c r="PZA54" s="94"/>
      <c r="PZB54" s="94"/>
      <c r="PZC54" s="94"/>
      <c r="PZD54" s="94"/>
      <c r="PZE54" s="94"/>
      <c r="PZF54" s="94"/>
      <c r="PZG54" s="94"/>
      <c r="PZH54" s="94"/>
      <c r="PZI54" s="94"/>
      <c r="PZJ54" s="94"/>
      <c r="PZK54" s="94"/>
      <c r="PZL54" s="94"/>
      <c r="PZM54" s="94"/>
      <c r="PZN54" s="94"/>
      <c r="PZO54" s="94"/>
      <c r="PZP54" s="94"/>
      <c r="PZQ54" s="94"/>
      <c r="PZR54" s="94"/>
      <c r="PZS54" s="94"/>
      <c r="PZT54" s="94"/>
      <c r="PZU54" s="94"/>
      <c r="PZV54" s="94"/>
      <c r="PZW54" s="94"/>
      <c r="PZX54" s="94"/>
      <c r="PZY54" s="94"/>
      <c r="PZZ54" s="94"/>
      <c r="QAA54" s="94"/>
      <c r="QAB54" s="94"/>
      <c r="QAC54" s="94"/>
      <c r="QAD54" s="94"/>
      <c r="QAE54" s="94"/>
      <c r="QAF54" s="94"/>
      <c r="QAG54" s="94"/>
      <c r="QAH54" s="94"/>
      <c r="QAI54" s="94"/>
      <c r="QAJ54" s="94"/>
      <c r="QAK54" s="94"/>
      <c r="QAL54" s="94"/>
      <c r="QAM54" s="94"/>
      <c r="QAN54" s="94"/>
      <c r="QAO54" s="94"/>
      <c r="QAP54" s="94"/>
      <c r="QAQ54" s="94"/>
      <c r="QAR54" s="94"/>
      <c r="QAS54" s="94"/>
      <c r="QAT54" s="94"/>
      <c r="QAU54" s="94"/>
      <c r="QAV54" s="94"/>
      <c r="QAW54" s="94"/>
      <c r="QAX54" s="94"/>
      <c r="QAY54" s="94"/>
      <c r="QAZ54" s="94"/>
      <c r="QBA54" s="94"/>
      <c r="QBB54" s="94"/>
      <c r="QBC54" s="94"/>
      <c r="QBD54" s="94"/>
      <c r="QBE54" s="94"/>
      <c r="QBF54" s="94"/>
      <c r="QBG54" s="94"/>
      <c r="QBH54" s="94"/>
      <c r="QBI54" s="94"/>
      <c r="QBJ54" s="94"/>
      <c r="QBK54" s="94"/>
      <c r="QBL54" s="94"/>
      <c r="QBM54" s="94"/>
      <c r="QBN54" s="94"/>
      <c r="QBO54" s="94"/>
      <c r="QBP54" s="94"/>
      <c r="QBQ54" s="94"/>
      <c r="QBR54" s="94"/>
      <c r="QBS54" s="94"/>
      <c r="QBT54" s="94"/>
      <c r="QBU54" s="94"/>
      <c r="QBV54" s="94"/>
      <c r="QBW54" s="94"/>
      <c r="QBX54" s="94"/>
      <c r="QBY54" s="94"/>
      <c r="QBZ54" s="94"/>
      <c r="QCA54" s="94"/>
      <c r="QCB54" s="94"/>
      <c r="QCC54" s="94"/>
      <c r="QCD54" s="94"/>
      <c r="QCE54" s="94"/>
      <c r="QCF54" s="94"/>
      <c r="QCG54" s="94"/>
      <c r="QCH54" s="94"/>
      <c r="QCI54" s="94"/>
      <c r="QCJ54" s="94"/>
      <c r="QCK54" s="94"/>
      <c r="QCL54" s="94"/>
      <c r="QCM54" s="94"/>
      <c r="QCN54" s="94"/>
      <c r="QCO54" s="94"/>
      <c r="QCP54" s="94"/>
      <c r="QCQ54" s="94"/>
      <c r="QCR54" s="94"/>
      <c r="QCS54" s="94"/>
      <c r="QCT54" s="94"/>
      <c r="QCU54" s="94"/>
      <c r="QCV54" s="94"/>
      <c r="QCW54" s="94"/>
      <c r="QCX54" s="94"/>
      <c r="QCY54" s="94"/>
      <c r="QCZ54" s="94"/>
      <c r="QDA54" s="94"/>
      <c r="QDB54" s="94"/>
      <c r="QDC54" s="94"/>
      <c r="QDD54" s="94"/>
      <c r="QDE54" s="94"/>
      <c r="QDF54" s="94"/>
      <c r="QDG54" s="94"/>
      <c r="QDH54" s="94"/>
      <c r="QDI54" s="94"/>
      <c r="QDJ54" s="94"/>
      <c r="QDK54" s="94"/>
      <c r="QDL54" s="94"/>
      <c r="QDM54" s="94"/>
      <c r="QDN54" s="94"/>
      <c r="QDO54" s="94"/>
      <c r="QDP54" s="94"/>
      <c r="QDQ54" s="94"/>
      <c r="QDR54" s="94"/>
      <c r="QDS54" s="94"/>
      <c r="QDT54" s="94"/>
      <c r="QDU54" s="94"/>
      <c r="QDV54" s="94"/>
      <c r="QDW54" s="94"/>
      <c r="QDX54" s="94"/>
      <c r="QDY54" s="94"/>
      <c r="QDZ54" s="94"/>
      <c r="QEA54" s="94"/>
      <c r="QEB54" s="94"/>
      <c r="QEC54" s="94"/>
      <c r="QED54" s="94"/>
      <c r="QEE54" s="94"/>
      <c r="QEF54" s="94"/>
      <c r="QEG54" s="94"/>
      <c r="QEH54" s="94"/>
      <c r="QEI54" s="94"/>
      <c r="QEJ54" s="94"/>
      <c r="QEK54" s="94"/>
      <c r="QEL54" s="94"/>
      <c r="QEM54" s="94"/>
      <c r="QEN54" s="94"/>
      <c r="QEO54" s="94"/>
      <c r="QEP54" s="94"/>
      <c r="QEQ54" s="94"/>
      <c r="QER54" s="94"/>
      <c r="QES54" s="94"/>
      <c r="QET54" s="94"/>
      <c r="QEU54" s="94"/>
      <c r="QEV54" s="94"/>
      <c r="QEW54" s="94"/>
      <c r="QEX54" s="94"/>
      <c r="QEY54" s="94"/>
      <c r="QEZ54" s="94"/>
      <c r="QFA54" s="94"/>
      <c r="QFB54" s="94"/>
      <c r="QFC54" s="94"/>
      <c r="QFD54" s="94"/>
      <c r="QFE54" s="94"/>
      <c r="QFF54" s="94"/>
      <c r="QFG54" s="94"/>
      <c r="QFH54" s="94"/>
      <c r="QFI54" s="94"/>
      <c r="QFJ54" s="94"/>
      <c r="QFK54" s="94"/>
      <c r="QFL54" s="94"/>
      <c r="QFM54" s="94"/>
      <c r="QFN54" s="94"/>
      <c r="QFO54" s="94"/>
      <c r="QFP54" s="94"/>
      <c r="QFQ54" s="94"/>
      <c r="QFR54" s="94"/>
      <c r="QFS54" s="94"/>
      <c r="QFT54" s="94"/>
      <c r="QFU54" s="94"/>
      <c r="QFV54" s="94"/>
      <c r="QFW54" s="94"/>
      <c r="QFX54" s="94"/>
      <c r="QFY54" s="94"/>
      <c r="QFZ54" s="94"/>
      <c r="QGA54" s="94"/>
      <c r="QGB54" s="94"/>
      <c r="QGC54" s="94"/>
      <c r="QGD54" s="94"/>
      <c r="QGE54" s="94"/>
      <c r="QGF54" s="94"/>
      <c r="QGG54" s="94"/>
      <c r="QGH54" s="94"/>
      <c r="QGI54" s="94"/>
      <c r="QGJ54" s="94"/>
      <c r="QGK54" s="94"/>
      <c r="QGL54" s="94"/>
      <c r="QGM54" s="94"/>
      <c r="QGN54" s="94"/>
      <c r="QGO54" s="94"/>
      <c r="QGP54" s="94"/>
      <c r="QGQ54" s="94"/>
      <c r="QGR54" s="94"/>
      <c r="QGS54" s="94"/>
      <c r="QGT54" s="94"/>
      <c r="QGU54" s="94"/>
      <c r="QGV54" s="94"/>
      <c r="QGW54" s="94"/>
      <c r="QGX54" s="94"/>
      <c r="QGY54" s="94"/>
      <c r="QGZ54" s="94"/>
      <c r="QHA54" s="94"/>
      <c r="QHB54" s="94"/>
      <c r="QHC54" s="94"/>
      <c r="QHD54" s="94"/>
      <c r="QHE54" s="94"/>
      <c r="QHF54" s="94"/>
      <c r="QHG54" s="94"/>
      <c r="QHH54" s="94"/>
      <c r="QHI54" s="94"/>
      <c r="QHJ54" s="94"/>
      <c r="QHK54" s="94"/>
      <c r="QHL54" s="94"/>
      <c r="QHM54" s="94"/>
      <c r="QHN54" s="94"/>
      <c r="QHO54" s="94"/>
      <c r="QHP54" s="94"/>
      <c r="QHQ54" s="94"/>
      <c r="QHR54" s="94"/>
      <c r="QHS54" s="94"/>
      <c r="QHT54" s="94"/>
      <c r="QHU54" s="94"/>
      <c r="QHV54" s="94"/>
      <c r="QHW54" s="94"/>
      <c r="QHX54" s="94"/>
      <c r="QHY54" s="94"/>
      <c r="QHZ54" s="94"/>
      <c r="QIA54" s="94"/>
      <c r="QIB54" s="94"/>
      <c r="QIC54" s="94"/>
      <c r="QID54" s="94"/>
      <c r="QIE54" s="94"/>
      <c r="QIF54" s="94"/>
      <c r="QIG54" s="94"/>
      <c r="QIH54" s="94"/>
      <c r="QII54" s="94"/>
      <c r="QIJ54" s="94"/>
      <c r="QIK54" s="94"/>
      <c r="QIL54" s="94"/>
      <c r="QIM54" s="94"/>
      <c r="QIN54" s="94"/>
      <c r="QIO54" s="94"/>
      <c r="QIP54" s="94"/>
      <c r="QIQ54" s="94"/>
      <c r="QIR54" s="94"/>
      <c r="QIS54" s="94"/>
      <c r="QIT54" s="94"/>
      <c r="QIU54" s="94"/>
      <c r="QIV54" s="94"/>
      <c r="QIW54" s="94"/>
      <c r="QIX54" s="94"/>
      <c r="QIY54" s="94"/>
      <c r="QIZ54" s="94"/>
      <c r="QJA54" s="94"/>
      <c r="QJB54" s="94"/>
      <c r="QJC54" s="94"/>
      <c r="QJD54" s="94"/>
      <c r="QJE54" s="94"/>
      <c r="QJF54" s="94"/>
      <c r="QJG54" s="94"/>
      <c r="QJH54" s="94"/>
      <c r="QJI54" s="94"/>
      <c r="QJJ54" s="94"/>
      <c r="QJK54" s="94"/>
      <c r="QJL54" s="94"/>
      <c r="QJM54" s="94"/>
      <c r="QJN54" s="94"/>
      <c r="QJO54" s="94"/>
      <c r="QJP54" s="94"/>
      <c r="QJQ54" s="94"/>
      <c r="QJR54" s="94"/>
      <c r="QJS54" s="94"/>
      <c r="QJT54" s="94"/>
      <c r="QJU54" s="94"/>
      <c r="QJV54" s="94"/>
      <c r="QJW54" s="94"/>
      <c r="QJX54" s="94"/>
      <c r="QJY54" s="94"/>
      <c r="QJZ54" s="94"/>
      <c r="QKA54" s="94"/>
      <c r="QKB54" s="94"/>
      <c r="QKC54" s="94"/>
      <c r="QKD54" s="94"/>
      <c r="QKE54" s="94"/>
      <c r="QKF54" s="94"/>
      <c r="QKG54" s="94"/>
      <c r="QKH54" s="94"/>
      <c r="QKI54" s="94"/>
      <c r="QKJ54" s="94"/>
      <c r="QKK54" s="94"/>
      <c r="QKL54" s="94"/>
      <c r="QKM54" s="94"/>
      <c r="QKN54" s="94"/>
      <c r="QKO54" s="94"/>
      <c r="QKP54" s="94"/>
      <c r="QKQ54" s="94"/>
      <c r="QKR54" s="94"/>
      <c r="QKS54" s="94"/>
      <c r="QKT54" s="94"/>
      <c r="QKU54" s="94"/>
      <c r="QKV54" s="94"/>
      <c r="QKW54" s="94"/>
      <c r="QKX54" s="94"/>
      <c r="QKY54" s="94"/>
      <c r="QKZ54" s="94"/>
      <c r="QLA54" s="94"/>
      <c r="QLB54" s="94"/>
      <c r="QLC54" s="94"/>
      <c r="QLD54" s="94"/>
      <c r="QLE54" s="94"/>
      <c r="QLF54" s="94"/>
      <c r="QLG54" s="94"/>
      <c r="QLH54" s="94"/>
      <c r="QLI54" s="94"/>
      <c r="QLJ54" s="94"/>
      <c r="QLK54" s="94"/>
      <c r="QLL54" s="94"/>
      <c r="QLM54" s="94"/>
      <c r="QLN54" s="94"/>
      <c r="QLO54" s="94"/>
      <c r="QLP54" s="94"/>
      <c r="QLQ54" s="94"/>
      <c r="QLR54" s="94"/>
      <c r="QLS54" s="94"/>
      <c r="QLT54" s="94"/>
      <c r="QLU54" s="94"/>
      <c r="QLV54" s="94"/>
      <c r="QLW54" s="94"/>
      <c r="QLX54" s="94"/>
      <c r="QLY54" s="94"/>
      <c r="QLZ54" s="94"/>
      <c r="QMA54" s="94"/>
      <c r="QMB54" s="94"/>
      <c r="QMC54" s="94"/>
      <c r="QMD54" s="94"/>
      <c r="QME54" s="94"/>
      <c r="QMF54" s="94"/>
      <c r="QMG54" s="94"/>
      <c r="QMH54" s="94"/>
      <c r="QMI54" s="94"/>
      <c r="QMJ54" s="94"/>
      <c r="QMK54" s="94"/>
      <c r="QML54" s="94"/>
      <c r="QMM54" s="94"/>
      <c r="QMN54" s="94"/>
      <c r="QMO54" s="94"/>
      <c r="QMP54" s="94"/>
      <c r="QMQ54" s="94"/>
      <c r="QMR54" s="94"/>
      <c r="QMS54" s="94"/>
      <c r="QMT54" s="94"/>
      <c r="QMU54" s="94"/>
      <c r="QMV54" s="94"/>
      <c r="QMW54" s="94"/>
      <c r="QMX54" s="94"/>
      <c r="QMY54" s="94"/>
      <c r="QMZ54" s="94"/>
      <c r="QNA54" s="94"/>
      <c r="QNB54" s="94"/>
      <c r="QNC54" s="94"/>
      <c r="QND54" s="94"/>
      <c r="QNE54" s="94"/>
      <c r="QNF54" s="94"/>
      <c r="QNG54" s="94"/>
      <c r="QNH54" s="94"/>
      <c r="QNI54" s="94"/>
      <c r="QNJ54" s="94"/>
      <c r="QNK54" s="94"/>
      <c r="QNL54" s="94"/>
      <c r="QNM54" s="94"/>
      <c r="QNN54" s="94"/>
      <c r="QNO54" s="94"/>
      <c r="QNP54" s="94"/>
      <c r="QNQ54" s="94"/>
      <c r="QNR54" s="94"/>
      <c r="QNS54" s="94"/>
      <c r="QNT54" s="94"/>
      <c r="QNU54" s="94"/>
      <c r="QNV54" s="94"/>
      <c r="QNW54" s="94"/>
      <c r="QNX54" s="94"/>
      <c r="QNY54" s="94"/>
      <c r="QNZ54" s="94"/>
      <c r="QOA54" s="94"/>
      <c r="QOB54" s="94"/>
      <c r="QOC54" s="94"/>
      <c r="QOD54" s="94"/>
      <c r="QOE54" s="94"/>
      <c r="QOF54" s="94"/>
      <c r="QOG54" s="94"/>
      <c r="QOH54" s="94"/>
      <c r="QOI54" s="94"/>
      <c r="QOJ54" s="94"/>
      <c r="QOK54" s="94"/>
      <c r="QOL54" s="94"/>
      <c r="QOM54" s="94"/>
      <c r="QON54" s="94"/>
      <c r="QOO54" s="94"/>
      <c r="QOP54" s="94"/>
      <c r="QOQ54" s="94"/>
      <c r="QOR54" s="94"/>
      <c r="QOS54" s="94"/>
      <c r="QOT54" s="94"/>
      <c r="QOU54" s="94"/>
      <c r="QOV54" s="94"/>
      <c r="QOW54" s="94"/>
      <c r="QOX54" s="94"/>
      <c r="QOY54" s="94"/>
      <c r="QOZ54" s="94"/>
      <c r="QPA54" s="94"/>
      <c r="QPB54" s="94"/>
      <c r="QPC54" s="94"/>
      <c r="QPD54" s="94"/>
      <c r="QPE54" s="94"/>
      <c r="QPF54" s="94"/>
      <c r="QPG54" s="94"/>
      <c r="QPH54" s="94"/>
      <c r="QPI54" s="94"/>
      <c r="QPJ54" s="94"/>
      <c r="QPK54" s="94"/>
      <c r="QPL54" s="94"/>
      <c r="QPM54" s="94"/>
      <c r="QPN54" s="94"/>
      <c r="QPO54" s="94"/>
      <c r="QPP54" s="94"/>
      <c r="QPQ54" s="94"/>
      <c r="QPR54" s="94"/>
      <c r="QPS54" s="94"/>
      <c r="QPT54" s="94"/>
      <c r="QPU54" s="94"/>
      <c r="QPV54" s="94"/>
      <c r="QPW54" s="94"/>
      <c r="QPX54" s="94"/>
      <c r="QPY54" s="94"/>
      <c r="QPZ54" s="94"/>
      <c r="QQA54" s="94"/>
      <c r="QQB54" s="94"/>
      <c r="QQC54" s="94"/>
      <c r="QQD54" s="94"/>
      <c r="QQE54" s="94"/>
      <c r="QQF54" s="94"/>
      <c r="QQG54" s="94"/>
      <c r="QQH54" s="94"/>
      <c r="QQI54" s="94"/>
      <c r="QQJ54" s="94"/>
      <c r="QQK54" s="94"/>
      <c r="QQL54" s="94"/>
      <c r="QQM54" s="94"/>
      <c r="QQN54" s="94"/>
      <c r="QQO54" s="94"/>
      <c r="QQP54" s="94"/>
      <c r="QQQ54" s="94"/>
      <c r="QQR54" s="94"/>
      <c r="QQS54" s="94"/>
      <c r="QQT54" s="94"/>
      <c r="QQU54" s="94"/>
      <c r="QQV54" s="94"/>
      <c r="QQW54" s="94"/>
      <c r="QQX54" s="94"/>
      <c r="QQY54" s="94"/>
      <c r="QQZ54" s="94"/>
      <c r="QRA54" s="94"/>
      <c r="QRB54" s="94"/>
      <c r="QRC54" s="94"/>
      <c r="QRD54" s="94"/>
      <c r="QRE54" s="94"/>
      <c r="QRF54" s="94"/>
      <c r="QRG54" s="94"/>
      <c r="QRH54" s="94"/>
      <c r="QRI54" s="94"/>
      <c r="QRJ54" s="94"/>
      <c r="QRK54" s="94"/>
      <c r="QRL54" s="94"/>
      <c r="QRM54" s="94"/>
      <c r="QRN54" s="94"/>
      <c r="QRO54" s="94"/>
      <c r="QRP54" s="94"/>
      <c r="QRQ54" s="94"/>
      <c r="QRR54" s="94"/>
      <c r="QRS54" s="94"/>
      <c r="QRT54" s="94"/>
      <c r="QRU54" s="94"/>
      <c r="QRV54" s="94"/>
      <c r="QRW54" s="94"/>
      <c r="QRX54" s="94"/>
      <c r="QRY54" s="94"/>
      <c r="QRZ54" s="94"/>
      <c r="QSA54" s="94"/>
      <c r="QSB54" s="94"/>
      <c r="QSC54" s="94"/>
      <c r="QSD54" s="94"/>
      <c r="QSE54" s="94"/>
      <c r="QSF54" s="94"/>
      <c r="QSG54" s="94"/>
      <c r="QSH54" s="94"/>
      <c r="QSI54" s="94"/>
      <c r="QSJ54" s="94"/>
      <c r="QSK54" s="94"/>
      <c r="QSL54" s="94"/>
      <c r="QSM54" s="94"/>
      <c r="QSN54" s="94"/>
      <c r="QSO54" s="94"/>
      <c r="QSP54" s="94"/>
      <c r="QSQ54" s="94"/>
      <c r="QSR54" s="94"/>
      <c r="QSS54" s="94"/>
      <c r="QST54" s="94"/>
      <c r="QSU54" s="94"/>
      <c r="QSV54" s="94"/>
      <c r="QSW54" s="94"/>
      <c r="QSX54" s="94"/>
      <c r="QSY54" s="94"/>
      <c r="QSZ54" s="94"/>
      <c r="QTA54" s="94"/>
      <c r="QTB54" s="94"/>
      <c r="QTC54" s="94"/>
      <c r="QTD54" s="94"/>
      <c r="QTE54" s="94"/>
      <c r="QTF54" s="94"/>
      <c r="QTG54" s="94"/>
      <c r="QTH54" s="94"/>
      <c r="QTI54" s="94"/>
      <c r="QTJ54" s="94"/>
      <c r="QTK54" s="94"/>
      <c r="QTL54" s="94"/>
      <c r="QTM54" s="94"/>
      <c r="QTN54" s="94"/>
      <c r="QTO54" s="94"/>
      <c r="QTP54" s="94"/>
      <c r="QTQ54" s="94"/>
      <c r="QTR54" s="94"/>
      <c r="QTS54" s="94"/>
      <c r="QTT54" s="94"/>
      <c r="QTU54" s="94"/>
      <c r="QTV54" s="94"/>
      <c r="QTW54" s="94"/>
      <c r="QTX54" s="94"/>
      <c r="QTY54" s="94"/>
      <c r="QTZ54" s="94"/>
      <c r="QUA54" s="94"/>
      <c r="QUB54" s="94"/>
      <c r="QUC54" s="94"/>
      <c r="QUD54" s="94"/>
      <c r="QUE54" s="94"/>
      <c r="QUF54" s="94"/>
      <c r="QUG54" s="94"/>
      <c r="QUH54" s="94"/>
      <c r="QUI54" s="94"/>
      <c r="QUJ54" s="94"/>
      <c r="QUK54" s="94"/>
      <c r="QUL54" s="94"/>
      <c r="QUM54" s="94"/>
      <c r="QUN54" s="94"/>
      <c r="QUO54" s="94"/>
      <c r="QUP54" s="94"/>
      <c r="QUQ54" s="94"/>
      <c r="QUR54" s="94"/>
      <c r="QUS54" s="94"/>
      <c r="QUT54" s="94"/>
      <c r="QUU54" s="94"/>
      <c r="QUV54" s="94"/>
      <c r="QUW54" s="94"/>
      <c r="QUX54" s="94"/>
      <c r="QUY54" s="94"/>
      <c r="QUZ54" s="94"/>
      <c r="QVA54" s="94"/>
      <c r="QVB54" s="94"/>
      <c r="QVC54" s="94"/>
      <c r="QVD54" s="94"/>
      <c r="QVE54" s="94"/>
      <c r="QVF54" s="94"/>
      <c r="QVG54" s="94"/>
      <c r="QVH54" s="94"/>
      <c r="QVI54" s="94"/>
      <c r="QVJ54" s="94"/>
      <c r="QVK54" s="94"/>
      <c r="QVL54" s="94"/>
      <c r="QVM54" s="94"/>
      <c r="QVN54" s="94"/>
      <c r="QVO54" s="94"/>
      <c r="QVP54" s="94"/>
      <c r="QVQ54" s="94"/>
      <c r="QVR54" s="94"/>
      <c r="QVS54" s="94"/>
      <c r="QVT54" s="94"/>
      <c r="QVU54" s="94"/>
      <c r="QVV54" s="94"/>
      <c r="QVW54" s="94"/>
      <c r="QVX54" s="94"/>
      <c r="QVY54" s="94"/>
      <c r="QVZ54" s="94"/>
      <c r="QWA54" s="94"/>
      <c r="QWB54" s="94"/>
      <c r="QWC54" s="94"/>
      <c r="QWD54" s="94"/>
      <c r="QWE54" s="94"/>
      <c r="QWF54" s="94"/>
      <c r="QWG54" s="94"/>
      <c r="QWH54" s="94"/>
      <c r="QWI54" s="94"/>
      <c r="QWJ54" s="94"/>
      <c r="QWK54" s="94"/>
      <c r="QWL54" s="94"/>
      <c r="QWM54" s="94"/>
      <c r="QWN54" s="94"/>
      <c r="QWO54" s="94"/>
      <c r="QWP54" s="94"/>
      <c r="QWQ54" s="94"/>
      <c r="QWR54" s="94"/>
      <c r="QWS54" s="94"/>
      <c r="QWT54" s="94"/>
      <c r="QWU54" s="94"/>
      <c r="QWV54" s="94"/>
      <c r="QWW54" s="94"/>
      <c r="QWX54" s="94"/>
      <c r="QWY54" s="94"/>
      <c r="QWZ54" s="94"/>
      <c r="QXA54" s="94"/>
      <c r="QXB54" s="94"/>
      <c r="QXC54" s="94"/>
      <c r="QXD54" s="94"/>
      <c r="QXE54" s="94"/>
      <c r="QXF54" s="94"/>
      <c r="QXG54" s="94"/>
      <c r="QXH54" s="94"/>
      <c r="QXI54" s="94"/>
      <c r="QXJ54" s="94"/>
      <c r="QXK54" s="94"/>
      <c r="QXL54" s="94"/>
      <c r="QXM54" s="94"/>
      <c r="QXN54" s="94"/>
      <c r="QXO54" s="94"/>
      <c r="QXP54" s="94"/>
      <c r="QXQ54" s="94"/>
      <c r="QXR54" s="94"/>
      <c r="QXS54" s="94"/>
      <c r="QXT54" s="94"/>
      <c r="QXU54" s="94"/>
      <c r="QXV54" s="94"/>
      <c r="QXW54" s="94"/>
      <c r="QXX54" s="94"/>
      <c r="QXY54" s="94"/>
      <c r="QXZ54" s="94"/>
      <c r="QYA54" s="94"/>
      <c r="QYB54" s="94"/>
      <c r="QYC54" s="94"/>
      <c r="QYD54" s="94"/>
      <c r="QYE54" s="94"/>
      <c r="QYF54" s="94"/>
      <c r="QYG54" s="94"/>
      <c r="QYH54" s="94"/>
      <c r="QYI54" s="94"/>
      <c r="QYJ54" s="94"/>
      <c r="QYK54" s="94"/>
      <c r="QYL54" s="94"/>
      <c r="QYM54" s="94"/>
      <c r="QYN54" s="94"/>
      <c r="QYO54" s="94"/>
      <c r="QYP54" s="94"/>
      <c r="QYQ54" s="94"/>
      <c r="QYR54" s="94"/>
      <c r="QYS54" s="94"/>
      <c r="QYT54" s="94"/>
      <c r="QYU54" s="94"/>
      <c r="QYV54" s="94"/>
      <c r="QYW54" s="94"/>
      <c r="QYX54" s="94"/>
      <c r="QYY54" s="94"/>
      <c r="QYZ54" s="94"/>
      <c r="QZA54" s="94"/>
      <c r="QZB54" s="94"/>
      <c r="QZC54" s="94"/>
      <c r="QZD54" s="94"/>
      <c r="QZE54" s="94"/>
      <c r="QZF54" s="94"/>
      <c r="QZG54" s="94"/>
      <c r="QZH54" s="94"/>
      <c r="QZI54" s="94"/>
      <c r="QZJ54" s="94"/>
      <c r="QZK54" s="94"/>
      <c r="QZL54" s="94"/>
      <c r="QZM54" s="94"/>
      <c r="QZN54" s="94"/>
      <c r="QZO54" s="94"/>
      <c r="QZP54" s="94"/>
      <c r="QZQ54" s="94"/>
      <c r="QZR54" s="94"/>
      <c r="QZS54" s="94"/>
      <c r="QZT54" s="94"/>
      <c r="QZU54" s="94"/>
      <c r="QZV54" s="94"/>
      <c r="QZW54" s="94"/>
      <c r="QZX54" s="94"/>
      <c r="QZY54" s="94"/>
      <c r="QZZ54" s="94"/>
      <c r="RAA54" s="94"/>
      <c r="RAB54" s="94"/>
      <c r="RAC54" s="94"/>
      <c r="RAD54" s="94"/>
      <c r="RAE54" s="94"/>
      <c r="RAF54" s="94"/>
      <c r="RAG54" s="94"/>
      <c r="RAH54" s="94"/>
      <c r="RAI54" s="94"/>
      <c r="RAJ54" s="94"/>
      <c r="RAK54" s="94"/>
      <c r="RAL54" s="94"/>
      <c r="RAM54" s="94"/>
      <c r="RAN54" s="94"/>
      <c r="RAO54" s="94"/>
      <c r="RAP54" s="94"/>
      <c r="RAQ54" s="94"/>
      <c r="RAR54" s="94"/>
      <c r="RAS54" s="94"/>
      <c r="RAT54" s="94"/>
      <c r="RAU54" s="94"/>
      <c r="RAV54" s="94"/>
      <c r="RAW54" s="94"/>
      <c r="RAX54" s="94"/>
      <c r="RAY54" s="94"/>
      <c r="RAZ54" s="94"/>
      <c r="RBA54" s="94"/>
      <c r="RBB54" s="94"/>
      <c r="RBC54" s="94"/>
      <c r="RBD54" s="94"/>
      <c r="RBE54" s="94"/>
      <c r="RBF54" s="94"/>
      <c r="RBG54" s="94"/>
      <c r="RBH54" s="94"/>
      <c r="RBI54" s="94"/>
      <c r="RBJ54" s="94"/>
      <c r="RBK54" s="94"/>
      <c r="RBL54" s="94"/>
      <c r="RBM54" s="94"/>
      <c r="RBN54" s="94"/>
      <c r="RBO54" s="94"/>
      <c r="RBP54" s="94"/>
      <c r="RBQ54" s="94"/>
      <c r="RBR54" s="94"/>
      <c r="RBS54" s="94"/>
      <c r="RBT54" s="94"/>
      <c r="RBU54" s="94"/>
      <c r="RBV54" s="94"/>
      <c r="RBW54" s="94"/>
      <c r="RBX54" s="94"/>
      <c r="RBY54" s="94"/>
      <c r="RBZ54" s="94"/>
      <c r="RCA54" s="94"/>
      <c r="RCB54" s="94"/>
      <c r="RCC54" s="94"/>
      <c r="RCD54" s="94"/>
      <c r="RCE54" s="94"/>
      <c r="RCF54" s="94"/>
      <c r="RCG54" s="94"/>
      <c r="RCH54" s="94"/>
      <c r="RCI54" s="94"/>
      <c r="RCJ54" s="94"/>
      <c r="RCK54" s="94"/>
      <c r="RCL54" s="94"/>
      <c r="RCM54" s="94"/>
      <c r="RCN54" s="94"/>
      <c r="RCO54" s="94"/>
      <c r="RCP54" s="94"/>
      <c r="RCQ54" s="94"/>
      <c r="RCR54" s="94"/>
      <c r="RCS54" s="94"/>
      <c r="RCT54" s="94"/>
      <c r="RCU54" s="94"/>
      <c r="RCV54" s="94"/>
      <c r="RCW54" s="94"/>
      <c r="RCX54" s="94"/>
      <c r="RCY54" s="94"/>
      <c r="RCZ54" s="94"/>
      <c r="RDA54" s="94"/>
      <c r="RDB54" s="94"/>
      <c r="RDC54" s="94"/>
      <c r="RDD54" s="94"/>
      <c r="RDE54" s="94"/>
      <c r="RDF54" s="94"/>
      <c r="RDG54" s="94"/>
      <c r="RDH54" s="94"/>
      <c r="RDI54" s="94"/>
      <c r="RDJ54" s="94"/>
      <c r="RDK54" s="94"/>
      <c r="RDL54" s="94"/>
      <c r="RDM54" s="94"/>
      <c r="RDN54" s="94"/>
      <c r="RDO54" s="94"/>
      <c r="RDP54" s="94"/>
      <c r="RDQ54" s="94"/>
      <c r="RDR54" s="94"/>
      <c r="RDS54" s="94"/>
      <c r="RDT54" s="94"/>
      <c r="RDU54" s="94"/>
      <c r="RDV54" s="94"/>
      <c r="RDW54" s="94"/>
      <c r="RDX54" s="94"/>
      <c r="RDY54" s="94"/>
      <c r="RDZ54" s="94"/>
      <c r="REA54" s="94"/>
      <c r="REB54" s="94"/>
      <c r="REC54" s="94"/>
      <c r="RED54" s="94"/>
      <c r="REE54" s="94"/>
      <c r="REF54" s="94"/>
      <c r="REG54" s="94"/>
      <c r="REH54" s="94"/>
      <c r="REI54" s="94"/>
      <c r="REJ54" s="94"/>
      <c r="REK54" s="94"/>
      <c r="REL54" s="94"/>
      <c r="REM54" s="94"/>
      <c r="REN54" s="94"/>
      <c r="REO54" s="94"/>
      <c r="REP54" s="94"/>
      <c r="REQ54" s="94"/>
      <c r="RER54" s="94"/>
      <c r="RES54" s="94"/>
      <c r="RET54" s="94"/>
      <c r="REU54" s="94"/>
      <c r="REV54" s="94"/>
      <c r="REW54" s="94"/>
      <c r="REX54" s="94"/>
      <c r="REY54" s="94"/>
      <c r="REZ54" s="94"/>
      <c r="RFA54" s="94"/>
      <c r="RFB54" s="94"/>
      <c r="RFC54" s="94"/>
      <c r="RFD54" s="94"/>
      <c r="RFE54" s="94"/>
      <c r="RFF54" s="94"/>
      <c r="RFG54" s="94"/>
      <c r="RFH54" s="94"/>
      <c r="RFI54" s="94"/>
      <c r="RFJ54" s="94"/>
      <c r="RFK54" s="94"/>
      <c r="RFL54" s="94"/>
      <c r="RFM54" s="94"/>
      <c r="RFN54" s="94"/>
      <c r="RFO54" s="94"/>
      <c r="RFP54" s="94"/>
      <c r="RFQ54" s="94"/>
      <c r="RFR54" s="94"/>
      <c r="RFS54" s="94"/>
      <c r="RFT54" s="94"/>
      <c r="RFU54" s="94"/>
      <c r="RFV54" s="94"/>
      <c r="RFW54" s="94"/>
      <c r="RFX54" s="94"/>
      <c r="RFY54" s="94"/>
      <c r="RFZ54" s="94"/>
      <c r="RGA54" s="94"/>
      <c r="RGB54" s="94"/>
      <c r="RGC54" s="94"/>
      <c r="RGD54" s="94"/>
      <c r="RGE54" s="94"/>
      <c r="RGF54" s="94"/>
      <c r="RGG54" s="94"/>
      <c r="RGH54" s="94"/>
      <c r="RGI54" s="94"/>
      <c r="RGJ54" s="94"/>
      <c r="RGK54" s="94"/>
      <c r="RGL54" s="94"/>
      <c r="RGM54" s="94"/>
      <c r="RGN54" s="94"/>
      <c r="RGO54" s="94"/>
      <c r="RGP54" s="94"/>
      <c r="RGQ54" s="94"/>
      <c r="RGR54" s="94"/>
      <c r="RGS54" s="94"/>
      <c r="RGT54" s="94"/>
      <c r="RGU54" s="94"/>
      <c r="RGV54" s="94"/>
      <c r="RGW54" s="94"/>
      <c r="RGX54" s="94"/>
      <c r="RGY54" s="94"/>
      <c r="RGZ54" s="94"/>
      <c r="RHA54" s="94"/>
      <c r="RHB54" s="94"/>
      <c r="RHC54" s="94"/>
      <c r="RHD54" s="94"/>
      <c r="RHE54" s="94"/>
      <c r="RHF54" s="94"/>
      <c r="RHG54" s="94"/>
      <c r="RHH54" s="94"/>
      <c r="RHI54" s="94"/>
      <c r="RHJ54" s="94"/>
      <c r="RHK54" s="94"/>
      <c r="RHL54" s="94"/>
      <c r="RHM54" s="94"/>
      <c r="RHN54" s="94"/>
      <c r="RHO54" s="94"/>
      <c r="RHP54" s="94"/>
      <c r="RHQ54" s="94"/>
      <c r="RHR54" s="94"/>
      <c r="RHS54" s="94"/>
      <c r="RHT54" s="94"/>
      <c r="RHU54" s="94"/>
      <c r="RHV54" s="94"/>
      <c r="RHW54" s="94"/>
      <c r="RHX54" s="94"/>
      <c r="RHY54" s="94"/>
      <c r="RHZ54" s="94"/>
      <c r="RIA54" s="94"/>
      <c r="RIB54" s="94"/>
      <c r="RIC54" s="94"/>
      <c r="RID54" s="94"/>
      <c r="RIE54" s="94"/>
      <c r="RIF54" s="94"/>
      <c r="RIG54" s="94"/>
      <c r="RIH54" s="94"/>
      <c r="RII54" s="94"/>
      <c r="RIJ54" s="94"/>
      <c r="RIK54" s="94"/>
      <c r="RIL54" s="94"/>
      <c r="RIM54" s="94"/>
      <c r="RIN54" s="94"/>
      <c r="RIO54" s="94"/>
      <c r="RIP54" s="94"/>
      <c r="RIQ54" s="94"/>
      <c r="RIR54" s="94"/>
      <c r="RIS54" s="94"/>
      <c r="RIT54" s="94"/>
      <c r="RIU54" s="94"/>
      <c r="RIV54" s="94"/>
      <c r="RIW54" s="94"/>
      <c r="RIX54" s="94"/>
      <c r="RIY54" s="94"/>
      <c r="RIZ54" s="94"/>
      <c r="RJA54" s="94"/>
      <c r="RJB54" s="94"/>
      <c r="RJC54" s="94"/>
      <c r="RJD54" s="94"/>
      <c r="RJE54" s="94"/>
      <c r="RJF54" s="94"/>
      <c r="RJG54" s="94"/>
      <c r="RJH54" s="94"/>
      <c r="RJI54" s="94"/>
      <c r="RJJ54" s="94"/>
      <c r="RJK54" s="94"/>
      <c r="RJL54" s="94"/>
      <c r="RJM54" s="94"/>
      <c r="RJN54" s="94"/>
      <c r="RJO54" s="94"/>
      <c r="RJP54" s="94"/>
      <c r="RJQ54" s="94"/>
      <c r="RJR54" s="94"/>
      <c r="RJS54" s="94"/>
      <c r="RJT54" s="94"/>
      <c r="RJU54" s="94"/>
      <c r="RJV54" s="94"/>
      <c r="RJW54" s="94"/>
      <c r="RJX54" s="94"/>
      <c r="RJY54" s="94"/>
      <c r="RJZ54" s="94"/>
      <c r="RKA54" s="94"/>
      <c r="RKB54" s="94"/>
      <c r="RKC54" s="94"/>
      <c r="RKD54" s="94"/>
      <c r="RKE54" s="94"/>
      <c r="RKF54" s="94"/>
      <c r="RKG54" s="94"/>
      <c r="RKH54" s="94"/>
      <c r="RKI54" s="94"/>
      <c r="RKJ54" s="94"/>
      <c r="RKK54" s="94"/>
      <c r="RKL54" s="94"/>
      <c r="RKM54" s="94"/>
      <c r="RKN54" s="94"/>
      <c r="RKO54" s="94"/>
      <c r="RKP54" s="94"/>
      <c r="RKQ54" s="94"/>
      <c r="RKR54" s="94"/>
      <c r="RKS54" s="94"/>
      <c r="RKT54" s="94"/>
      <c r="RKU54" s="94"/>
      <c r="RKV54" s="94"/>
      <c r="RKW54" s="94"/>
      <c r="RKX54" s="94"/>
      <c r="RKY54" s="94"/>
      <c r="RKZ54" s="94"/>
      <c r="RLA54" s="94"/>
      <c r="RLB54" s="94"/>
      <c r="RLC54" s="94"/>
      <c r="RLD54" s="94"/>
      <c r="RLE54" s="94"/>
      <c r="RLF54" s="94"/>
      <c r="RLG54" s="94"/>
      <c r="RLH54" s="94"/>
      <c r="RLI54" s="94"/>
      <c r="RLJ54" s="94"/>
      <c r="RLK54" s="94"/>
      <c r="RLL54" s="94"/>
      <c r="RLM54" s="94"/>
      <c r="RLN54" s="94"/>
      <c r="RLO54" s="94"/>
      <c r="RLP54" s="94"/>
      <c r="RLQ54" s="94"/>
      <c r="RLR54" s="94"/>
      <c r="RLS54" s="94"/>
      <c r="RLT54" s="94"/>
      <c r="RLU54" s="94"/>
      <c r="RLV54" s="94"/>
      <c r="RLW54" s="94"/>
      <c r="RLX54" s="94"/>
      <c r="RLY54" s="94"/>
      <c r="RLZ54" s="94"/>
      <c r="RMA54" s="94"/>
      <c r="RMB54" s="94"/>
      <c r="RMC54" s="94"/>
      <c r="RMD54" s="94"/>
      <c r="RME54" s="94"/>
      <c r="RMF54" s="94"/>
      <c r="RMG54" s="94"/>
      <c r="RMH54" s="94"/>
      <c r="RMI54" s="94"/>
      <c r="RMJ54" s="94"/>
      <c r="RMK54" s="94"/>
      <c r="RML54" s="94"/>
      <c r="RMM54" s="94"/>
      <c r="RMN54" s="94"/>
      <c r="RMO54" s="94"/>
      <c r="RMP54" s="94"/>
      <c r="RMQ54" s="94"/>
      <c r="RMR54" s="94"/>
      <c r="RMS54" s="94"/>
      <c r="RMT54" s="94"/>
      <c r="RMU54" s="94"/>
      <c r="RMV54" s="94"/>
      <c r="RMW54" s="94"/>
      <c r="RMX54" s="94"/>
      <c r="RMY54" s="94"/>
      <c r="RMZ54" s="94"/>
      <c r="RNA54" s="94"/>
      <c r="RNB54" s="94"/>
      <c r="RNC54" s="94"/>
      <c r="RND54" s="94"/>
      <c r="RNE54" s="94"/>
      <c r="RNF54" s="94"/>
      <c r="RNG54" s="94"/>
      <c r="RNH54" s="94"/>
      <c r="RNI54" s="94"/>
      <c r="RNJ54" s="94"/>
      <c r="RNK54" s="94"/>
      <c r="RNL54" s="94"/>
      <c r="RNM54" s="94"/>
      <c r="RNN54" s="94"/>
      <c r="RNO54" s="94"/>
      <c r="RNP54" s="94"/>
      <c r="RNQ54" s="94"/>
      <c r="RNR54" s="94"/>
      <c r="RNS54" s="94"/>
      <c r="RNT54" s="94"/>
      <c r="RNU54" s="94"/>
      <c r="RNV54" s="94"/>
      <c r="RNW54" s="94"/>
      <c r="RNX54" s="94"/>
      <c r="RNY54" s="94"/>
      <c r="RNZ54" s="94"/>
      <c r="ROA54" s="94"/>
      <c r="ROB54" s="94"/>
      <c r="ROC54" s="94"/>
      <c r="ROD54" s="94"/>
      <c r="ROE54" s="94"/>
      <c r="ROF54" s="94"/>
      <c r="ROG54" s="94"/>
      <c r="ROH54" s="94"/>
      <c r="ROI54" s="94"/>
      <c r="ROJ54" s="94"/>
      <c r="ROK54" s="94"/>
      <c r="ROL54" s="94"/>
      <c r="ROM54" s="94"/>
      <c r="RON54" s="94"/>
      <c r="ROO54" s="94"/>
      <c r="ROP54" s="94"/>
      <c r="ROQ54" s="94"/>
      <c r="ROR54" s="94"/>
      <c r="ROS54" s="94"/>
      <c r="ROT54" s="94"/>
      <c r="ROU54" s="94"/>
      <c r="ROV54" s="94"/>
      <c r="ROW54" s="94"/>
      <c r="ROX54" s="94"/>
      <c r="ROY54" s="94"/>
      <c r="ROZ54" s="94"/>
      <c r="RPA54" s="94"/>
      <c r="RPB54" s="94"/>
      <c r="RPC54" s="94"/>
      <c r="RPD54" s="94"/>
      <c r="RPE54" s="94"/>
      <c r="RPF54" s="94"/>
      <c r="RPG54" s="94"/>
      <c r="RPH54" s="94"/>
      <c r="RPI54" s="94"/>
      <c r="RPJ54" s="94"/>
      <c r="RPK54" s="94"/>
      <c r="RPL54" s="94"/>
      <c r="RPM54" s="94"/>
      <c r="RPN54" s="94"/>
      <c r="RPO54" s="94"/>
      <c r="RPP54" s="94"/>
      <c r="RPQ54" s="94"/>
      <c r="RPR54" s="94"/>
      <c r="RPS54" s="94"/>
      <c r="RPT54" s="94"/>
      <c r="RPU54" s="94"/>
      <c r="RPV54" s="94"/>
      <c r="RPW54" s="94"/>
      <c r="RPX54" s="94"/>
      <c r="RPY54" s="94"/>
      <c r="RPZ54" s="94"/>
      <c r="RQA54" s="94"/>
      <c r="RQB54" s="94"/>
      <c r="RQC54" s="94"/>
      <c r="RQD54" s="94"/>
      <c r="RQE54" s="94"/>
      <c r="RQF54" s="94"/>
      <c r="RQG54" s="94"/>
      <c r="RQH54" s="94"/>
      <c r="RQI54" s="94"/>
      <c r="RQJ54" s="94"/>
      <c r="RQK54" s="94"/>
      <c r="RQL54" s="94"/>
      <c r="RQM54" s="94"/>
      <c r="RQN54" s="94"/>
      <c r="RQO54" s="94"/>
      <c r="RQP54" s="94"/>
      <c r="RQQ54" s="94"/>
      <c r="RQR54" s="94"/>
      <c r="RQS54" s="94"/>
      <c r="RQT54" s="94"/>
      <c r="RQU54" s="94"/>
      <c r="RQV54" s="94"/>
      <c r="RQW54" s="94"/>
      <c r="RQX54" s="94"/>
      <c r="RQY54" s="94"/>
      <c r="RQZ54" s="94"/>
      <c r="RRA54" s="94"/>
      <c r="RRB54" s="94"/>
      <c r="RRC54" s="94"/>
      <c r="RRD54" s="94"/>
      <c r="RRE54" s="94"/>
      <c r="RRF54" s="94"/>
      <c r="RRG54" s="94"/>
      <c r="RRH54" s="94"/>
      <c r="RRI54" s="94"/>
      <c r="RRJ54" s="94"/>
      <c r="RRK54" s="94"/>
      <c r="RRL54" s="94"/>
      <c r="RRM54" s="94"/>
      <c r="RRN54" s="94"/>
      <c r="RRO54" s="94"/>
      <c r="RRP54" s="94"/>
      <c r="RRQ54" s="94"/>
      <c r="RRR54" s="94"/>
      <c r="RRS54" s="94"/>
      <c r="RRT54" s="94"/>
      <c r="RRU54" s="94"/>
      <c r="RRV54" s="94"/>
      <c r="RRW54" s="94"/>
      <c r="RRX54" s="94"/>
      <c r="RRY54" s="94"/>
      <c r="RRZ54" s="94"/>
      <c r="RSA54" s="94"/>
      <c r="RSB54" s="94"/>
      <c r="RSC54" s="94"/>
      <c r="RSD54" s="94"/>
      <c r="RSE54" s="94"/>
      <c r="RSF54" s="94"/>
      <c r="RSG54" s="94"/>
      <c r="RSH54" s="94"/>
      <c r="RSI54" s="94"/>
      <c r="RSJ54" s="94"/>
      <c r="RSK54" s="94"/>
      <c r="RSL54" s="94"/>
      <c r="RSM54" s="94"/>
      <c r="RSN54" s="94"/>
      <c r="RSO54" s="94"/>
      <c r="RSP54" s="94"/>
      <c r="RSQ54" s="94"/>
      <c r="RSR54" s="94"/>
      <c r="RSS54" s="94"/>
      <c r="RST54" s="94"/>
      <c r="RSU54" s="94"/>
      <c r="RSV54" s="94"/>
      <c r="RSW54" s="94"/>
      <c r="RSX54" s="94"/>
      <c r="RSY54" s="94"/>
      <c r="RSZ54" s="94"/>
      <c r="RTA54" s="94"/>
      <c r="RTB54" s="94"/>
      <c r="RTC54" s="94"/>
      <c r="RTD54" s="94"/>
      <c r="RTE54" s="94"/>
      <c r="RTF54" s="94"/>
      <c r="RTG54" s="94"/>
      <c r="RTH54" s="94"/>
      <c r="RTI54" s="94"/>
      <c r="RTJ54" s="94"/>
      <c r="RTK54" s="94"/>
      <c r="RTL54" s="94"/>
      <c r="RTM54" s="94"/>
      <c r="RTN54" s="94"/>
      <c r="RTO54" s="94"/>
      <c r="RTP54" s="94"/>
      <c r="RTQ54" s="94"/>
      <c r="RTR54" s="94"/>
      <c r="RTS54" s="94"/>
      <c r="RTT54" s="94"/>
      <c r="RTU54" s="94"/>
      <c r="RTV54" s="94"/>
      <c r="RTW54" s="94"/>
      <c r="RTX54" s="94"/>
      <c r="RTY54" s="94"/>
      <c r="RTZ54" s="94"/>
      <c r="RUA54" s="94"/>
      <c r="RUB54" s="94"/>
      <c r="RUC54" s="94"/>
      <c r="RUD54" s="94"/>
      <c r="RUE54" s="94"/>
      <c r="RUF54" s="94"/>
      <c r="RUG54" s="94"/>
      <c r="RUH54" s="94"/>
      <c r="RUI54" s="94"/>
      <c r="RUJ54" s="94"/>
      <c r="RUK54" s="94"/>
      <c r="RUL54" s="94"/>
      <c r="RUM54" s="94"/>
      <c r="RUN54" s="94"/>
      <c r="RUO54" s="94"/>
      <c r="RUP54" s="94"/>
      <c r="RUQ54" s="94"/>
      <c r="RUR54" s="94"/>
      <c r="RUS54" s="94"/>
      <c r="RUT54" s="94"/>
      <c r="RUU54" s="94"/>
      <c r="RUV54" s="94"/>
      <c r="RUW54" s="94"/>
      <c r="RUX54" s="94"/>
      <c r="RUY54" s="94"/>
      <c r="RUZ54" s="94"/>
      <c r="RVA54" s="94"/>
      <c r="RVB54" s="94"/>
      <c r="RVC54" s="94"/>
      <c r="RVD54" s="94"/>
      <c r="RVE54" s="94"/>
      <c r="RVF54" s="94"/>
      <c r="RVG54" s="94"/>
      <c r="RVH54" s="94"/>
      <c r="RVI54" s="94"/>
      <c r="RVJ54" s="94"/>
      <c r="RVK54" s="94"/>
      <c r="RVL54" s="94"/>
      <c r="RVM54" s="94"/>
      <c r="RVN54" s="94"/>
      <c r="RVO54" s="94"/>
      <c r="RVP54" s="94"/>
      <c r="RVQ54" s="94"/>
      <c r="RVR54" s="94"/>
      <c r="RVS54" s="94"/>
      <c r="RVT54" s="94"/>
      <c r="RVU54" s="94"/>
      <c r="RVV54" s="94"/>
      <c r="RVW54" s="94"/>
      <c r="RVX54" s="94"/>
      <c r="RVY54" s="94"/>
      <c r="RVZ54" s="94"/>
      <c r="RWA54" s="94"/>
      <c r="RWB54" s="94"/>
      <c r="RWC54" s="94"/>
      <c r="RWD54" s="94"/>
      <c r="RWE54" s="94"/>
      <c r="RWF54" s="94"/>
      <c r="RWG54" s="94"/>
      <c r="RWH54" s="94"/>
      <c r="RWI54" s="94"/>
      <c r="RWJ54" s="94"/>
      <c r="RWK54" s="94"/>
      <c r="RWL54" s="94"/>
      <c r="RWM54" s="94"/>
      <c r="RWN54" s="94"/>
      <c r="RWO54" s="94"/>
      <c r="RWP54" s="94"/>
      <c r="RWQ54" s="94"/>
      <c r="RWR54" s="94"/>
      <c r="RWS54" s="94"/>
      <c r="RWT54" s="94"/>
      <c r="RWU54" s="94"/>
      <c r="RWV54" s="94"/>
      <c r="RWW54" s="94"/>
      <c r="RWX54" s="94"/>
      <c r="RWY54" s="94"/>
      <c r="RWZ54" s="94"/>
      <c r="RXA54" s="94"/>
      <c r="RXB54" s="94"/>
      <c r="RXC54" s="94"/>
      <c r="RXD54" s="94"/>
      <c r="RXE54" s="94"/>
      <c r="RXF54" s="94"/>
      <c r="RXG54" s="94"/>
      <c r="RXH54" s="94"/>
      <c r="RXI54" s="94"/>
      <c r="RXJ54" s="94"/>
      <c r="RXK54" s="94"/>
      <c r="RXL54" s="94"/>
      <c r="RXM54" s="94"/>
      <c r="RXN54" s="94"/>
      <c r="RXO54" s="94"/>
      <c r="RXP54" s="94"/>
      <c r="RXQ54" s="94"/>
      <c r="RXR54" s="94"/>
      <c r="RXS54" s="94"/>
      <c r="RXT54" s="94"/>
      <c r="RXU54" s="94"/>
      <c r="RXV54" s="94"/>
      <c r="RXW54" s="94"/>
      <c r="RXX54" s="94"/>
      <c r="RXY54" s="94"/>
      <c r="RXZ54" s="94"/>
      <c r="RYA54" s="94"/>
      <c r="RYB54" s="94"/>
      <c r="RYC54" s="94"/>
      <c r="RYD54" s="94"/>
      <c r="RYE54" s="94"/>
      <c r="RYF54" s="94"/>
      <c r="RYG54" s="94"/>
      <c r="RYH54" s="94"/>
      <c r="RYI54" s="94"/>
      <c r="RYJ54" s="94"/>
      <c r="RYK54" s="94"/>
      <c r="RYL54" s="94"/>
      <c r="RYM54" s="94"/>
      <c r="RYN54" s="94"/>
      <c r="RYO54" s="94"/>
      <c r="RYP54" s="94"/>
      <c r="RYQ54" s="94"/>
      <c r="RYR54" s="94"/>
      <c r="RYS54" s="94"/>
      <c r="RYT54" s="94"/>
      <c r="RYU54" s="94"/>
      <c r="RYV54" s="94"/>
      <c r="RYW54" s="94"/>
      <c r="RYX54" s="94"/>
      <c r="RYY54" s="94"/>
      <c r="RYZ54" s="94"/>
      <c r="RZA54" s="94"/>
      <c r="RZB54" s="94"/>
      <c r="RZC54" s="94"/>
      <c r="RZD54" s="94"/>
      <c r="RZE54" s="94"/>
      <c r="RZF54" s="94"/>
      <c r="RZG54" s="94"/>
      <c r="RZH54" s="94"/>
      <c r="RZI54" s="94"/>
      <c r="RZJ54" s="94"/>
      <c r="RZK54" s="94"/>
      <c r="RZL54" s="94"/>
      <c r="RZM54" s="94"/>
      <c r="RZN54" s="94"/>
      <c r="RZO54" s="94"/>
      <c r="RZP54" s="94"/>
      <c r="RZQ54" s="94"/>
      <c r="RZR54" s="94"/>
      <c r="RZS54" s="94"/>
      <c r="RZT54" s="94"/>
      <c r="RZU54" s="94"/>
      <c r="RZV54" s="94"/>
      <c r="RZW54" s="94"/>
      <c r="RZX54" s="94"/>
      <c r="RZY54" s="94"/>
      <c r="RZZ54" s="94"/>
      <c r="SAA54" s="94"/>
      <c r="SAB54" s="94"/>
      <c r="SAC54" s="94"/>
      <c r="SAD54" s="94"/>
      <c r="SAE54" s="94"/>
      <c r="SAF54" s="94"/>
      <c r="SAG54" s="94"/>
      <c r="SAH54" s="94"/>
      <c r="SAI54" s="94"/>
      <c r="SAJ54" s="94"/>
      <c r="SAK54" s="94"/>
      <c r="SAL54" s="94"/>
      <c r="SAM54" s="94"/>
      <c r="SAN54" s="94"/>
      <c r="SAO54" s="94"/>
      <c r="SAP54" s="94"/>
      <c r="SAQ54" s="94"/>
      <c r="SAR54" s="94"/>
      <c r="SAS54" s="94"/>
      <c r="SAT54" s="94"/>
      <c r="SAU54" s="94"/>
      <c r="SAV54" s="94"/>
      <c r="SAW54" s="94"/>
      <c r="SAX54" s="94"/>
      <c r="SAY54" s="94"/>
      <c r="SAZ54" s="94"/>
      <c r="SBA54" s="94"/>
      <c r="SBB54" s="94"/>
      <c r="SBC54" s="94"/>
      <c r="SBD54" s="94"/>
      <c r="SBE54" s="94"/>
      <c r="SBF54" s="94"/>
      <c r="SBG54" s="94"/>
      <c r="SBH54" s="94"/>
      <c r="SBI54" s="94"/>
      <c r="SBJ54" s="94"/>
      <c r="SBK54" s="94"/>
      <c r="SBL54" s="94"/>
      <c r="SBM54" s="94"/>
      <c r="SBN54" s="94"/>
      <c r="SBO54" s="94"/>
      <c r="SBP54" s="94"/>
      <c r="SBQ54" s="94"/>
      <c r="SBR54" s="94"/>
      <c r="SBS54" s="94"/>
      <c r="SBT54" s="94"/>
      <c r="SBU54" s="94"/>
      <c r="SBV54" s="94"/>
      <c r="SBW54" s="94"/>
      <c r="SBX54" s="94"/>
      <c r="SBY54" s="94"/>
      <c r="SBZ54" s="94"/>
      <c r="SCA54" s="94"/>
      <c r="SCB54" s="94"/>
      <c r="SCC54" s="94"/>
      <c r="SCD54" s="94"/>
      <c r="SCE54" s="94"/>
      <c r="SCF54" s="94"/>
      <c r="SCG54" s="94"/>
      <c r="SCH54" s="94"/>
      <c r="SCI54" s="94"/>
      <c r="SCJ54" s="94"/>
      <c r="SCK54" s="94"/>
      <c r="SCL54" s="94"/>
      <c r="SCM54" s="94"/>
      <c r="SCN54" s="94"/>
      <c r="SCO54" s="94"/>
      <c r="SCP54" s="94"/>
      <c r="SCQ54" s="94"/>
      <c r="SCR54" s="94"/>
      <c r="SCS54" s="94"/>
      <c r="SCT54" s="94"/>
      <c r="SCU54" s="94"/>
      <c r="SCV54" s="94"/>
      <c r="SCW54" s="94"/>
      <c r="SCX54" s="94"/>
      <c r="SCY54" s="94"/>
      <c r="SCZ54" s="94"/>
      <c r="SDA54" s="94"/>
      <c r="SDB54" s="94"/>
      <c r="SDC54" s="94"/>
      <c r="SDD54" s="94"/>
      <c r="SDE54" s="94"/>
      <c r="SDF54" s="94"/>
      <c r="SDG54" s="94"/>
      <c r="SDH54" s="94"/>
      <c r="SDI54" s="94"/>
      <c r="SDJ54" s="94"/>
      <c r="SDK54" s="94"/>
      <c r="SDL54" s="94"/>
      <c r="SDM54" s="94"/>
      <c r="SDN54" s="94"/>
      <c r="SDO54" s="94"/>
      <c r="SDP54" s="94"/>
      <c r="SDQ54" s="94"/>
      <c r="SDR54" s="94"/>
      <c r="SDS54" s="94"/>
      <c r="SDT54" s="94"/>
      <c r="SDU54" s="94"/>
      <c r="SDV54" s="94"/>
      <c r="SDW54" s="94"/>
      <c r="SDX54" s="94"/>
      <c r="SDY54" s="94"/>
      <c r="SDZ54" s="94"/>
      <c r="SEA54" s="94"/>
      <c r="SEB54" s="94"/>
      <c r="SEC54" s="94"/>
      <c r="SED54" s="94"/>
      <c r="SEE54" s="94"/>
      <c r="SEF54" s="94"/>
      <c r="SEG54" s="94"/>
      <c r="SEH54" s="94"/>
      <c r="SEI54" s="94"/>
      <c r="SEJ54" s="94"/>
      <c r="SEK54" s="94"/>
      <c r="SEL54" s="94"/>
      <c r="SEM54" s="94"/>
      <c r="SEN54" s="94"/>
      <c r="SEO54" s="94"/>
      <c r="SEP54" s="94"/>
      <c r="SEQ54" s="94"/>
      <c r="SER54" s="94"/>
      <c r="SES54" s="94"/>
      <c r="SET54" s="94"/>
      <c r="SEU54" s="94"/>
      <c r="SEV54" s="94"/>
      <c r="SEW54" s="94"/>
      <c r="SEX54" s="94"/>
      <c r="SEY54" s="94"/>
      <c r="SEZ54" s="94"/>
      <c r="SFA54" s="94"/>
      <c r="SFB54" s="94"/>
      <c r="SFC54" s="94"/>
      <c r="SFD54" s="94"/>
      <c r="SFE54" s="94"/>
      <c r="SFF54" s="94"/>
      <c r="SFG54" s="94"/>
      <c r="SFH54" s="94"/>
      <c r="SFI54" s="94"/>
      <c r="SFJ54" s="94"/>
      <c r="SFK54" s="94"/>
      <c r="SFL54" s="94"/>
      <c r="SFM54" s="94"/>
      <c r="SFN54" s="94"/>
      <c r="SFO54" s="94"/>
      <c r="SFP54" s="94"/>
      <c r="SFQ54" s="94"/>
      <c r="SFR54" s="94"/>
      <c r="SFS54" s="94"/>
      <c r="SFT54" s="94"/>
      <c r="SFU54" s="94"/>
      <c r="SFV54" s="94"/>
      <c r="SFW54" s="94"/>
      <c r="SFX54" s="94"/>
      <c r="SFY54" s="94"/>
      <c r="SFZ54" s="94"/>
      <c r="SGA54" s="94"/>
      <c r="SGB54" s="94"/>
      <c r="SGC54" s="94"/>
      <c r="SGD54" s="94"/>
      <c r="SGE54" s="94"/>
      <c r="SGF54" s="94"/>
      <c r="SGG54" s="94"/>
      <c r="SGH54" s="94"/>
      <c r="SGI54" s="94"/>
      <c r="SGJ54" s="94"/>
      <c r="SGK54" s="94"/>
      <c r="SGL54" s="94"/>
      <c r="SGM54" s="94"/>
      <c r="SGN54" s="94"/>
      <c r="SGO54" s="94"/>
      <c r="SGP54" s="94"/>
      <c r="SGQ54" s="94"/>
      <c r="SGR54" s="94"/>
      <c r="SGS54" s="94"/>
      <c r="SGT54" s="94"/>
      <c r="SGU54" s="94"/>
      <c r="SGV54" s="94"/>
      <c r="SGW54" s="94"/>
      <c r="SGX54" s="94"/>
      <c r="SGY54" s="94"/>
      <c r="SGZ54" s="94"/>
      <c r="SHA54" s="94"/>
      <c r="SHB54" s="94"/>
      <c r="SHC54" s="94"/>
      <c r="SHD54" s="94"/>
      <c r="SHE54" s="94"/>
      <c r="SHF54" s="94"/>
      <c r="SHG54" s="94"/>
      <c r="SHH54" s="94"/>
      <c r="SHI54" s="94"/>
      <c r="SHJ54" s="94"/>
      <c r="SHK54" s="94"/>
      <c r="SHL54" s="94"/>
      <c r="SHM54" s="94"/>
      <c r="SHN54" s="94"/>
      <c r="SHO54" s="94"/>
      <c r="SHP54" s="94"/>
      <c r="SHQ54" s="94"/>
      <c r="SHR54" s="94"/>
      <c r="SHS54" s="94"/>
      <c r="SHT54" s="94"/>
      <c r="SHU54" s="94"/>
      <c r="SHV54" s="94"/>
      <c r="SHW54" s="94"/>
      <c r="SHX54" s="94"/>
      <c r="SHY54" s="94"/>
      <c r="SHZ54" s="94"/>
      <c r="SIA54" s="94"/>
      <c r="SIB54" s="94"/>
      <c r="SIC54" s="94"/>
      <c r="SID54" s="94"/>
      <c r="SIE54" s="94"/>
      <c r="SIF54" s="94"/>
      <c r="SIG54" s="94"/>
      <c r="SIH54" s="94"/>
      <c r="SII54" s="94"/>
      <c r="SIJ54" s="94"/>
      <c r="SIK54" s="94"/>
      <c r="SIL54" s="94"/>
      <c r="SIM54" s="94"/>
      <c r="SIN54" s="94"/>
      <c r="SIO54" s="94"/>
      <c r="SIP54" s="94"/>
      <c r="SIQ54" s="94"/>
      <c r="SIR54" s="94"/>
      <c r="SIS54" s="94"/>
      <c r="SIT54" s="94"/>
      <c r="SIU54" s="94"/>
      <c r="SIV54" s="94"/>
      <c r="SIW54" s="94"/>
      <c r="SIX54" s="94"/>
      <c r="SIY54" s="94"/>
      <c r="SIZ54" s="94"/>
      <c r="SJA54" s="94"/>
      <c r="SJB54" s="94"/>
      <c r="SJC54" s="94"/>
      <c r="SJD54" s="94"/>
      <c r="SJE54" s="94"/>
      <c r="SJF54" s="94"/>
      <c r="SJG54" s="94"/>
      <c r="SJH54" s="94"/>
      <c r="SJI54" s="94"/>
      <c r="SJJ54" s="94"/>
      <c r="SJK54" s="94"/>
      <c r="SJL54" s="94"/>
      <c r="SJM54" s="94"/>
      <c r="SJN54" s="94"/>
      <c r="SJO54" s="94"/>
      <c r="SJP54" s="94"/>
      <c r="SJQ54" s="94"/>
      <c r="SJR54" s="94"/>
      <c r="SJS54" s="94"/>
      <c r="SJT54" s="94"/>
      <c r="SJU54" s="94"/>
      <c r="SJV54" s="94"/>
      <c r="SJW54" s="94"/>
      <c r="SJX54" s="94"/>
      <c r="SJY54" s="94"/>
      <c r="SJZ54" s="94"/>
      <c r="SKA54" s="94"/>
      <c r="SKB54" s="94"/>
      <c r="SKC54" s="94"/>
      <c r="SKD54" s="94"/>
      <c r="SKE54" s="94"/>
      <c r="SKF54" s="94"/>
      <c r="SKG54" s="94"/>
      <c r="SKH54" s="94"/>
      <c r="SKI54" s="94"/>
      <c r="SKJ54" s="94"/>
      <c r="SKK54" s="94"/>
      <c r="SKL54" s="94"/>
      <c r="SKM54" s="94"/>
      <c r="SKN54" s="94"/>
      <c r="SKO54" s="94"/>
      <c r="SKP54" s="94"/>
      <c r="SKQ54" s="94"/>
      <c r="SKR54" s="94"/>
      <c r="SKS54" s="94"/>
      <c r="SKT54" s="94"/>
      <c r="SKU54" s="94"/>
      <c r="SKV54" s="94"/>
      <c r="SKW54" s="94"/>
      <c r="SKX54" s="94"/>
      <c r="SKY54" s="94"/>
      <c r="SKZ54" s="94"/>
      <c r="SLA54" s="94"/>
      <c r="SLB54" s="94"/>
      <c r="SLC54" s="94"/>
      <c r="SLD54" s="94"/>
      <c r="SLE54" s="94"/>
      <c r="SLF54" s="94"/>
      <c r="SLG54" s="94"/>
      <c r="SLH54" s="94"/>
      <c r="SLI54" s="94"/>
      <c r="SLJ54" s="94"/>
      <c r="SLK54" s="94"/>
      <c r="SLL54" s="94"/>
      <c r="SLM54" s="94"/>
      <c r="SLN54" s="94"/>
      <c r="SLO54" s="94"/>
      <c r="SLP54" s="94"/>
      <c r="SLQ54" s="94"/>
      <c r="SLR54" s="94"/>
      <c r="SLS54" s="94"/>
      <c r="SLT54" s="94"/>
      <c r="SLU54" s="94"/>
      <c r="SLV54" s="94"/>
      <c r="SLW54" s="94"/>
      <c r="SLX54" s="94"/>
      <c r="SLY54" s="94"/>
      <c r="SLZ54" s="94"/>
      <c r="SMA54" s="94"/>
      <c r="SMB54" s="94"/>
      <c r="SMC54" s="94"/>
      <c r="SMD54" s="94"/>
      <c r="SME54" s="94"/>
      <c r="SMF54" s="94"/>
      <c r="SMG54" s="94"/>
      <c r="SMH54" s="94"/>
      <c r="SMI54" s="94"/>
      <c r="SMJ54" s="94"/>
      <c r="SMK54" s="94"/>
      <c r="SML54" s="94"/>
      <c r="SMM54" s="94"/>
      <c r="SMN54" s="94"/>
      <c r="SMO54" s="94"/>
      <c r="SMP54" s="94"/>
      <c r="SMQ54" s="94"/>
      <c r="SMR54" s="94"/>
      <c r="SMS54" s="94"/>
      <c r="SMT54" s="94"/>
      <c r="SMU54" s="94"/>
      <c r="SMV54" s="94"/>
      <c r="SMW54" s="94"/>
      <c r="SMX54" s="94"/>
      <c r="SMY54" s="94"/>
      <c r="SMZ54" s="94"/>
      <c r="SNA54" s="94"/>
      <c r="SNB54" s="94"/>
      <c r="SNC54" s="94"/>
      <c r="SND54" s="94"/>
      <c r="SNE54" s="94"/>
      <c r="SNF54" s="94"/>
      <c r="SNG54" s="94"/>
      <c r="SNH54" s="94"/>
      <c r="SNI54" s="94"/>
      <c r="SNJ54" s="94"/>
      <c r="SNK54" s="94"/>
      <c r="SNL54" s="94"/>
      <c r="SNM54" s="94"/>
      <c r="SNN54" s="94"/>
      <c r="SNO54" s="94"/>
      <c r="SNP54" s="94"/>
      <c r="SNQ54" s="94"/>
      <c r="SNR54" s="94"/>
      <c r="SNS54" s="94"/>
      <c r="SNT54" s="94"/>
      <c r="SNU54" s="94"/>
      <c r="SNV54" s="94"/>
      <c r="SNW54" s="94"/>
      <c r="SNX54" s="94"/>
      <c r="SNY54" s="94"/>
      <c r="SNZ54" s="94"/>
      <c r="SOA54" s="94"/>
      <c r="SOB54" s="94"/>
      <c r="SOC54" s="94"/>
      <c r="SOD54" s="94"/>
      <c r="SOE54" s="94"/>
      <c r="SOF54" s="94"/>
      <c r="SOG54" s="94"/>
      <c r="SOH54" s="94"/>
      <c r="SOI54" s="94"/>
      <c r="SOJ54" s="94"/>
      <c r="SOK54" s="94"/>
      <c r="SOL54" s="94"/>
      <c r="SOM54" s="94"/>
      <c r="SON54" s="94"/>
      <c r="SOO54" s="94"/>
      <c r="SOP54" s="94"/>
      <c r="SOQ54" s="94"/>
      <c r="SOR54" s="94"/>
      <c r="SOS54" s="94"/>
      <c r="SOT54" s="94"/>
      <c r="SOU54" s="94"/>
      <c r="SOV54" s="94"/>
      <c r="SOW54" s="94"/>
      <c r="SOX54" s="94"/>
      <c r="SOY54" s="94"/>
      <c r="SOZ54" s="94"/>
      <c r="SPA54" s="94"/>
      <c r="SPB54" s="94"/>
      <c r="SPC54" s="94"/>
      <c r="SPD54" s="94"/>
      <c r="SPE54" s="94"/>
      <c r="SPF54" s="94"/>
      <c r="SPG54" s="94"/>
      <c r="SPH54" s="94"/>
      <c r="SPI54" s="94"/>
      <c r="SPJ54" s="94"/>
      <c r="SPK54" s="94"/>
      <c r="SPL54" s="94"/>
      <c r="SPM54" s="94"/>
      <c r="SPN54" s="94"/>
      <c r="SPO54" s="94"/>
      <c r="SPP54" s="94"/>
      <c r="SPQ54" s="94"/>
      <c r="SPR54" s="94"/>
      <c r="SPS54" s="94"/>
      <c r="SPT54" s="94"/>
      <c r="SPU54" s="94"/>
      <c r="SPV54" s="94"/>
      <c r="SPW54" s="94"/>
      <c r="SPX54" s="94"/>
      <c r="SPY54" s="94"/>
      <c r="SPZ54" s="94"/>
      <c r="SQA54" s="94"/>
      <c r="SQB54" s="94"/>
      <c r="SQC54" s="94"/>
      <c r="SQD54" s="94"/>
      <c r="SQE54" s="94"/>
      <c r="SQF54" s="94"/>
      <c r="SQG54" s="94"/>
      <c r="SQH54" s="94"/>
      <c r="SQI54" s="94"/>
      <c r="SQJ54" s="94"/>
      <c r="SQK54" s="94"/>
      <c r="SQL54" s="94"/>
      <c r="SQM54" s="94"/>
      <c r="SQN54" s="94"/>
      <c r="SQO54" s="94"/>
      <c r="SQP54" s="94"/>
      <c r="SQQ54" s="94"/>
      <c r="SQR54" s="94"/>
      <c r="SQS54" s="94"/>
      <c r="SQT54" s="94"/>
      <c r="SQU54" s="94"/>
      <c r="SQV54" s="94"/>
      <c r="SQW54" s="94"/>
      <c r="SQX54" s="94"/>
      <c r="SQY54" s="94"/>
      <c r="SQZ54" s="94"/>
      <c r="SRA54" s="94"/>
      <c r="SRB54" s="94"/>
      <c r="SRC54" s="94"/>
      <c r="SRD54" s="94"/>
      <c r="SRE54" s="94"/>
      <c r="SRF54" s="94"/>
      <c r="SRG54" s="94"/>
      <c r="SRH54" s="94"/>
      <c r="SRI54" s="94"/>
      <c r="SRJ54" s="94"/>
      <c r="SRK54" s="94"/>
      <c r="SRL54" s="94"/>
      <c r="SRM54" s="94"/>
      <c r="SRN54" s="94"/>
      <c r="SRO54" s="94"/>
      <c r="SRP54" s="94"/>
      <c r="SRQ54" s="94"/>
      <c r="SRR54" s="94"/>
      <c r="SRS54" s="94"/>
      <c r="SRT54" s="94"/>
      <c r="SRU54" s="94"/>
      <c r="SRV54" s="94"/>
      <c r="SRW54" s="94"/>
      <c r="SRX54" s="94"/>
      <c r="SRY54" s="94"/>
      <c r="SRZ54" s="94"/>
      <c r="SSA54" s="94"/>
      <c r="SSB54" s="94"/>
      <c r="SSC54" s="94"/>
      <c r="SSD54" s="94"/>
      <c r="SSE54" s="94"/>
      <c r="SSF54" s="94"/>
      <c r="SSG54" s="94"/>
      <c r="SSH54" s="94"/>
      <c r="SSI54" s="94"/>
      <c r="SSJ54" s="94"/>
      <c r="SSK54" s="94"/>
      <c r="SSL54" s="94"/>
      <c r="SSM54" s="94"/>
      <c r="SSN54" s="94"/>
      <c r="SSO54" s="94"/>
      <c r="SSP54" s="94"/>
      <c r="SSQ54" s="94"/>
      <c r="SSR54" s="94"/>
      <c r="SSS54" s="94"/>
      <c r="SST54" s="94"/>
      <c r="SSU54" s="94"/>
      <c r="SSV54" s="94"/>
      <c r="SSW54" s="94"/>
      <c r="SSX54" s="94"/>
      <c r="SSY54" s="94"/>
      <c r="SSZ54" s="94"/>
      <c r="STA54" s="94"/>
      <c r="STB54" s="94"/>
      <c r="STC54" s="94"/>
      <c r="STD54" s="94"/>
      <c r="STE54" s="94"/>
      <c r="STF54" s="94"/>
      <c r="STG54" s="94"/>
      <c r="STH54" s="94"/>
      <c r="STI54" s="94"/>
      <c r="STJ54" s="94"/>
      <c r="STK54" s="94"/>
      <c r="STL54" s="94"/>
      <c r="STM54" s="94"/>
      <c r="STN54" s="94"/>
      <c r="STO54" s="94"/>
      <c r="STP54" s="94"/>
      <c r="STQ54" s="94"/>
      <c r="STR54" s="94"/>
      <c r="STS54" s="94"/>
      <c r="STT54" s="94"/>
      <c r="STU54" s="94"/>
      <c r="STV54" s="94"/>
      <c r="STW54" s="94"/>
      <c r="STX54" s="94"/>
      <c r="STY54" s="94"/>
      <c r="STZ54" s="94"/>
      <c r="SUA54" s="94"/>
      <c r="SUB54" s="94"/>
      <c r="SUC54" s="94"/>
      <c r="SUD54" s="94"/>
      <c r="SUE54" s="94"/>
      <c r="SUF54" s="94"/>
      <c r="SUG54" s="94"/>
      <c r="SUH54" s="94"/>
      <c r="SUI54" s="94"/>
      <c r="SUJ54" s="94"/>
      <c r="SUK54" s="94"/>
      <c r="SUL54" s="94"/>
      <c r="SUM54" s="94"/>
      <c r="SUN54" s="94"/>
      <c r="SUO54" s="94"/>
      <c r="SUP54" s="94"/>
      <c r="SUQ54" s="94"/>
      <c r="SUR54" s="94"/>
      <c r="SUS54" s="94"/>
      <c r="SUT54" s="94"/>
      <c r="SUU54" s="94"/>
      <c r="SUV54" s="94"/>
      <c r="SUW54" s="94"/>
      <c r="SUX54" s="94"/>
      <c r="SUY54" s="94"/>
      <c r="SUZ54" s="94"/>
      <c r="SVA54" s="94"/>
      <c r="SVB54" s="94"/>
      <c r="SVC54" s="94"/>
      <c r="SVD54" s="94"/>
      <c r="SVE54" s="94"/>
      <c r="SVF54" s="94"/>
      <c r="SVG54" s="94"/>
      <c r="SVH54" s="94"/>
      <c r="SVI54" s="94"/>
      <c r="SVJ54" s="94"/>
      <c r="SVK54" s="94"/>
      <c r="SVL54" s="94"/>
      <c r="SVM54" s="94"/>
      <c r="SVN54" s="94"/>
      <c r="SVO54" s="94"/>
      <c r="SVP54" s="94"/>
      <c r="SVQ54" s="94"/>
      <c r="SVR54" s="94"/>
      <c r="SVS54" s="94"/>
      <c r="SVT54" s="94"/>
      <c r="SVU54" s="94"/>
      <c r="SVV54" s="94"/>
      <c r="SVW54" s="94"/>
      <c r="SVX54" s="94"/>
      <c r="SVY54" s="94"/>
      <c r="SVZ54" s="94"/>
      <c r="SWA54" s="94"/>
      <c r="SWB54" s="94"/>
      <c r="SWC54" s="94"/>
      <c r="SWD54" s="94"/>
      <c r="SWE54" s="94"/>
      <c r="SWF54" s="94"/>
      <c r="SWG54" s="94"/>
      <c r="SWH54" s="94"/>
      <c r="SWI54" s="94"/>
      <c r="SWJ54" s="94"/>
      <c r="SWK54" s="94"/>
      <c r="SWL54" s="94"/>
      <c r="SWM54" s="94"/>
      <c r="SWN54" s="94"/>
      <c r="SWO54" s="94"/>
      <c r="SWP54" s="94"/>
      <c r="SWQ54" s="94"/>
      <c r="SWR54" s="94"/>
      <c r="SWS54" s="94"/>
      <c r="SWT54" s="94"/>
      <c r="SWU54" s="94"/>
      <c r="SWV54" s="94"/>
      <c r="SWW54" s="94"/>
      <c r="SWX54" s="94"/>
      <c r="SWY54" s="94"/>
      <c r="SWZ54" s="94"/>
      <c r="SXA54" s="94"/>
      <c r="SXB54" s="94"/>
      <c r="SXC54" s="94"/>
      <c r="SXD54" s="94"/>
      <c r="SXE54" s="94"/>
      <c r="SXF54" s="94"/>
      <c r="SXG54" s="94"/>
      <c r="SXH54" s="94"/>
      <c r="SXI54" s="94"/>
      <c r="SXJ54" s="94"/>
      <c r="SXK54" s="94"/>
      <c r="SXL54" s="94"/>
      <c r="SXM54" s="94"/>
      <c r="SXN54" s="94"/>
      <c r="SXO54" s="94"/>
      <c r="SXP54" s="94"/>
      <c r="SXQ54" s="94"/>
      <c r="SXR54" s="94"/>
      <c r="SXS54" s="94"/>
      <c r="SXT54" s="94"/>
      <c r="SXU54" s="94"/>
      <c r="SXV54" s="94"/>
      <c r="SXW54" s="94"/>
      <c r="SXX54" s="94"/>
      <c r="SXY54" s="94"/>
      <c r="SXZ54" s="94"/>
      <c r="SYA54" s="94"/>
      <c r="SYB54" s="94"/>
      <c r="SYC54" s="94"/>
      <c r="SYD54" s="94"/>
      <c r="SYE54" s="94"/>
      <c r="SYF54" s="94"/>
      <c r="SYG54" s="94"/>
      <c r="SYH54" s="94"/>
      <c r="SYI54" s="94"/>
      <c r="SYJ54" s="94"/>
      <c r="SYK54" s="94"/>
      <c r="SYL54" s="94"/>
      <c r="SYM54" s="94"/>
      <c r="SYN54" s="94"/>
      <c r="SYO54" s="94"/>
      <c r="SYP54" s="94"/>
      <c r="SYQ54" s="94"/>
      <c r="SYR54" s="94"/>
      <c r="SYS54" s="94"/>
      <c r="SYT54" s="94"/>
      <c r="SYU54" s="94"/>
      <c r="SYV54" s="94"/>
      <c r="SYW54" s="94"/>
      <c r="SYX54" s="94"/>
      <c r="SYY54" s="94"/>
      <c r="SYZ54" s="94"/>
      <c r="SZA54" s="94"/>
      <c r="SZB54" s="94"/>
      <c r="SZC54" s="94"/>
      <c r="SZD54" s="94"/>
      <c r="SZE54" s="94"/>
      <c r="SZF54" s="94"/>
      <c r="SZG54" s="94"/>
      <c r="SZH54" s="94"/>
      <c r="SZI54" s="94"/>
      <c r="SZJ54" s="94"/>
      <c r="SZK54" s="94"/>
      <c r="SZL54" s="94"/>
      <c r="SZM54" s="94"/>
      <c r="SZN54" s="94"/>
      <c r="SZO54" s="94"/>
      <c r="SZP54" s="94"/>
      <c r="SZQ54" s="94"/>
      <c r="SZR54" s="94"/>
      <c r="SZS54" s="94"/>
      <c r="SZT54" s="94"/>
      <c r="SZU54" s="94"/>
      <c r="SZV54" s="94"/>
      <c r="SZW54" s="94"/>
      <c r="SZX54" s="94"/>
      <c r="SZY54" s="94"/>
      <c r="SZZ54" s="94"/>
      <c r="TAA54" s="94"/>
      <c r="TAB54" s="94"/>
      <c r="TAC54" s="94"/>
      <c r="TAD54" s="94"/>
      <c r="TAE54" s="94"/>
      <c r="TAF54" s="94"/>
      <c r="TAG54" s="94"/>
      <c r="TAH54" s="94"/>
      <c r="TAI54" s="94"/>
      <c r="TAJ54" s="94"/>
      <c r="TAK54" s="94"/>
      <c r="TAL54" s="94"/>
      <c r="TAM54" s="94"/>
      <c r="TAN54" s="94"/>
      <c r="TAO54" s="94"/>
      <c r="TAP54" s="94"/>
      <c r="TAQ54" s="94"/>
      <c r="TAR54" s="94"/>
      <c r="TAS54" s="94"/>
      <c r="TAT54" s="94"/>
      <c r="TAU54" s="94"/>
      <c r="TAV54" s="94"/>
      <c r="TAW54" s="94"/>
      <c r="TAX54" s="94"/>
      <c r="TAY54" s="94"/>
      <c r="TAZ54" s="94"/>
      <c r="TBA54" s="94"/>
      <c r="TBB54" s="94"/>
      <c r="TBC54" s="94"/>
      <c r="TBD54" s="94"/>
      <c r="TBE54" s="94"/>
      <c r="TBF54" s="94"/>
      <c r="TBG54" s="94"/>
      <c r="TBH54" s="94"/>
      <c r="TBI54" s="94"/>
      <c r="TBJ54" s="94"/>
      <c r="TBK54" s="94"/>
      <c r="TBL54" s="94"/>
      <c r="TBM54" s="94"/>
      <c r="TBN54" s="94"/>
      <c r="TBO54" s="94"/>
      <c r="TBP54" s="94"/>
      <c r="TBQ54" s="94"/>
      <c r="TBR54" s="94"/>
      <c r="TBS54" s="94"/>
      <c r="TBT54" s="94"/>
      <c r="TBU54" s="94"/>
      <c r="TBV54" s="94"/>
      <c r="TBW54" s="94"/>
      <c r="TBX54" s="94"/>
      <c r="TBY54" s="94"/>
      <c r="TBZ54" s="94"/>
      <c r="TCA54" s="94"/>
      <c r="TCB54" s="94"/>
      <c r="TCC54" s="94"/>
      <c r="TCD54" s="94"/>
      <c r="TCE54" s="94"/>
      <c r="TCF54" s="94"/>
      <c r="TCG54" s="94"/>
      <c r="TCH54" s="94"/>
      <c r="TCI54" s="94"/>
      <c r="TCJ54" s="94"/>
      <c r="TCK54" s="94"/>
      <c r="TCL54" s="94"/>
      <c r="TCM54" s="94"/>
      <c r="TCN54" s="94"/>
      <c r="TCO54" s="94"/>
      <c r="TCP54" s="94"/>
      <c r="TCQ54" s="94"/>
      <c r="TCR54" s="94"/>
      <c r="TCS54" s="94"/>
      <c r="TCT54" s="94"/>
      <c r="TCU54" s="94"/>
      <c r="TCV54" s="94"/>
      <c r="TCW54" s="94"/>
      <c r="TCX54" s="94"/>
      <c r="TCY54" s="94"/>
      <c r="TCZ54" s="94"/>
      <c r="TDA54" s="94"/>
      <c r="TDB54" s="94"/>
      <c r="TDC54" s="94"/>
      <c r="TDD54" s="94"/>
      <c r="TDE54" s="94"/>
      <c r="TDF54" s="94"/>
      <c r="TDG54" s="94"/>
      <c r="TDH54" s="94"/>
      <c r="TDI54" s="94"/>
      <c r="TDJ54" s="94"/>
      <c r="TDK54" s="94"/>
      <c r="TDL54" s="94"/>
      <c r="TDM54" s="94"/>
      <c r="TDN54" s="94"/>
      <c r="TDO54" s="94"/>
      <c r="TDP54" s="94"/>
      <c r="TDQ54" s="94"/>
      <c r="TDR54" s="94"/>
      <c r="TDS54" s="94"/>
      <c r="TDT54" s="94"/>
      <c r="TDU54" s="94"/>
      <c r="TDV54" s="94"/>
      <c r="TDW54" s="94"/>
      <c r="TDX54" s="94"/>
      <c r="TDY54" s="94"/>
      <c r="TDZ54" s="94"/>
      <c r="TEA54" s="94"/>
      <c r="TEB54" s="94"/>
      <c r="TEC54" s="94"/>
      <c r="TED54" s="94"/>
      <c r="TEE54" s="94"/>
      <c r="TEF54" s="94"/>
      <c r="TEG54" s="94"/>
      <c r="TEH54" s="94"/>
      <c r="TEI54" s="94"/>
      <c r="TEJ54" s="94"/>
      <c r="TEK54" s="94"/>
      <c r="TEL54" s="94"/>
      <c r="TEM54" s="94"/>
      <c r="TEN54" s="94"/>
      <c r="TEO54" s="94"/>
      <c r="TEP54" s="94"/>
      <c r="TEQ54" s="94"/>
      <c r="TER54" s="94"/>
      <c r="TES54" s="94"/>
      <c r="TET54" s="94"/>
      <c r="TEU54" s="94"/>
      <c r="TEV54" s="94"/>
      <c r="TEW54" s="94"/>
      <c r="TEX54" s="94"/>
      <c r="TEY54" s="94"/>
      <c r="TEZ54" s="94"/>
      <c r="TFA54" s="94"/>
      <c r="TFB54" s="94"/>
      <c r="TFC54" s="94"/>
      <c r="TFD54" s="94"/>
      <c r="TFE54" s="94"/>
      <c r="TFF54" s="94"/>
      <c r="TFG54" s="94"/>
      <c r="TFH54" s="94"/>
      <c r="TFI54" s="94"/>
      <c r="TFJ54" s="94"/>
      <c r="TFK54" s="94"/>
      <c r="TFL54" s="94"/>
      <c r="TFM54" s="94"/>
      <c r="TFN54" s="94"/>
      <c r="TFO54" s="94"/>
      <c r="TFP54" s="94"/>
      <c r="TFQ54" s="94"/>
      <c r="TFR54" s="94"/>
      <c r="TFS54" s="94"/>
      <c r="TFT54" s="94"/>
      <c r="TFU54" s="94"/>
      <c r="TFV54" s="94"/>
      <c r="TFW54" s="94"/>
      <c r="TFX54" s="94"/>
      <c r="TFY54" s="94"/>
      <c r="TFZ54" s="94"/>
      <c r="TGA54" s="94"/>
      <c r="TGB54" s="94"/>
      <c r="TGC54" s="94"/>
      <c r="TGD54" s="94"/>
      <c r="TGE54" s="94"/>
      <c r="TGF54" s="94"/>
      <c r="TGG54" s="94"/>
      <c r="TGH54" s="94"/>
      <c r="TGI54" s="94"/>
      <c r="TGJ54" s="94"/>
      <c r="TGK54" s="94"/>
      <c r="TGL54" s="94"/>
      <c r="TGM54" s="94"/>
      <c r="TGN54" s="94"/>
      <c r="TGO54" s="94"/>
      <c r="TGP54" s="94"/>
      <c r="TGQ54" s="94"/>
      <c r="TGR54" s="94"/>
      <c r="TGS54" s="94"/>
      <c r="TGT54" s="94"/>
      <c r="TGU54" s="94"/>
      <c r="TGV54" s="94"/>
      <c r="TGW54" s="94"/>
      <c r="TGX54" s="94"/>
      <c r="TGY54" s="94"/>
      <c r="TGZ54" s="94"/>
      <c r="THA54" s="94"/>
      <c r="THB54" s="94"/>
      <c r="THC54" s="94"/>
      <c r="THD54" s="94"/>
      <c r="THE54" s="94"/>
      <c r="THF54" s="94"/>
      <c r="THG54" s="94"/>
      <c r="THH54" s="94"/>
      <c r="THI54" s="94"/>
      <c r="THJ54" s="94"/>
      <c r="THK54" s="94"/>
      <c r="THL54" s="94"/>
      <c r="THM54" s="94"/>
      <c r="THN54" s="94"/>
      <c r="THO54" s="94"/>
      <c r="THP54" s="94"/>
      <c r="THQ54" s="94"/>
      <c r="THR54" s="94"/>
      <c r="THS54" s="94"/>
      <c r="THT54" s="94"/>
      <c r="THU54" s="94"/>
      <c r="THV54" s="94"/>
      <c r="THW54" s="94"/>
      <c r="THX54" s="94"/>
      <c r="THY54" s="94"/>
      <c r="THZ54" s="94"/>
      <c r="TIA54" s="94"/>
      <c r="TIB54" s="94"/>
      <c r="TIC54" s="94"/>
      <c r="TID54" s="94"/>
      <c r="TIE54" s="94"/>
      <c r="TIF54" s="94"/>
      <c r="TIG54" s="94"/>
      <c r="TIH54" s="94"/>
      <c r="TII54" s="94"/>
      <c r="TIJ54" s="94"/>
      <c r="TIK54" s="94"/>
      <c r="TIL54" s="94"/>
      <c r="TIM54" s="94"/>
      <c r="TIN54" s="94"/>
      <c r="TIO54" s="94"/>
      <c r="TIP54" s="94"/>
      <c r="TIQ54" s="94"/>
      <c r="TIR54" s="94"/>
      <c r="TIS54" s="94"/>
      <c r="TIT54" s="94"/>
      <c r="TIU54" s="94"/>
      <c r="TIV54" s="94"/>
      <c r="TIW54" s="94"/>
      <c r="TIX54" s="94"/>
      <c r="TIY54" s="94"/>
      <c r="TIZ54" s="94"/>
      <c r="TJA54" s="94"/>
      <c r="TJB54" s="94"/>
      <c r="TJC54" s="94"/>
      <c r="TJD54" s="94"/>
      <c r="TJE54" s="94"/>
      <c r="TJF54" s="94"/>
      <c r="TJG54" s="94"/>
      <c r="TJH54" s="94"/>
      <c r="TJI54" s="94"/>
      <c r="TJJ54" s="94"/>
      <c r="TJK54" s="94"/>
      <c r="TJL54" s="94"/>
      <c r="TJM54" s="94"/>
      <c r="TJN54" s="94"/>
      <c r="TJO54" s="94"/>
      <c r="TJP54" s="94"/>
      <c r="TJQ54" s="94"/>
      <c r="TJR54" s="94"/>
      <c r="TJS54" s="94"/>
      <c r="TJT54" s="94"/>
      <c r="TJU54" s="94"/>
      <c r="TJV54" s="94"/>
      <c r="TJW54" s="94"/>
      <c r="TJX54" s="94"/>
      <c r="TJY54" s="94"/>
      <c r="TJZ54" s="94"/>
      <c r="TKA54" s="94"/>
      <c r="TKB54" s="94"/>
      <c r="TKC54" s="94"/>
      <c r="TKD54" s="94"/>
      <c r="TKE54" s="94"/>
      <c r="TKF54" s="94"/>
      <c r="TKG54" s="94"/>
      <c r="TKH54" s="94"/>
      <c r="TKI54" s="94"/>
      <c r="TKJ54" s="94"/>
      <c r="TKK54" s="94"/>
      <c r="TKL54" s="94"/>
      <c r="TKM54" s="94"/>
      <c r="TKN54" s="94"/>
      <c r="TKO54" s="94"/>
      <c r="TKP54" s="94"/>
      <c r="TKQ54" s="94"/>
      <c r="TKR54" s="94"/>
      <c r="TKS54" s="94"/>
      <c r="TKT54" s="94"/>
      <c r="TKU54" s="94"/>
      <c r="TKV54" s="94"/>
      <c r="TKW54" s="94"/>
      <c r="TKX54" s="94"/>
      <c r="TKY54" s="94"/>
      <c r="TKZ54" s="94"/>
      <c r="TLA54" s="94"/>
      <c r="TLB54" s="94"/>
      <c r="TLC54" s="94"/>
      <c r="TLD54" s="94"/>
      <c r="TLE54" s="94"/>
      <c r="TLF54" s="94"/>
      <c r="TLG54" s="94"/>
      <c r="TLH54" s="94"/>
      <c r="TLI54" s="94"/>
      <c r="TLJ54" s="94"/>
      <c r="TLK54" s="94"/>
      <c r="TLL54" s="94"/>
      <c r="TLM54" s="94"/>
      <c r="TLN54" s="94"/>
      <c r="TLO54" s="94"/>
      <c r="TLP54" s="94"/>
      <c r="TLQ54" s="94"/>
      <c r="TLR54" s="94"/>
      <c r="TLS54" s="94"/>
      <c r="TLT54" s="94"/>
      <c r="TLU54" s="94"/>
      <c r="TLV54" s="94"/>
      <c r="TLW54" s="94"/>
      <c r="TLX54" s="94"/>
      <c r="TLY54" s="94"/>
      <c r="TLZ54" s="94"/>
      <c r="TMA54" s="94"/>
      <c r="TMB54" s="94"/>
      <c r="TMC54" s="94"/>
      <c r="TMD54" s="94"/>
      <c r="TME54" s="94"/>
      <c r="TMF54" s="94"/>
      <c r="TMG54" s="94"/>
      <c r="TMH54" s="94"/>
      <c r="TMI54" s="94"/>
      <c r="TMJ54" s="94"/>
      <c r="TMK54" s="94"/>
      <c r="TML54" s="94"/>
      <c r="TMM54" s="94"/>
      <c r="TMN54" s="94"/>
      <c r="TMO54" s="94"/>
      <c r="TMP54" s="94"/>
      <c r="TMQ54" s="94"/>
      <c r="TMR54" s="94"/>
      <c r="TMS54" s="94"/>
      <c r="TMT54" s="94"/>
      <c r="TMU54" s="94"/>
      <c r="TMV54" s="94"/>
      <c r="TMW54" s="94"/>
      <c r="TMX54" s="94"/>
      <c r="TMY54" s="94"/>
      <c r="TMZ54" s="94"/>
      <c r="TNA54" s="94"/>
      <c r="TNB54" s="94"/>
      <c r="TNC54" s="94"/>
      <c r="TND54" s="94"/>
      <c r="TNE54" s="94"/>
      <c r="TNF54" s="94"/>
      <c r="TNG54" s="94"/>
      <c r="TNH54" s="94"/>
      <c r="TNI54" s="94"/>
      <c r="TNJ54" s="94"/>
      <c r="TNK54" s="94"/>
      <c r="TNL54" s="94"/>
      <c r="TNM54" s="94"/>
      <c r="TNN54" s="94"/>
      <c r="TNO54" s="94"/>
      <c r="TNP54" s="94"/>
      <c r="TNQ54" s="94"/>
      <c r="TNR54" s="94"/>
      <c r="TNS54" s="94"/>
      <c r="TNT54" s="94"/>
      <c r="TNU54" s="94"/>
      <c r="TNV54" s="94"/>
      <c r="TNW54" s="94"/>
      <c r="TNX54" s="94"/>
      <c r="TNY54" s="94"/>
      <c r="TNZ54" s="94"/>
      <c r="TOA54" s="94"/>
      <c r="TOB54" s="94"/>
      <c r="TOC54" s="94"/>
      <c r="TOD54" s="94"/>
      <c r="TOE54" s="94"/>
      <c r="TOF54" s="94"/>
      <c r="TOG54" s="94"/>
      <c r="TOH54" s="94"/>
      <c r="TOI54" s="94"/>
      <c r="TOJ54" s="94"/>
      <c r="TOK54" s="94"/>
      <c r="TOL54" s="94"/>
      <c r="TOM54" s="94"/>
      <c r="TON54" s="94"/>
      <c r="TOO54" s="94"/>
      <c r="TOP54" s="94"/>
      <c r="TOQ54" s="94"/>
      <c r="TOR54" s="94"/>
      <c r="TOS54" s="94"/>
      <c r="TOT54" s="94"/>
      <c r="TOU54" s="94"/>
      <c r="TOV54" s="94"/>
      <c r="TOW54" s="94"/>
      <c r="TOX54" s="94"/>
      <c r="TOY54" s="94"/>
      <c r="TOZ54" s="94"/>
      <c r="TPA54" s="94"/>
      <c r="TPB54" s="94"/>
      <c r="TPC54" s="94"/>
      <c r="TPD54" s="94"/>
      <c r="TPE54" s="94"/>
      <c r="TPF54" s="94"/>
      <c r="TPG54" s="94"/>
      <c r="TPH54" s="94"/>
      <c r="TPI54" s="94"/>
      <c r="TPJ54" s="94"/>
      <c r="TPK54" s="94"/>
      <c r="TPL54" s="94"/>
      <c r="TPM54" s="94"/>
      <c r="TPN54" s="94"/>
      <c r="TPO54" s="94"/>
      <c r="TPP54" s="94"/>
      <c r="TPQ54" s="94"/>
      <c r="TPR54" s="94"/>
      <c r="TPS54" s="94"/>
      <c r="TPT54" s="94"/>
      <c r="TPU54" s="94"/>
      <c r="TPV54" s="94"/>
      <c r="TPW54" s="94"/>
      <c r="TPX54" s="94"/>
      <c r="TPY54" s="94"/>
      <c r="TPZ54" s="94"/>
      <c r="TQA54" s="94"/>
      <c r="TQB54" s="94"/>
      <c r="TQC54" s="94"/>
      <c r="TQD54" s="94"/>
      <c r="TQE54" s="94"/>
      <c r="TQF54" s="94"/>
      <c r="TQG54" s="94"/>
      <c r="TQH54" s="94"/>
      <c r="TQI54" s="94"/>
      <c r="TQJ54" s="94"/>
      <c r="TQK54" s="94"/>
      <c r="TQL54" s="94"/>
      <c r="TQM54" s="94"/>
      <c r="TQN54" s="94"/>
      <c r="TQO54" s="94"/>
      <c r="TQP54" s="94"/>
      <c r="TQQ54" s="94"/>
      <c r="TQR54" s="94"/>
      <c r="TQS54" s="94"/>
      <c r="TQT54" s="94"/>
      <c r="TQU54" s="94"/>
      <c r="TQV54" s="94"/>
      <c r="TQW54" s="94"/>
      <c r="TQX54" s="94"/>
      <c r="TQY54" s="94"/>
      <c r="TQZ54" s="94"/>
      <c r="TRA54" s="94"/>
      <c r="TRB54" s="94"/>
      <c r="TRC54" s="94"/>
      <c r="TRD54" s="94"/>
      <c r="TRE54" s="94"/>
      <c r="TRF54" s="94"/>
      <c r="TRG54" s="94"/>
      <c r="TRH54" s="94"/>
      <c r="TRI54" s="94"/>
      <c r="TRJ54" s="94"/>
      <c r="TRK54" s="94"/>
      <c r="TRL54" s="94"/>
      <c r="TRM54" s="94"/>
      <c r="TRN54" s="94"/>
      <c r="TRO54" s="94"/>
      <c r="TRP54" s="94"/>
      <c r="TRQ54" s="94"/>
      <c r="TRR54" s="94"/>
      <c r="TRS54" s="94"/>
      <c r="TRT54" s="94"/>
      <c r="TRU54" s="94"/>
      <c r="TRV54" s="94"/>
      <c r="TRW54" s="94"/>
      <c r="TRX54" s="94"/>
      <c r="TRY54" s="94"/>
      <c r="TRZ54" s="94"/>
      <c r="TSA54" s="94"/>
      <c r="TSB54" s="94"/>
      <c r="TSC54" s="94"/>
      <c r="TSD54" s="94"/>
      <c r="TSE54" s="94"/>
      <c r="TSF54" s="94"/>
      <c r="TSG54" s="94"/>
      <c r="TSH54" s="94"/>
      <c r="TSI54" s="94"/>
      <c r="TSJ54" s="94"/>
      <c r="TSK54" s="94"/>
      <c r="TSL54" s="94"/>
      <c r="TSM54" s="94"/>
      <c r="TSN54" s="94"/>
      <c r="TSO54" s="94"/>
      <c r="TSP54" s="94"/>
      <c r="TSQ54" s="94"/>
      <c r="TSR54" s="94"/>
      <c r="TSS54" s="94"/>
      <c r="TST54" s="94"/>
      <c r="TSU54" s="94"/>
      <c r="TSV54" s="94"/>
      <c r="TSW54" s="94"/>
      <c r="TSX54" s="94"/>
      <c r="TSY54" s="94"/>
      <c r="TSZ54" s="94"/>
      <c r="TTA54" s="94"/>
      <c r="TTB54" s="94"/>
      <c r="TTC54" s="94"/>
      <c r="TTD54" s="94"/>
      <c r="TTE54" s="94"/>
      <c r="TTF54" s="94"/>
      <c r="TTG54" s="94"/>
      <c r="TTH54" s="94"/>
      <c r="TTI54" s="94"/>
      <c r="TTJ54" s="94"/>
      <c r="TTK54" s="94"/>
      <c r="TTL54" s="94"/>
      <c r="TTM54" s="94"/>
      <c r="TTN54" s="94"/>
      <c r="TTO54" s="94"/>
      <c r="TTP54" s="94"/>
      <c r="TTQ54" s="94"/>
      <c r="TTR54" s="94"/>
      <c r="TTS54" s="94"/>
      <c r="TTT54" s="94"/>
      <c r="TTU54" s="94"/>
      <c r="TTV54" s="94"/>
      <c r="TTW54" s="94"/>
      <c r="TTX54" s="94"/>
      <c r="TTY54" s="94"/>
      <c r="TTZ54" s="94"/>
      <c r="TUA54" s="94"/>
      <c r="TUB54" s="94"/>
      <c r="TUC54" s="94"/>
      <c r="TUD54" s="94"/>
      <c r="TUE54" s="94"/>
      <c r="TUF54" s="94"/>
      <c r="TUG54" s="94"/>
      <c r="TUH54" s="94"/>
      <c r="TUI54" s="94"/>
      <c r="TUJ54" s="94"/>
      <c r="TUK54" s="94"/>
      <c r="TUL54" s="94"/>
      <c r="TUM54" s="94"/>
      <c r="TUN54" s="94"/>
      <c r="TUO54" s="94"/>
      <c r="TUP54" s="94"/>
      <c r="TUQ54" s="94"/>
      <c r="TUR54" s="94"/>
      <c r="TUS54" s="94"/>
      <c r="TUT54" s="94"/>
      <c r="TUU54" s="94"/>
      <c r="TUV54" s="94"/>
      <c r="TUW54" s="94"/>
      <c r="TUX54" s="94"/>
      <c r="TUY54" s="94"/>
      <c r="TUZ54" s="94"/>
      <c r="TVA54" s="94"/>
      <c r="TVB54" s="94"/>
      <c r="TVC54" s="94"/>
      <c r="TVD54" s="94"/>
      <c r="TVE54" s="94"/>
      <c r="TVF54" s="94"/>
      <c r="TVG54" s="94"/>
      <c r="TVH54" s="94"/>
      <c r="TVI54" s="94"/>
      <c r="TVJ54" s="94"/>
      <c r="TVK54" s="94"/>
      <c r="TVL54" s="94"/>
      <c r="TVM54" s="94"/>
      <c r="TVN54" s="94"/>
      <c r="TVO54" s="94"/>
      <c r="TVP54" s="94"/>
      <c r="TVQ54" s="94"/>
      <c r="TVR54" s="94"/>
      <c r="TVS54" s="94"/>
      <c r="TVT54" s="94"/>
      <c r="TVU54" s="94"/>
      <c r="TVV54" s="94"/>
      <c r="TVW54" s="94"/>
      <c r="TVX54" s="94"/>
      <c r="TVY54" s="94"/>
      <c r="TVZ54" s="94"/>
      <c r="TWA54" s="94"/>
      <c r="TWB54" s="94"/>
      <c r="TWC54" s="94"/>
      <c r="TWD54" s="94"/>
      <c r="TWE54" s="94"/>
      <c r="TWF54" s="94"/>
      <c r="TWG54" s="94"/>
      <c r="TWH54" s="94"/>
      <c r="TWI54" s="94"/>
      <c r="TWJ54" s="94"/>
      <c r="TWK54" s="94"/>
      <c r="TWL54" s="94"/>
      <c r="TWM54" s="94"/>
      <c r="TWN54" s="94"/>
      <c r="TWO54" s="94"/>
      <c r="TWP54" s="94"/>
      <c r="TWQ54" s="94"/>
      <c r="TWR54" s="94"/>
      <c r="TWS54" s="94"/>
      <c r="TWT54" s="94"/>
      <c r="TWU54" s="94"/>
      <c r="TWV54" s="94"/>
      <c r="TWW54" s="94"/>
      <c r="TWX54" s="94"/>
      <c r="TWY54" s="94"/>
      <c r="TWZ54" s="94"/>
      <c r="TXA54" s="94"/>
      <c r="TXB54" s="94"/>
      <c r="TXC54" s="94"/>
      <c r="TXD54" s="94"/>
      <c r="TXE54" s="94"/>
      <c r="TXF54" s="94"/>
      <c r="TXG54" s="94"/>
      <c r="TXH54" s="94"/>
      <c r="TXI54" s="94"/>
      <c r="TXJ54" s="94"/>
      <c r="TXK54" s="94"/>
      <c r="TXL54" s="94"/>
      <c r="TXM54" s="94"/>
      <c r="TXN54" s="94"/>
      <c r="TXO54" s="94"/>
      <c r="TXP54" s="94"/>
      <c r="TXQ54" s="94"/>
      <c r="TXR54" s="94"/>
      <c r="TXS54" s="94"/>
      <c r="TXT54" s="94"/>
      <c r="TXU54" s="94"/>
      <c r="TXV54" s="94"/>
      <c r="TXW54" s="94"/>
      <c r="TXX54" s="94"/>
      <c r="TXY54" s="94"/>
      <c r="TXZ54" s="94"/>
      <c r="TYA54" s="94"/>
      <c r="TYB54" s="94"/>
      <c r="TYC54" s="94"/>
      <c r="TYD54" s="94"/>
      <c r="TYE54" s="94"/>
      <c r="TYF54" s="94"/>
      <c r="TYG54" s="94"/>
      <c r="TYH54" s="94"/>
      <c r="TYI54" s="94"/>
      <c r="TYJ54" s="94"/>
      <c r="TYK54" s="94"/>
      <c r="TYL54" s="94"/>
      <c r="TYM54" s="94"/>
      <c r="TYN54" s="94"/>
      <c r="TYO54" s="94"/>
      <c r="TYP54" s="94"/>
      <c r="TYQ54" s="94"/>
      <c r="TYR54" s="94"/>
      <c r="TYS54" s="94"/>
      <c r="TYT54" s="94"/>
      <c r="TYU54" s="94"/>
      <c r="TYV54" s="94"/>
      <c r="TYW54" s="94"/>
      <c r="TYX54" s="94"/>
      <c r="TYY54" s="94"/>
      <c r="TYZ54" s="94"/>
      <c r="TZA54" s="94"/>
      <c r="TZB54" s="94"/>
      <c r="TZC54" s="94"/>
      <c r="TZD54" s="94"/>
      <c r="TZE54" s="94"/>
      <c r="TZF54" s="94"/>
      <c r="TZG54" s="94"/>
      <c r="TZH54" s="94"/>
      <c r="TZI54" s="94"/>
      <c r="TZJ54" s="94"/>
      <c r="TZK54" s="94"/>
      <c r="TZL54" s="94"/>
      <c r="TZM54" s="94"/>
      <c r="TZN54" s="94"/>
      <c r="TZO54" s="94"/>
      <c r="TZP54" s="94"/>
      <c r="TZQ54" s="94"/>
      <c r="TZR54" s="94"/>
      <c r="TZS54" s="94"/>
      <c r="TZT54" s="94"/>
      <c r="TZU54" s="94"/>
      <c r="TZV54" s="94"/>
      <c r="TZW54" s="94"/>
      <c r="TZX54" s="94"/>
      <c r="TZY54" s="94"/>
      <c r="TZZ54" s="94"/>
      <c r="UAA54" s="94"/>
      <c r="UAB54" s="94"/>
      <c r="UAC54" s="94"/>
      <c r="UAD54" s="94"/>
      <c r="UAE54" s="94"/>
      <c r="UAF54" s="94"/>
      <c r="UAG54" s="94"/>
      <c r="UAH54" s="94"/>
      <c r="UAI54" s="94"/>
      <c r="UAJ54" s="94"/>
      <c r="UAK54" s="94"/>
      <c r="UAL54" s="94"/>
      <c r="UAM54" s="94"/>
      <c r="UAN54" s="94"/>
      <c r="UAO54" s="94"/>
      <c r="UAP54" s="94"/>
      <c r="UAQ54" s="94"/>
      <c r="UAR54" s="94"/>
      <c r="UAS54" s="94"/>
      <c r="UAT54" s="94"/>
      <c r="UAU54" s="94"/>
      <c r="UAV54" s="94"/>
      <c r="UAW54" s="94"/>
      <c r="UAX54" s="94"/>
      <c r="UAY54" s="94"/>
      <c r="UAZ54" s="94"/>
      <c r="UBA54" s="94"/>
      <c r="UBB54" s="94"/>
      <c r="UBC54" s="94"/>
      <c r="UBD54" s="94"/>
      <c r="UBE54" s="94"/>
      <c r="UBF54" s="94"/>
      <c r="UBG54" s="94"/>
      <c r="UBH54" s="94"/>
      <c r="UBI54" s="94"/>
      <c r="UBJ54" s="94"/>
      <c r="UBK54" s="94"/>
      <c r="UBL54" s="94"/>
      <c r="UBM54" s="94"/>
      <c r="UBN54" s="94"/>
      <c r="UBO54" s="94"/>
      <c r="UBP54" s="94"/>
      <c r="UBQ54" s="94"/>
      <c r="UBR54" s="94"/>
      <c r="UBS54" s="94"/>
      <c r="UBT54" s="94"/>
      <c r="UBU54" s="94"/>
      <c r="UBV54" s="94"/>
      <c r="UBW54" s="94"/>
      <c r="UBX54" s="94"/>
      <c r="UBY54" s="94"/>
      <c r="UBZ54" s="94"/>
      <c r="UCA54" s="94"/>
      <c r="UCB54" s="94"/>
      <c r="UCC54" s="94"/>
      <c r="UCD54" s="94"/>
      <c r="UCE54" s="94"/>
      <c r="UCF54" s="94"/>
      <c r="UCG54" s="94"/>
      <c r="UCH54" s="94"/>
      <c r="UCI54" s="94"/>
      <c r="UCJ54" s="94"/>
      <c r="UCK54" s="94"/>
      <c r="UCL54" s="94"/>
      <c r="UCM54" s="94"/>
      <c r="UCN54" s="94"/>
      <c r="UCO54" s="94"/>
      <c r="UCP54" s="94"/>
      <c r="UCQ54" s="94"/>
      <c r="UCR54" s="94"/>
      <c r="UCS54" s="94"/>
      <c r="UCT54" s="94"/>
      <c r="UCU54" s="94"/>
      <c r="UCV54" s="94"/>
      <c r="UCW54" s="94"/>
      <c r="UCX54" s="94"/>
      <c r="UCY54" s="94"/>
      <c r="UCZ54" s="94"/>
      <c r="UDA54" s="94"/>
      <c r="UDB54" s="94"/>
      <c r="UDC54" s="94"/>
      <c r="UDD54" s="94"/>
      <c r="UDE54" s="94"/>
      <c r="UDF54" s="94"/>
      <c r="UDG54" s="94"/>
      <c r="UDH54" s="94"/>
      <c r="UDI54" s="94"/>
      <c r="UDJ54" s="94"/>
      <c r="UDK54" s="94"/>
      <c r="UDL54" s="94"/>
      <c r="UDM54" s="94"/>
      <c r="UDN54" s="94"/>
      <c r="UDO54" s="94"/>
      <c r="UDP54" s="94"/>
      <c r="UDQ54" s="94"/>
      <c r="UDR54" s="94"/>
      <c r="UDS54" s="94"/>
      <c r="UDT54" s="94"/>
      <c r="UDU54" s="94"/>
      <c r="UDV54" s="94"/>
      <c r="UDW54" s="94"/>
      <c r="UDX54" s="94"/>
      <c r="UDY54" s="94"/>
      <c r="UDZ54" s="94"/>
      <c r="UEA54" s="94"/>
      <c r="UEB54" s="94"/>
      <c r="UEC54" s="94"/>
      <c r="UED54" s="94"/>
      <c r="UEE54" s="94"/>
      <c r="UEF54" s="94"/>
      <c r="UEG54" s="94"/>
      <c r="UEH54" s="94"/>
      <c r="UEI54" s="94"/>
      <c r="UEJ54" s="94"/>
      <c r="UEK54" s="94"/>
      <c r="UEL54" s="94"/>
      <c r="UEM54" s="94"/>
      <c r="UEN54" s="94"/>
      <c r="UEO54" s="94"/>
      <c r="UEP54" s="94"/>
      <c r="UEQ54" s="94"/>
      <c r="UER54" s="94"/>
      <c r="UES54" s="94"/>
      <c r="UET54" s="94"/>
      <c r="UEU54" s="94"/>
      <c r="UEV54" s="94"/>
      <c r="UEW54" s="94"/>
      <c r="UEX54" s="94"/>
      <c r="UEY54" s="94"/>
      <c r="UEZ54" s="94"/>
      <c r="UFA54" s="94"/>
      <c r="UFB54" s="94"/>
      <c r="UFC54" s="94"/>
      <c r="UFD54" s="94"/>
      <c r="UFE54" s="94"/>
      <c r="UFF54" s="94"/>
      <c r="UFG54" s="94"/>
      <c r="UFH54" s="94"/>
      <c r="UFI54" s="94"/>
      <c r="UFJ54" s="94"/>
      <c r="UFK54" s="94"/>
      <c r="UFL54" s="94"/>
      <c r="UFM54" s="94"/>
      <c r="UFN54" s="94"/>
      <c r="UFO54" s="94"/>
      <c r="UFP54" s="94"/>
      <c r="UFQ54" s="94"/>
      <c r="UFR54" s="94"/>
      <c r="UFS54" s="94"/>
      <c r="UFT54" s="94"/>
      <c r="UFU54" s="94"/>
      <c r="UFV54" s="94"/>
      <c r="UFW54" s="94"/>
      <c r="UFX54" s="94"/>
      <c r="UFY54" s="94"/>
      <c r="UFZ54" s="94"/>
      <c r="UGA54" s="94"/>
      <c r="UGB54" s="94"/>
      <c r="UGC54" s="94"/>
      <c r="UGD54" s="94"/>
      <c r="UGE54" s="94"/>
      <c r="UGF54" s="94"/>
      <c r="UGG54" s="94"/>
      <c r="UGH54" s="94"/>
      <c r="UGI54" s="94"/>
      <c r="UGJ54" s="94"/>
      <c r="UGK54" s="94"/>
      <c r="UGL54" s="94"/>
      <c r="UGM54" s="94"/>
      <c r="UGN54" s="94"/>
      <c r="UGO54" s="94"/>
      <c r="UGP54" s="94"/>
      <c r="UGQ54" s="94"/>
      <c r="UGR54" s="94"/>
      <c r="UGS54" s="94"/>
      <c r="UGT54" s="94"/>
      <c r="UGU54" s="94"/>
      <c r="UGV54" s="94"/>
      <c r="UGW54" s="94"/>
      <c r="UGX54" s="94"/>
      <c r="UGY54" s="94"/>
      <c r="UGZ54" s="94"/>
      <c r="UHA54" s="94"/>
      <c r="UHB54" s="94"/>
      <c r="UHC54" s="94"/>
      <c r="UHD54" s="94"/>
      <c r="UHE54" s="94"/>
      <c r="UHF54" s="94"/>
      <c r="UHG54" s="94"/>
      <c r="UHH54" s="94"/>
      <c r="UHI54" s="94"/>
      <c r="UHJ54" s="94"/>
      <c r="UHK54" s="94"/>
      <c r="UHL54" s="94"/>
      <c r="UHM54" s="94"/>
      <c r="UHN54" s="94"/>
      <c r="UHO54" s="94"/>
      <c r="UHP54" s="94"/>
      <c r="UHQ54" s="94"/>
      <c r="UHR54" s="94"/>
      <c r="UHS54" s="94"/>
      <c r="UHT54" s="94"/>
      <c r="UHU54" s="94"/>
      <c r="UHV54" s="94"/>
      <c r="UHW54" s="94"/>
      <c r="UHX54" s="94"/>
      <c r="UHY54" s="94"/>
      <c r="UHZ54" s="94"/>
      <c r="UIA54" s="94"/>
      <c r="UIB54" s="94"/>
      <c r="UIC54" s="94"/>
      <c r="UID54" s="94"/>
      <c r="UIE54" s="94"/>
      <c r="UIF54" s="94"/>
      <c r="UIG54" s="94"/>
      <c r="UIH54" s="94"/>
      <c r="UII54" s="94"/>
      <c r="UIJ54" s="94"/>
      <c r="UIK54" s="94"/>
      <c r="UIL54" s="94"/>
      <c r="UIM54" s="94"/>
      <c r="UIN54" s="94"/>
      <c r="UIO54" s="94"/>
      <c r="UIP54" s="94"/>
      <c r="UIQ54" s="94"/>
      <c r="UIR54" s="94"/>
      <c r="UIS54" s="94"/>
      <c r="UIT54" s="94"/>
      <c r="UIU54" s="94"/>
      <c r="UIV54" s="94"/>
      <c r="UIW54" s="94"/>
      <c r="UIX54" s="94"/>
      <c r="UIY54" s="94"/>
      <c r="UIZ54" s="94"/>
      <c r="UJA54" s="94"/>
      <c r="UJB54" s="94"/>
      <c r="UJC54" s="94"/>
      <c r="UJD54" s="94"/>
      <c r="UJE54" s="94"/>
      <c r="UJF54" s="94"/>
      <c r="UJG54" s="94"/>
      <c r="UJH54" s="94"/>
      <c r="UJI54" s="94"/>
      <c r="UJJ54" s="94"/>
      <c r="UJK54" s="94"/>
      <c r="UJL54" s="94"/>
      <c r="UJM54" s="94"/>
      <c r="UJN54" s="94"/>
      <c r="UJO54" s="94"/>
      <c r="UJP54" s="94"/>
      <c r="UJQ54" s="94"/>
      <c r="UJR54" s="94"/>
      <c r="UJS54" s="94"/>
      <c r="UJT54" s="94"/>
      <c r="UJU54" s="94"/>
      <c r="UJV54" s="94"/>
      <c r="UJW54" s="94"/>
      <c r="UJX54" s="94"/>
      <c r="UJY54" s="94"/>
      <c r="UJZ54" s="94"/>
      <c r="UKA54" s="94"/>
      <c r="UKB54" s="94"/>
      <c r="UKC54" s="94"/>
      <c r="UKD54" s="94"/>
      <c r="UKE54" s="94"/>
      <c r="UKF54" s="94"/>
      <c r="UKG54" s="94"/>
      <c r="UKH54" s="94"/>
      <c r="UKI54" s="94"/>
      <c r="UKJ54" s="94"/>
      <c r="UKK54" s="94"/>
      <c r="UKL54" s="94"/>
      <c r="UKM54" s="94"/>
      <c r="UKN54" s="94"/>
      <c r="UKO54" s="94"/>
      <c r="UKP54" s="94"/>
      <c r="UKQ54" s="94"/>
      <c r="UKR54" s="94"/>
      <c r="UKS54" s="94"/>
      <c r="UKT54" s="94"/>
      <c r="UKU54" s="94"/>
      <c r="UKV54" s="94"/>
      <c r="UKW54" s="94"/>
      <c r="UKX54" s="94"/>
      <c r="UKY54" s="94"/>
      <c r="UKZ54" s="94"/>
      <c r="ULA54" s="94"/>
      <c r="ULB54" s="94"/>
      <c r="ULC54" s="94"/>
      <c r="ULD54" s="94"/>
      <c r="ULE54" s="94"/>
      <c r="ULF54" s="94"/>
      <c r="ULG54" s="94"/>
      <c r="ULH54" s="94"/>
      <c r="ULI54" s="94"/>
      <c r="ULJ54" s="94"/>
      <c r="ULK54" s="94"/>
      <c r="ULL54" s="94"/>
      <c r="ULM54" s="94"/>
      <c r="ULN54" s="94"/>
      <c r="ULO54" s="94"/>
      <c r="ULP54" s="94"/>
      <c r="ULQ54" s="94"/>
      <c r="ULR54" s="94"/>
      <c r="ULS54" s="94"/>
      <c r="ULT54" s="94"/>
      <c r="ULU54" s="94"/>
      <c r="ULV54" s="94"/>
      <c r="ULW54" s="94"/>
      <c r="ULX54" s="94"/>
      <c r="ULY54" s="94"/>
      <c r="ULZ54" s="94"/>
      <c r="UMA54" s="94"/>
      <c r="UMB54" s="94"/>
      <c r="UMC54" s="94"/>
      <c r="UMD54" s="94"/>
      <c r="UME54" s="94"/>
      <c r="UMF54" s="94"/>
      <c r="UMG54" s="94"/>
      <c r="UMH54" s="94"/>
      <c r="UMI54" s="94"/>
      <c r="UMJ54" s="94"/>
      <c r="UMK54" s="94"/>
      <c r="UML54" s="94"/>
      <c r="UMM54" s="94"/>
      <c r="UMN54" s="94"/>
      <c r="UMO54" s="94"/>
      <c r="UMP54" s="94"/>
      <c r="UMQ54" s="94"/>
      <c r="UMR54" s="94"/>
      <c r="UMS54" s="94"/>
      <c r="UMT54" s="94"/>
      <c r="UMU54" s="94"/>
      <c r="UMV54" s="94"/>
      <c r="UMW54" s="94"/>
      <c r="UMX54" s="94"/>
      <c r="UMY54" s="94"/>
      <c r="UMZ54" s="94"/>
      <c r="UNA54" s="94"/>
      <c r="UNB54" s="94"/>
      <c r="UNC54" s="94"/>
      <c r="UND54" s="94"/>
      <c r="UNE54" s="94"/>
      <c r="UNF54" s="94"/>
      <c r="UNG54" s="94"/>
      <c r="UNH54" s="94"/>
      <c r="UNI54" s="94"/>
      <c r="UNJ54" s="94"/>
      <c r="UNK54" s="94"/>
      <c r="UNL54" s="94"/>
      <c r="UNM54" s="94"/>
      <c r="UNN54" s="94"/>
      <c r="UNO54" s="94"/>
      <c r="UNP54" s="94"/>
      <c r="UNQ54" s="94"/>
      <c r="UNR54" s="94"/>
      <c r="UNS54" s="94"/>
      <c r="UNT54" s="94"/>
      <c r="UNU54" s="94"/>
      <c r="UNV54" s="94"/>
      <c r="UNW54" s="94"/>
      <c r="UNX54" s="94"/>
      <c r="UNY54" s="94"/>
      <c r="UNZ54" s="94"/>
      <c r="UOA54" s="94"/>
      <c r="UOB54" s="94"/>
      <c r="UOC54" s="94"/>
      <c r="UOD54" s="94"/>
      <c r="UOE54" s="94"/>
      <c r="UOF54" s="94"/>
      <c r="UOG54" s="94"/>
      <c r="UOH54" s="94"/>
      <c r="UOI54" s="94"/>
      <c r="UOJ54" s="94"/>
      <c r="UOK54" s="94"/>
      <c r="UOL54" s="94"/>
      <c r="UOM54" s="94"/>
      <c r="UON54" s="94"/>
      <c r="UOO54" s="94"/>
      <c r="UOP54" s="94"/>
      <c r="UOQ54" s="94"/>
      <c r="UOR54" s="94"/>
      <c r="UOS54" s="94"/>
      <c r="UOT54" s="94"/>
      <c r="UOU54" s="94"/>
      <c r="UOV54" s="94"/>
      <c r="UOW54" s="94"/>
      <c r="UOX54" s="94"/>
      <c r="UOY54" s="94"/>
      <c r="UOZ54" s="94"/>
      <c r="UPA54" s="94"/>
      <c r="UPB54" s="94"/>
      <c r="UPC54" s="94"/>
      <c r="UPD54" s="94"/>
      <c r="UPE54" s="94"/>
      <c r="UPF54" s="94"/>
      <c r="UPG54" s="94"/>
      <c r="UPH54" s="94"/>
      <c r="UPI54" s="94"/>
      <c r="UPJ54" s="94"/>
      <c r="UPK54" s="94"/>
      <c r="UPL54" s="94"/>
      <c r="UPM54" s="94"/>
      <c r="UPN54" s="94"/>
      <c r="UPO54" s="94"/>
      <c r="UPP54" s="94"/>
      <c r="UPQ54" s="94"/>
      <c r="UPR54" s="94"/>
      <c r="UPS54" s="94"/>
      <c r="UPT54" s="94"/>
      <c r="UPU54" s="94"/>
      <c r="UPV54" s="94"/>
      <c r="UPW54" s="94"/>
      <c r="UPX54" s="94"/>
      <c r="UPY54" s="94"/>
      <c r="UPZ54" s="94"/>
      <c r="UQA54" s="94"/>
      <c r="UQB54" s="94"/>
      <c r="UQC54" s="94"/>
      <c r="UQD54" s="94"/>
      <c r="UQE54" s="94"/>
      <c r="UQF54" s="94"/>
      <c r="UQG54" s="94"/>
      <c r="UQH54" s="94"/>
      <c r="UQI54" s="94"/>
      <c r="UQJ54" s="94"/>
      <c r="UQK54" s="94"/>
      <c r="UQL54" s="94"/>
      <c r="UQM54" s="94"/>
      <c r="UQN54" s="94"/>
      <c r="UQO54" s="94"/>
      <c r="UQP54" s="94"/>
      <c r="UQQ54" s="94"/>
      <c r="UQR54" s="94"/>
      <c r="UQS54" s="94"/>
      <c r="UQT54" s="94"/>
      <c r="UQU54" s="94"/>
      <c r="UQV54" s="94"/>
      <c r="UQW54" s="94"/>
      <c r="UQX54" s="94"/>
      <c r="UQY54" s="94"/>
      <c r="UQZ54" s="94"/>
      <c r="URA54" s="94"/>
      <c r="URB54" s="94"/>
      <c r="URC54" s="94"/>
      <c r="URD54" s="94"/>
      <c r="URE54" s="94"/>
      <c r="URF54" s="94"/>
      <c r="URG54" s="94"/>
      <c r="URH54" s="94"/>
      <c r="URI54" s="94"/>
      <c r="URJ54" s="94"/>
      <c r="URK54" s="94"/>
      <c r="URL54" s="94"/>
      <c r="URM54" s="94"/>
      <c r="URN54" s="94"/>
      <c r="URO54" s="94"/>
      <c r="URP54" s="94"/>
      <c r="URQ54" s="94"/>
      <c r="URR54" s="94"/>
      <c r="URS54" s="94"/>
      <c r="URT54" s="94"/>
      <c r="URU54" s="94"/>
      <c r="URV54" s="94"/>
      <c r="URW54" s="94"/>
      <c r="URX54" s="94"/>
      <c r="URY54" s="94"/>
      <c r="URZ54" s="94"/>
      <c r="USA54" s="94"/>
      <c r="USB54" s="94"/>
      <c r="USC54" s="94"/>
      <c r="USD54" s="94"/>
      <c r="USE54" s="94"/>
      <c r="USF54" s="94"/>
      <c r="USG54" s="94"/>
      <c r="USH54" s="94"/>
      <c r="USI54" s="94"/>
      <c r="USJ54" s="94"/>
      <c r="USK54" s="94"/>
      <c r="USL54" s="94"/>
      <c r="USM54" s="94"/>
      <c r="USN54" s="94"/>
      <c r="USO54" s="94"/>
      <c r="USP54" s="94"/>
      <c r="USQ54" s="94"/>
      <c r="USR54" s="94"/>
      <c r="USS54" s="94"/>
      <c r="UST54" s="94"/>
      <c r="USU54" s="94"/>
      <c r="USV54" s="94"/>
      <c r="USW54" s="94"/>
      <c r="USX54" s="94"/>
      <c r="USY54" s="94"/>
      <c r="USZ54" s="94"/>
      <c r="UTA54" s="94"/>
      <c r="UTB54" s="94"/>
      <c r="UTC54" s="94"/>
      <c r="UTD54" s="94"/>
      <c r="UTE54" s="94"/>
      <c r="UTF54" s="94"/>
      <c r="UTG54" s="94"/>
      <c r="UTH54" s="94"/>
      <c r="UTI54" s="94"/>
      <c r="UTJ54" s="94"/>
      <c r="UTK54" s="94"/>
      <c r="UTL54" s="94"/>
      <c r="UTM54" s="94"/>
      <c r="UTN54" s="94"/>
      <c r="UTO54" s="94"/>
      <c r="UTP54" s="94"/>
      <c r="UTQ54" s="94"/>
      <c r="UTR54" s="94"/>
      <c r="UTS54" s="94"/>
      <c r="UTT54" s="94"/>
      <c r="UTU54" s="94"/>
      <c r="UTV54" s="94"/>
      <c r="UTW54" s="94"/>
      <c r="UTX54" s="94"/>
      <c r="UTY54" s="94"/>
      <c r="UTZ54" s="94"/>
      <c r="UUA54" s="94"/>
      <c r="UUB54" s="94"/>
      <c r="UUC54" s="94"/>
      <c r="UUD54" s="94"/>
      <c r="UUE54" s="94"/>
      <c r="UUF54" s="94"/>
      <c r="UUG54" s="94"/>
      <c r="UUH54" s="94"/>
      <c r="UUI54" s="94"/>
      <c r="UUJ54" s="94"/>
      <c r="UUK54" s="94"/>
      <c r="UUL54" s="94"/>
      <c r="UUM54" s="94"/>
      <c r="UUN54" s="94"/>
      <c r="UUO54" s="94"/>
      <c r="UUP54" s="94"/>
      <c r="UUQ54" s="94"/>
      <c r="UUR54" s="94"/>
      <c r="UUS54" s="94"/>
      <c r="UUT54" s="94"/>
      <c r="UUU54" s="94"/>
      <c r="UUV54" s="94"/>
      <c r="UUW54" s="94"/>
      <c r="UUX54" s="94"/>
      <c r="UUY54" s="94"/>
      <c r="UUZ54" s="94"/>
      <c r="UVA54" s="94"/>
      <c r="UVB54" s="94"/>
      <c r="UVC54" s="94"/>
      <c r="UVD54" s="94"/>
      <c r="UVE54" s="94"/>
      <c r="UVF54" s="94"/>
      <c r="UVG54" s="94"/>
      <c r="UVH54" s="94"/>
      <c r="UVI54" s="94"/>
      <c r="UVJ54" s="94"/>
      <c r="UVK54" s="94"/>
      <c r="UVL54" s="94"/>
      <c r="UVM54" s="94"/>
      <c r="UVN54" s="94"/>
      <c r="UVO54" s="94"/>
      <c r="UVP54" s="94"/>
      <c r="UVQ54" s="94"/>
      <c r="UVR54" s="94"/>
      <c r="UVS54" s="94"/>
      <c r="UVT54" s="94"/>
      <c r="UVU54" s="94"/>
      <c r="UVV54" s="94"/>
      <c r="UVW54" s="94"/>
      <c r="UVX54" s="94"/>
      <c r="UVY54" s="94"/>
      <c r="UVZ54" s="94"/>
      <c r="UWA54" s="94"/>
      <c r="UWB54" s="94"/>
      <c r="UWC54" s="94"/>
      <c r="UWD54" s="94"/>
      <c r="UWE54" s="94"/>
      <c r="UWF54" s="94"/>
      <c r="UWG54" s="94"/>
      <c r="UWH54" s="94"/>
      <c r="UWI54" s="94"/>
      <c r="UWJ54" s="94"/>
      <c r="UWK54" s="94"/>
      <c r="UWL54" s="94"/>
      <c r="UWM54" s="94"/>
      <c r="UWN54" s="94"/>
      <c r="UWO54" s="94"/>
      <c r="UWP54" s="94"/>
      <c r="UWQ54" s="94"/>
      <c r="UWR54" s="94"/>
      <c r="UWS54" s="94"/>
      <c r="UWT54" s="94"/>
      <c r="UWU54" s="94"/>
      <c r="UWV54" s="94"/>
      <c r="UWW54" s="94"/>
      <c r="UWX54" s="94"/>
      <c r="UWY54" s="94"/>
      <c r="UWZ54" s="94"/>
      <c r="UXA54" s="94"/>
      <c r="UXB54" s="94"/>
      <c r="UXC54" s="94"/>
      <c r="UXD54" s="94"/>
      <c r="UXE54" s="94"/>
      <c r="UXF54" s="94"/>
      <c r="UXG54" s="94"/>
      <c r="UXH54" s="94"/>
      <c r="UXI54" s="94"/>
      <c r="UXJ54" s="94"/>
      <c r="UXK54" s="94"/>
      <c r="UXL54" s="94"/>
      <c r="UXM54" s="94"/>
      <c r="UXN54" s="94"/>
      <c r="UXO54" s="94"/>
      <c r="UXP54" s="94"/>
      <c r="UXQ54" s="94"/>
      <c r="UXR54" s="94"/>
      <c r="UXS54" s="94"/>
      <c r="UXT54" s="94"/>
      <c r="UXU54" s="94"/>
      <c r="UXV54" s="94"/>
      <c r="UXW54" s="94"/>
      <c r="UXX54" s="94"/>
      <c r="UXY54" s="94"/>
      <c r="UXZ54" s="94"/>
      <c r="UYA54" s="94"/>
      <c r="UYB54" s="94"/>
      <c r="UYC54" s="94"/>
      <c r="UYD54" s="94"/>
      <c r="UYE54" s="94"/>
      <c r="UYF54" s="94"/>
      <c r="UYG54" s="94"/>
      <c r="UYH54" s="94"/>
      <c r="UYI54" s="94"/>
      <c r="UYJ54" s="94"/>
      <c r="UYK54" s="94"/>
      <c r="UYL54" s="94"/>
      <c r="UYM54" s="94"/>
      <c r="UYN54" s="94"/>
      <c r="UYO54" s="94"/>
      <c r="UYP54" s="94"/>
      <c r="UYQ54" s="94"/>
      <c r="UYR54" s="94"/>
      <c r="UYS54" s="94"/>
      <c r="UYT54" s="94"/>
      <c r="UYU54" s="94"/>
      <c r="UYV54" s="94"/>
      <c r="UYW54" s="94"/>
      <c r="UYX54" s="94"/>
      <c r="UYY54" s="94"/>
      <c r="UYZ54" s="94"/>
      <c r="UZA54" s="94"/>
      <c r="UZB54" s="94"/>
      <c r="UZC54" s="94"/>
      <c r="UZD54" s="94"/>
      <c r="UZE54" s="94"/>
      <c r="UZF54" s="94"/>
      <c r="UZG54" s="94"/>
      <c r="UZH54" s="94"/>
      <c r="UZI54" s="94"/>
      <c r="UZJ54" s="94"/>
      <c r="UZK54" s="94"/>
      <c r="UZL54" s="94"/>
      <c r="UZM54" s="94"/>
      <c r="UZN54" s="94"/>
      <c r="UZO54" s="94"/>
      <c r="UZP54" s="94"/>
      <c r="UZQ54" s="94"/>
      <c r="UZR54" s="94"/>
      <c r="UZS54" s="94"/>
      <c r="UZT54" s="94"/>
      <c r="UZU54" s="94"/>
      <c r="UZV54" s="94"/>
      <c r="UZW54" s="94"/>
      <c r="UZX54" s="94"/>
      <c r="UZY54" s="94"/>
      <c r="UZZ54" s="94"/>
      <c r="VAA54" s="94"/>
      <c r="VAB54" s="94"/>
      <c r="VAC54" s="94"/>
      <c r="VAD54" s="94"/>
      <c r="VAE54" s="94"/>
      <c r="VAF54" s="94"/>
      <c r="VAG54" s="94"/>
      <c r="VAH54" s="94"/>
      <c r="VAI54" s="94"/>
      <c r="VAJ54" s="94"/>
      <c r="VAK54" s="94"/>
      <c r="VAL54" s="94"/>
      <c r="VAM54" s="94"/>
      <c r="VAN54" s="94"/>
      <c r="VAO54" s="94"/>
      <c r="VAP54" s="94"/>
      <c r="VAQ54" s="94"/>
      <c r="VAR54" s="94"/>
      <c r="VAS54" s="94"/>
      <c r="VAT54" s="94"/>
      <c r="VAU54" s="94"/>
      <c r="VAV54" s="94"/>
      <c r="VAW54" s="94"/>
      <c r="VAX54" s="94"/>
      <c r="VAY54" s="94"/>
      <c r="VAZ54" s="94"/>
      <c r="VBA54" s="94"/>
      <c r="VBB54" s="94"/>
      <c r="VBC54" s="94"/>
      <c r="VBD54" s="94"/>
      <c r="VBE54" s="94"/>
      <c r="VBF54" s="94"/>
      <c r="VBG54" s="94"/>
      <c r="VBH54" s="94"/>
      <c r="VBI54" s="94"/>
      <c r="VBJ54" s="94"/>
      <c r="VBK54" s="94"/>
      <c r="VBL54" s="94"/>
      <c r="VBM54" s="94"/>
      <c r="VBN54" s="94"/>
      <c r="VBO54" s="94"/>
      <c r="VBP54" s="94"/>
      <c r="VBQ54" s="94"/>
      <c r="VBR54" s="94"/>
      <c r="VBS54" s="94"/>
      <c r="VBT54" s="94"/>
      <c r="VBU54" s="94"/>
      <c r="VBV54" s="94"/>
      <c r="VBW54" s="94"/>
      <c r="VBX54" s="94"/>
      <c r="VBY54" s="94"/>
      <c r="VBZ54" s="94"/>
      <c r="VCA54" s="94"/>
      <c r="VCB54" s="94"/>
      <c r="VCC54" s="94"/>
      <c r="VCD54" s="94"/>
      <c r="VCE54" s="94"/>
      <c r="VCF54" s="94"/>
      <c r="VCG54" s="94"/>
      <c r="VCH54" s="94"/>
      <c r="VCI54" s="94"/>
      <c r="VCJ54" s="94"/>
      <c r="VCK54" s="94"/>
      <c r="VCL54" s="94"/>
      <c r="VCM54" s="94"/>
      <c r="VCN54" s="94"/>
      <c r="VCO54" s="94"/>
      <c r="VCP54" s="94"/>
      <c r="VCQ54" s="94"/>
      <c r="VCR54" s="94"/>
      <c r="VCS54" s="94"/>
      <c r="VCT54" s="94"/>
      <c r="VCU54" s="94"/>
      <c r="VCV54" s="94"/>
      <c r="VCW54" s="94"/>
      <c r="VCX54" s="94"/>
      <c r="VCY54" s="94"/>
      <c r="VCZ54" s="94"/>
      <c r="VDA54" s="94"/>
      <c r="VDB54" s="94"/>
      <c r="VDC54" s="94"/>
      <c r="VDD54" s="94"/>
      <c r="VDE54" s="94"/>
      <c r="VDF54" s="94"/>
      <c r="VDG54" s="94"/>
      <c r="VDH54" s="94"/>
      <c r="VDI54" s="94"/>
      <c r="VDJ54" s="94"/>
      <c r="VDK54" s="94"/>
      <c r="VDL54" s="94"/>
      <c r="VDM54" s="94"/>
      <c r="VDN54" s="94"/>
      <c r="VDO54" s="94"/>
      <c r="VDP54" s="94"/>
      <c r="VDQ54" s="94"/>
      <c r="VDR54" s="94"/>
      <c r="VDS54" s="94"/>
      <c r="VDT54" s="94"/>
      <c r="VDU54" s="94"/>
      <c r="VDV54" s="94"/>
      <c r="VDW54" s="94"/>
      <c r="VDX54" s="94"/>
      <c r="VDY54" s="94"/>
      <c r="VDZ54" s="94"/>
      <c r="VEA54" s="94"/>
      <c r="VEB54" s="94"/>
      <c r="VEC54" s="94"/>
      <c r="VED54" s="94"/>
      <c r="VEE54" s="94"/>
      <c r="VEF54" s="94"/>
      <c r="VEG54" s="94"/>
      <c r="VEH54" s="94"/>
      <c r="VEI54" s="94"/>
      <c r="VEJ54" s="94"/>
      <c r="VEK54" s="94"/>
      <c r="VEL54" s="94"/>
      <c r="VEM54" s="94"/>
      <c r="VEN54" s="94"/>
      <c r="VEO54" s="94"/>
      <c r="VEP54" s="94"/>
      <c r="VEQ54" s="94"/>
      <c r="VER54" s="94"/>
      <c r="VES54" s="94"/>
      <c r="VET54" s="94"/>
      <c r="VEU54" s="94"/>
      <c r="VEV54" s="94"/>
      <c r="VEW54" s="94"/>
      <c r="VEX54" s="94"/>
      <c r="VEY54" s="94"/>
      <c r="VEZ54" s="94"/>
      <c r="VFA54" s="94"/>
      <c r="VFB54" s="94"/>
      <c r="VFC54" s="94"/>
      <c r="VFD54" s="94"/>
      <c r="VFE54" s="94"/>
      <c r="VFF54" s="94"/>
      <c r="VFG54" s="94"/>
      <c r="VFH54" s="94"/>
      <c r="VFI54" s="94"/>
      <c r="VFJ54" s="94"/>
      <c r="VFK54" s="94"/>
      <c r="VFL54" s="94"/>
      <c r="VFM54" s="94"/>
      <c r="VFN54" s="94"/>
      <c r="VFO54" s="94"/>
      <c r="VFP54" s="94"/>
      <c r="VFQ54" s="94"/>
      <c r="VFR54" s="94"/>
      <c r="VFS54" s="94"/>
      <c r="VFT54" s="94"/>
      <c r="VFU54" s="94"/>
      <c r="VFV54" s="94"/>
      <c r="VFW54" s="94"/>
      <c r="VFX54" s="94"/>
      <c r="VFY54" s="94"/>
      <c r="VFZ54" s="94"/>
      <c r="VGA54" s="94"/>
      <c r="VGB54" s="94"/>
      <c r="VGC54" s="94"/>
      <c r="VGD54" s="94"/>
      <c r="VGE54" s="94"/>
      <c r="VGF54" s="94"/>
      <c r="VGG54" s="94"/>
      <c r="VGH54" s="94"/>
      <c r="VGI54" s="94"/>
      <c r="VGJ54" s="94"/>
      <c r="VGK54" s="94"/>
      <c r="VGL54" s="94"/>
      <c r="VGM54" s="94"/>
      <c r="VGN54" s="94"/>
      <c r="VGO54" s="94"/>
      <c r="VGP54" s="94"/>
      <c r="VGQ54" s="94"/>
      <c r="VGR54" s="94"/>
      <c r="VGS54" s="94"/>
      <c r="VGT54" s="94"/>
      <c r="VGU54" s="94"/>
      <c r="VGV54" s="94"/>
      <c r="VGW54" s="94"/>
      <c r="VGX54" s="94"/>
      <c r="VGY54" s="94"/>
      <c r="VGZ54" s="94"/>
      <c r="VHA54" s="94"/>
      <c r="VHB54" s="94"/>
      <c r="VHC54" s="94"/>
      <c r="VHD54" s="94"/>
      <c r="VHE54" s="94"/>
      <c r="VHF54" s="94"/>
      <c r="VHG54" s="94"/>
      <c r="VHH54" s="94"/>
      <c r="VHI54" s="94"/>
      <c r="VHJ54" s="94"/>
      <c r="VHK54" s="94"/>
      <c r="VHL54" s="94"/>
      <c r="VHM54" s="94"/>
      <c r="VHN54" s="94"/>
      <c r="VHO54" s="94"/>
      <c r="VHP54" s="94"/>
      <c r="VHQ54" s="94"/>
      <c r="VHR54" s="94"/>
      <c r="VHS54" s="94"/>
      <c r="VHT54" s="94"/>
      <c r="VHU54" s="94"/>
      <c r="VHV54" s="94"/>
      <c r="VHW54" s="94"/>
      <c r="VHX54" s="94"/>
      <c r="VHY54" s="94"/>
      <c r="VHZ54" s="94"/>
      <c r="VIA54" s="94"/>
      <c r="VIB54" s="94"/>
      <c r="VIC54" s="94"/>
      <c r="VID54" s="94"/>
      <c r="VIE54" s="94"/>
      <c r="VIF54" s="94"/>
      <c r="VIG54" s="94"/>
      <c r="VIH54" s="94"/>
      <c r="VII54" s="94"/>
      <c r="VIJ54" s="94"/>
      <c r="VIK54" s="94"/>
      <c r="VIL54" s="94"/>
      <c r="VIM54" s="94"/>
      <c r="VIN54" s="94"/>
      <c r="VIO54" s="94"/>
      <c r="VIP54" s="94"/>
      <c r="VIQ54" s="94"/>
      <c r="VIR54" s="94"/>
      <c r="VIS54" s="94"/>
      <c r="VIT54" s="94"/>
      <c r="VIU54" s="94"/>
      <c r="VIV54" s="94"/>
      <c r="VIW54" s="94"/>
      <c r="VIX54" s="94"/>
      <c r="VIY54" s="94"/>
      <c r="VIZ54" s="94"/>
      <c r="VJA54" s="94"/>
      <c r="VJB54" s="94"/>
      <c r="VJC54" s="94"/>
      <c r="VJD54" s="94"/>
      <c r="VJE54" s="94"/>
      <c r="VJF54" s="94"/>
      <c r="VJG54" s="94"/>
      <c r="VJH54" s="94"/>
      <c r="VJI54" s="94"/>
      <c r="VJJ54" s="94"/>
      <c r="VJK54" s="94"/>
      <c r="VJL54" s="94"/>
      <c r="VJM54" s="94"/>
      <c r="VJN54" s="94"/>
      <c r="VJO54" s="94"/>
      <c r="VJP54" s="94"/>
      <c r="VJQ54" s="94"/>
      <c r="VJR54" s="94"/>
      <c r="VJS54" s="94"/>
      <c r="VJT54" s="94"/>
      <c r="VJU54" s="94"/>
      <c r="VJV54" s="94"/>
      <c r="VJW54" s="94"/>
      <c r="VJX54" s="94"/>
      <c r="VJY54" s="94"/>
      <c r="VJZ54" s="94"/>
      <c r="VKA54" s="94"/>
      <c r="VKB54" s="94"/>
      <c r="VKC54" s="94"/>
      <c r="VKD54" s="94"/>
      <c r="VKE54" s="94"/>
      <c r="VKF54" s="94"/>
      <c r="VKG54" s="94"/>
      <c r="VKH54" s="94"/>
      <c r="VKI54" s="94"/>
      <c r="VKJ54" s="94"/>
      <c r="VKK54" s="94"/>
      <c r="VKL54" s="94"/>
      <c r="VKM54" s="94"/>
      <c r="VKN54" s="94"/>
      <c r="VKO54" s="94"/>
      <c r="VKP54" s="94"/>
      <c r="VKQ54" s="94"/>
      <c r="VKR54" s="94"/>
      <c r="VKS54" s="94"/>
      <c r="VKT54" s="94"/>
      <c r="VKU54" s="94"/>
      <c r="VKV54" s="94"/>
      <c r="VKW54" s="94"/>
      <c r="VKX54" s="94"/>
      <c r="VKY54" s="94"/>
      <c r="VKZ54" s="94"/>
      <c r="VLA54" s="94"/>
      <c r="VLB54" s="94"/>
      <c r="VLC54" s="94"/>
      <c r="VLD54" s="94"/>
      <c r="VLE54" s="94"/>
      <c r="VLF54" s="94"/>
      <c r="VLG54" s="94"/>
      <c r="VLH54" s="94"/>
      <c r="VLI54" s="94"/>
      <c r="VLJ54" s="94"/>
      <c r="VLK54" s="94"/>
      <c r="VLL54" s="94"/>
      <c r="VLM54" s="94"/>
      <c r="VLN54" s="94"/>
      <c r="VLO54" s="94"/>
      <c r="VLP54" s="94"/>
      <c r="VLQ54" s="94"/>
      <c r="VLR54" s="94"/>
      <c r="VLS54" s="94"/>
      <c r="VLT54" s="94"/>
      <c r="VLU54" s="94"/>
      <c r="VLV54" s="94"/>
      <c r="VLW54" s="94"/>
      <c r="VLX54" s="94"/>
      <c r="VLY54" s="94"/>
      <c r="VLZ54" s="94"/>
      <c r="VMA54" s="94"/>
      <c r="VMB54" s="94"/>
      <c r="VMC54" s="94"/>
      <c r="VMD54" s="94"/>
      <c r="VME54" s="94"/>
      <c r="VMF54" s="94"/>
      <c r="VMG54" s="94"/>
      <c r="VMH54" s="94"/>
      <c r="VMI54" s="94"/>
      <c r="VMJ54" s="94"/>
      <c r="VMK54" s="94"/>
      <c r="VML54" s="94"/>
      <c r="VMM54" s="94"/>
      <c r="VMN54" s="94"/>
      <c r="VMO54" s="94"/>
      <c r="VMP54" s="94"/>
      <c r="VMQ54" s="94"/>
      <c r="VMR54" s="94"/>
      <c r="VMS54" s="94"/>
      <c r="VMT54" s="94"/>
      <c r="VMU54" s="94"/>
      <c r="VMV54" s="94"/>
      <c r="VMW54" s="94"/>
      <c r="VMX54" s="94"/>
      <c r="VMY54" s="94"/>
      <c r="VMZ54" s="94"/>
      <c r="VNA54" s="94"/>
      <c r="VNB54" s="94"/>
      <c r="VNC54" s="94"/>
      <c r="VND54" s="94"/>
      <c r="VNE54" s="94"/>
      <c r="VNF54" s="94"/>
      <c r="VNG54" s="94"/>
      <c r="VNH54" s="94"/>
      <c r="VNI54" s="94"/>
      <c r="VNJ54" s="94"/>
      <c r="VNK54" s="94"/>
      <c r="VNL54" s="94"/>
      <c r="VNM54" s="94"/>
      <c r="VNN54" s="94"/>
      <c r="VNO54" s="94"/>
      <c r="VNP54" s="94"/>
      <c r="VNQ54" s="94"/>
      <c r="VNR54" s="94"/>
      <c r="VNS54" s="94"/>
      <c r="VNT54" s="94"/>
      <c r="VNU54" s="94"/>
      <c r="VNV54" s="94"/>
      <c r="VNW54" s="94"/>
      <c r="VNX54" s="94"/>
      <c r="VNY54" s="94"/>
      <c r="VNZ54" s="94"/>
      <c r="VOA54" s="94"/>
      <c r="VOB54" s="94"/>
      <c r="VOC54" s="94"/>
      <c r="VOD54" s="94"/>
      <c r="VOE54" s="94"/>
      <c r="VOF54" s="94"/>
      <c r="VOG54" s="94"/>
      <c r="VOH54" s="94"/>
      <c r="VOI54" s="94"/>
      <c r="VOJ54" s="94"/>
      <c r="VOK54" s="94"/>
      <c r="VOL54" s="94"/>
      <c r="VOM54" s="94"/>
      <c r="VON54" s="94"/>
      <c r="VOO54" s="94"/>
      <c r="VOP54" s="94"/>
      <c r="VOQ54" s="94"/>
      <c r="VOR54" s="94"/>
      <c r="VOS54" s="94"/>
      <c r="VOT54" s="94"/>
      <c r="VOU54" s="94"/>
      <c r="VOV54" s="94"/>
      <c r="VOW54" s="94"/>
      <c r="VOX54" s="94"/>
      <c r="VOY54" s="94"/>
      <c r="VOZ54" s="94"/>
      <c r="VPA54" s="94"/>
      <c r="VPB54" s="94"/>
      <c r="VPC54" s="94"/>
      <c r="VPD54" s="94"/>
      <c r="VPE54" s="94"/>
      <c r="VPF54" s="94"/>
      <c r="VPG54" s="94"/>
      <c r="VPH54" s="94"/>
      <c r="VPI54" s="94"/>
      <c r="VPJ54" s="94"/>
      <c r="VPK54" s="94"/>
      <c r="VPL54" s="94"/>
      <c r="VPM54" s="94"/>
      <c r="VPN54" s="94"/>
      <c r="VPO54" s="94"/>
      <c r="VPP54" s="94"/>
      <c r="VPQ54" s="94"/>
      <c r="VPR54" s="94"/>
      <c r="VPS54" s="94"/>
      <c r="VPT54" s="94"/>
      <c r="VPU54" s="94"/>
      <c r="VPV54" s="94"/>
      <c r="VPW54" s="94"/>
      <c r="VPX54" s="94"/>
      <c r="VPY54" s="94"/>
      <c r="VPZ54" s="94"/>
      <c r="VQA54" s="94"/>
      <c r="VQB54" s="94"/>
      <c r="VQC54" s="94"/>
      <c r="VQD54" s="94"/>
      <c r="VQE54" s="94"/>
      <c r="VQF54" s="94"/>
      <c r="VQG54" s="94"/>
      <c r="VQH54" s="94"/>
      <c r="VQI54" s="94"/>
      <c r="VQJ54" s="94"/>
      <c r="VQK54" s="94"/>
      <c r="VQL54" s="94"/>
      <c r="VQM54" s="94"/>
      <c r="VQN54" s="94"/>
      <c r="VQO54" s="94"/>
      <c r="VQP54" s="94"/>
      <c r="VQQ54" s="94"/>
      <c r="VQR54" s="94"/>
      <c r="VQS54" s="94"/>
      <c r="VQT54" s="94"/>
      <c r="VQU54" s="94"/>
      <c r="VQV54" s="94"/>
      <c r="VQW54" s="94"/>
      <c r="VQX54" s="94"/>
      <c r="VQY54" s="94"/>
      <c r="VQZ54" s="94"/>
      <c r="VRA54" s="94"/>
      <c r="VRB54" s="94"/>
      <c r="VRC54" s="94"/>
      <c r="VRD54" s="94"/>
      <c r="VRE54" s="94"/>
      <c r="VRF54" s="94"/>
      <c r="VRG54" s="94"/>
      <c r="VRH54" s="94"/>
      <c r="VRI54" s="94"/>
      <c r="VRJ54" s="94"/>
      <c r="VRK54" s="94"/>
      <c r="VRL54" s="94"/>
      <c r="VRM54" s="94"/>
      <c r="VRN54" s="94"/>
      <c r="VRO54" s="94"/>
      <c r="VRP54" s="94"/>
      <c r="VRQ54" s="94"/>
      <c r="VRR54" s="94"/>
      <c r="VRS54" s="94"/>
      <c r="VRT54" s="94"/>
      <c r="VRU54" s="94"/>
      <c r="VRV54" s="94"/>
      <c r="VRW54" s="94"/>
      <c r="VRX54" s="94"/>
      <c r="VRY54" s="94"/>
      <c r="VRZ54" s="94"/>
      <c r="VSA54" s="94"/>
      <c r="VSB54" s="94"/>
      <c r="VSC54" s="94"/>
      <c r="VSD54" s="94"/>
      <c r="VSE54" s="94"/>
      <c r="VSF54" s="94"/>
      <c r="VSG54" s="94"/>
      <c r="VSH54" s="94"/>
      <c r="VSI54" s="94"/>
      <c r="VSJ54" s="94"/>
      <c r="VSK54" s="94"/>
      <c r="VSL54" s="94"/>
      <c r="VSM54" s="94"/>
      <c r="VSN54" s="94"/>
      <c r="VSO54" s="94"/>
      <c r="VSP54" s="94"/>
      <c r="VSQ54" s="94"/>
      <c r="VSR54" s="94"/>
      <c r="VSS54" s="94"/>
      <c r="VST54" s="94"/>
      <c r="VSU54" s="94"/>
      <c r="VSV54" s="94"/>
      <c r="VSW54" s="94"/>
      <c r="VSX54" s="94"/>
      <c r="VSY54" s="94"/>
      <c r="VSZ54" s="94"/>
      <c r="VTA54" s="94"/>
      <c r="VTB54" s="94"/>
      <c r="VTC54" s="94"/>
      <c r="VTD54" s="94"/>
      <c r="VTE54" s="94"/>
      <c r="VTF54" s="94"/>
      <c r="VTG54" s="94"/>
      <c r="VTH54" s="94"/>
      <c r="VTI54" s="94"/>
      <c r="VTJ54" s="94"/>
      <c r="VTK54" s="94"/>
      <c r="VTL54" s="94"/>
      <c r="VTM54" s="94"/>
      <c r="VTN54" s="94"/>
      <c r="VTO54" s="94"/>
      <c r="VTP54" s="94"/>
      <c r="VTQ54" s="94"/>
      <c r="VTR54" s="94"/>
      <c r="VTS54" s="94"/>
      <c r="VTT54" s="94"/>
      <c r="VTU54" s="94"/>
      <c r="VTV54" s="94"/>
      <c r="VTW54" s="94"/>
      <c r="VTX54" s="94"/>
      <c r="VTY54" s="94"/>
      <c r="VTZ54" s="94"/>
      <c r="VUA54" s="94"/>
      <c r="VUB54" s="94"/>
      <c r="VUC54" s="94"/>
      <c r="VUD54" s="94"/>
      <c r="VUE54" s="94"/>
      <c r="VUF54" s="94"/>
      <c r="VUG54" s="94"/>
      <c r="VUH54" s="94"/>
      <c r="VUI54" s="94"/>
      <c r="VUJ54" s="94"/>
      <c r="VUK54" s="94"/>
      <c r="VUL54" s="94"/>
      <c r="VUM54" s="94"/>
      <c r="VUN54" s="94"/>
      <c r="VUO54" s="94"/>
      <c r="VUP54" s="94"/>
      <c r="VUQ54" s="94"/>
      <c r="VUR54" s="94"/>
      <c r="VUS54" s="94"/>
      <c r="VUT54" s="94"/>
      <c r="VUU54" s="94"/>
      <c r="VUV54" s="94"/>
      <c r="VUW54" s="94"/>
      <c r="VUX54" s="94"/>
      <c r="VUY54" s="94"/>
      <c r="VUZ54" s="94"/>
      <c r="VVA54" s="94"/>
      <c r="VVB54" s="94"/>
      <c r="VVC54" s="94"/>
      <c r="VVD54" s="94"/>
      <c r="VVE54" s="94"/>
      <c r="VVF54" s="94"/>
      <c r="VVG54" s="94"/>
      <c r="VVH54" s="94"/>
      <c r="VVI54" s="94"/>
      <c r="VVJ54" s="94"/>
      <c r="VVK54" s="94"/>
      <c r="VVL54" s="94"/>
      <c r="VVM54" s="94"/>
      <c r="VVN54" s="94"/>
      <c r="VVO54" s="94"/>
      <c r="VVP54" s="94"/>
      <c r="VVQ54" s="94"/>
      <c r="VVR54" s="94"/>
      <c r="VVS54" s="94"/>
      <c r="VVT54" s="94"/>
      <c r="VVU54" s="94"/>
      <c r="VVV54" s="94"/>
      <c r="VVW54" s="94"/>
      <c r="VVX54" s="94"/>
      <c r="VVY54" s="94"/>
      <c r="VVZ54" s="94"/>
      <c r="VWA54" s="94"/>
      <c r="VWB54" s="94"/>
      <c r="VWC54" s="94"/>
      <c r="VWD54" s="94"/>
      <c r="VWE54" s="94"/>
      <c r="VWF54" s="94"/>
      <c r="VWG54" s="94"/>
      <c r="VWH54" s="94"/>
      <c r="VWI54" s="94"/>
      <c r="VWJ54" s="94"/>
      <c r="VWK54" s="94"/>
      <c r="VWL54" s="94"/>
      <c r="VWM54" s="94"/>
      <c r="VWN54" s="94"/>
      <c r="VWO54" s="94"/>
      <c r="VWP54" s="94"/>
      <c r="VWQ54" s="94"/>
      <c r="VWR54" s="94"/>
      <c r="VWS54" s="94"/>
      <c r="VWT54" s="94"/>
      <c r="VWU54" s="94"/>
      <c r="VWV54" s="94"/>
      <c r="VWW54" s="94"/>
      <c r="VWX54" s="94"/>
      <c r="VWY54" s="94"/>
      <c r="VWZ54" s="94"/>
      <c r="VXA54" s="94"/>
      <c r="VXB54" s="94"/>
      <c r="VXC54" s="94"/>
      <c r="VXD54" s="94"/>
      <c r="VXE54" s="94"/>
      <c r="VXF54" s="94"/>
      <c r="VXG54" s="94"/>
      <c r="VXH54" s="94"/>
      <c r="VXI54" s="94"/>
      <c r="VXJ54" s="94"/>
      <c r="VXK54" s="94"/>
      <c r="VXL54" s="94"/>
      <c r="VXM54" s="94"/>
      <c r="VXN54" s="94"/>
      <c r="VXO54" s="94"/>
      <c r="VXP54" s="94"/>
      <c r="VXQ54" s="94"/>
      <c r="VXR54" s="94"/>
      <c r="VXS54" s="94"/>
      <c r="VXT54" s="94"/>
      <c r="VXU54" s="94"/>
      <c r="VXV54" s="94"/>
      <c r="VXW54" s="94"/>
      <c r="VXX54" s="94"/>
      <c r="VXY54" s="94"/>
      <c r="VXZ54" s="94"/>
      <c r="VYA54" s="94"/>
      <c r="VYB54" s="94"/>
      <c r="VYC54" s="94"/>
      <c r="VYD54" s="94"/>
      <c r="VYE54" s="94"/>
      <c r="VYF54" s="94"/>
      <c r="VYG54" s="94"/>
      <c r="VYH54" s="94"/>
      <c r="VYI54" s="94"/>
      <c r="VYJ54" s="94"/>
      <c r="VYK54" s="94"/>
      <c r="VYL54" s="94"/>
      <c r="VYM54" s="94"/>
      <c r="VYN54" s="94"/>
      <c r="VYO54" s="94"/>
      <c r="VYP54" s="94"/>
      <c r="VYQ54" s="94"/>
      <c r="VYR54" s="94"/>
      <c r="VYS54" s="94"/>
      <c r="VYT54" s="94"/>
      <c r="VYU54" s="94"/>
      <c r="VYV54" s="94"/>
      <c r="VYW54" s="94"/>
      <c r="VYX54" s="94"/>
      <c r="VYY54" s="94"/>
      <c r="VYZ54" s="94"/>
      <c r="VZA54" s="94"/>
      <c r="VZB54" s="94"/>
      <c r="VZC54" s="94"/>
      <c r="VZD54" s="94"/>
      <c r="VZE54" s="94"/>
      <c r="VZF54" s="94"/>
      <c r="VZG54" s="94"/>
      <c r="VZH54" s="94"/>
      <c r="VZI54" s="94"/>
      <c r="VZJ54" s="94"/>
      <c r="VZK54" s="94"/>
      <c r="VZL54" s="94"/>
      <c r="VZM54" s="94"/>
      <c r="VZN54" s="94"/>
      <c r="VZO54" s="94"/>
      <c r="VZP54" s="94"/>
      <c r="VZQ54" s="94"/>
      <c r="VZR54" s="94"/>
      <c r="VZS54" s="94"/>
      <c r="VZT54" s="94"/>
      <c r="VZU54" s="94"/>
      <c r="VZV54" s="94"/>
      <c r="VZW54" s="94"/>
      <c r="VZX54" s="94"/>
      <c r="VZY54" s="94"/>
      <c r="VZZ54" s="94"/>
      <c r="WAA54" s="94"/>
      <c r="WAB54" s="94"/>
      <c r="WAC54" s="94"/>
      <c r="WAD54" s="94"/>
      <c r="WAE54" s="94"/>
      <c r="WAF54" s="94"/>
      <c r="WAG54" s="94"/>
      <c r="WAH54" s="94"/>
      <c r="WAI54" s="94"/>
      <c r="WAJ54" s="94"/>
      <c r="WAK54" s="94"/>
      <c r="WAL54" s="94"/>
      <c r="WAM54" s="94"/>
      <c r="WAN54" s="94"/>
      <c r="WAO54" s="94"/>
      <c r="WAP54" s="94"/>
      <c r="WAQ54" s="94"/>
      <c r="WAR54" s="94"/>
      <c r="WAS54" s="94"/>
      <c r="WAT54" s="94"/>
      <c r="WAU54" s="94"/>
      <c r="WAV54" s="94"/>
      <c r="WAW54" s="94"/>
      <c r="WAX54" s="94"/>
      <c r="WAY54" s="94"/>
      <c r="WAZ54" s="94"/>
      <c r="WBA54" s="94"/>
      <c r="WBB54" s="94"/>
      <c r="WBC54" s="94"/>
      <c r="WBD54" s="94"/>
      <c r="WBE54" s="94"/>
      <c r="WBF54" s="94"/>
      <c r="WBG54" s="94"/>
      <c r="WBH54" s="94"/>
      <c r="WBI54" s="94"/>
      <c r="WBJ54" s="94"/>
      <c r="WBK54" s="94"/>
      <c r="WBL54" s="94"/>
      <c r="WBM54" s="94"/>
      <c r="WBN54" s="94"/>
      <c r="WBO54" s="94"/>
      <c r="WBP54" s="94"/>
      <c r="WBQ54" s="94"/>
      <c r="WBR54" s="94"/>
      <c r="WBS54" s="94"/>
      <c r="WBT54" s="94"/>
      <c r="WBU54" s="94"/>
      <c r="WBV54" s="94"/>
      <c r="WBW54" s="94"/>
      <c r="WBX54" s="94"/>
      <c r="WBY54" s="94"/>
      <c r="WBZ54" s="94"/>
      <c r="WCA54" s="94"/>
      <c r="WCB54" s="94"/>
      <c r="WCC54" s="94"/>
      <c r="WCD54" s="94"/>
      <c r="WCE54" s="94"/>
      <c r="WCF54" s="94"/>
      <c r="WCG54" s="94"/>
      <c r="WCH54" s="94"/>
      <c r="WCI54" s="94"/>
      <c r="WCJ54" s="94"/>
      <c r="WCK54" s="94"/>
      <c r="WCL54" s="94"/>
      <c r="WCM54" s="94"/>
      <c r="WCN54" s="94"/>
      <c r="WCO54" s="94"/>
      <c r="WCP54" s="94"/>
      <c r="WCQ54" s="94"/>
      <c r="WCR54" s="94"/>
      <c r="WCS54" s="94"/>
      <c r="WCT54" s="94"/>
      <c r="WCU54" s="94"/>
      <c r="WCV54" s="94"/>
      <c r="WCW54" s="94"/>
      <c r="WCX54" s="94"/>
      <c r="WCY54" s="94"/>
      <c r="WCZ54" s="94"/>
      <c r="WDA54" s="94"/>
      <c r="WDB54" s="94"/>
      <c r="WDC54" s="94"/>
      <c r="WDD54" s="94"/>
      <c r="WDE54" s="94"/>
      <c r="WDF54" s="94"/>
      <c r="WDG54" s="94"/>
      <c r="WDH54" s="94"/>
      <c r="WDI54" s="94"/>
      <c r="WDJ54" s="94"/>
      <c r="WDK54" s="94"/>
      <c r="WDL54" s="94"/>
      <c r="WDM54" s="94"/>
      <c r="WDN54" s="94"/>
      <c r="WDO54" s="94"/>
      <c r="WDP54" s="94"/>
      <c r="WDQ54" s="94"/>
      <c r="WDR54" s="94"/>
      <c r="WDS54" s="94"/>
      <c r="WDT54" s="94"/>
      <c r="WDU54" s="94"/>
      <c r="WDV54" s="94"/>
      <c r="WDW54" s="94"/>
      <c r="WDX54" s="94"/>
      <c r="WDY54" s="94"/>
      <c r="WDZ54" s="94"/>
      <c r="WEA54" s="94"/>
      <c r="WEB54" s="94"/>
      <c r="WEC54" s="94"/>
      <c r="WED54" s="94"/>
      <c r="WEE54" s="94"/>
      <c r="WEF54" s="94"/>
      <c r="WEG54" s="94"/>
      <c r="WEH54" s="94"/>
      <c r="WEI54" s="94"/>
      <c r="WEJ54" s="94"/>
      <c r="WEK54" s="94"/>
      <c r="WEL54" s="94"/>
      <c r="WEM54" s="94"/>
      <c r="WEN54" s="94"/>
      <c r="WEO54" s="94"/>
      <c r="WEP54" s="94"/>
      <c r="WEQ54" s="94"/>
      <c r="WER54" s="94"/>
      <c r="WES54" s="94"/>
      <c r="WET54" s="94"/>
      <c r="WEU54" s="94"/>
      <c r="WEV54" s="94"/>
      <c r="WEW54" s="94"/>
      <c r="WEX54" s="94"/>
      <c r="WEY54" s="94"/>
      <c r="WEZ54" s="94"/>
      <c r="WFA54" s="94"/>
      <c r="WFB54" s="94"/>
      <c r="WFC54" s="94"/>
      <c r="WFD54" s="94"/>
      <c r="WFE54" s="94"/>
      <c r="WFF54" s="94"/>
      <c r="WFG54" s="94"/>
      <c r="WFH54" s="94"/>
      <c r="WFI54" s="94"/>
      <c r="WFJ54" s="94"/>
      <c r="WFK54" s="94"/>
      <c r="WFL54" s="94"/>
      <c r="WFM54" s="94"/>
      <c r="WFN54" s="94"/>
      <c r="WFO54" s="94"/>
      <c r="WFP54" s="94"/>
      <c r="WFQ54" s="94"/>
      <c r="WFR54" s="94"/>
      <c r="WFS54" s="94"/>
      <c r="WFT54" s="94"/>
      <c r="WFU54" s="94"/>
      <c r="WFV54" s="94"/>
      <c r="WFW54" s="94"/>
      <c r="WFX54" s="94"/>
      <c r="WFY54" s="94"/>
      <c r="WFZ54" s="94"/>
      <c r="WGA54" s="94"/>
      <c r="WGB54" s="94"/>
      <c r="WGC54" s="94"/>
      <c r="WGD54" s="94"/>
      <c r="WGE54" s="94"/>
      <c r="WGF54" s="94"/>
      <c r="WGG54" s="94"/>
      <c r="WGH54" s="94"/>
      <c r="WGI54" s="94"/>
      <c r="WGJ54" s="94"/>
      <c r="WGK54" s="94"/>
      <c r="WGL54" s="94"/>
      <c r="WGM54" s="94"/>
      <c r="WGN54" s="94"/>
      <c r="WGO54" s="94"/>
      <c r="WGP54" s="94"/>
      <c r="WGQ54" s="94"/>
      <c r="WGR54" s="94"/>
      <c r="WGS54" s="94"/>
      <c r="WGT54" s="94"/>
      <c r="WGU54" s="94"/>
      <c r="WGV54" s="94"/>
      <c r="WGW54" s="94"/>
      <c r="WGX54" s="94"/>
      <c r="WGY54" s="94"/>
      <c r="WGZ54" s="94"/>
      <c r="WHA54" s="94"/>
      <c r="WHB54" s="94"/>
      <c r="WHC54" s="94"/>
      <c r="WHD54" s="94"/>
      <c r="WHE54" s="94"/>
      <c r="WHF54" s="94"/>
      <c r="WHG54" s="94"/>
      <c r="WHH54" s="94"/>
      <c r="WHI54" s="94"/>
      <c r="WHJ54" s="94"/>
      <c r="WHK54" s="94"/>
      <c r="WHL54" s="94"/>
      <c r="WHM54" s="94"/>
      <c r="WHN54" s="94"/>
      <c r="WHO54" s="94"/>
      <c r="WHP54" s="94"/>
      <c r="WHQ54" s="94"/>
      <c r="WHR54" s="94"/>
      <c r="WHS54" s="94"/>
      <c r="WHT54" s="94"/>
      <c r="WHU54" s="94"/>
      <c r="WHV54" s="94"/>
      <c r="WHW54" s="94"/>
      <c r="WHX54" s="94"/>
      <c r="WHY54" s="94"/>
      <c r="WHZ54" s="94"/>
      <c r="WIA54" s="94"/>
      <c r="WIB54" s="94"/>
      <c r="WIC54" s="94"/>
      <c r="WID54" s="94"/>
      <c r="WIE54" s="94"/>
      <c r="WIF54" s="94"/>
      <c r="WIG54" s="94"/>
      <c r="WIH54" s="94"/>
      <c r="WII54" s="94"/>
      <c r="WIJ54" s="94"/>
      <c r="WIK54" s="94"/>
      <c r="WIL54" s="94"/>
      <c r="WIM54" s="94"/>
      <c r="WIN54" s="94"/>
      <c r="WIO54" s="94"/>
      <c r="WIP54" s="94"/>
      <c r="WIQ54" s="94"/>
      <c r="WIR54" s="94"/>
      <c r="WIS54" s="94"/>
      <c r="WIT54" s="94"/>
      <c r="WIU54" s="94"/>
      <c r="WIV54" s="94"/>
      <c r="WIW54" s="94"/>
      <c r="WIX54" s="94"/>
      <c r="WIY54" s="94"/>
      <c r="WIZ54" s="94"/>
      <c r="WJA54" s="94"/>
      <c r="WJB54" s="94"/>
      <c r="WJC54" s="94"/>
      <c r="WJD54" s="94"/>
      <c r="WJE54" s="94"/>
      <c r="WJF54" s="94"/>
      <c r="WJG54" s="94"/>
      <c r="WJH54" s="94"/>
      <c r="WJI54" s="94"/>
      <c r="WJJ54" s="94"/>
      <c r="WJK54" s="94"/>
      <c r="WJL54" s="94"/>
      <c r="WJM54" s="94"/>
      <c r="WJN54" s="94"/>
      <c r="WJO54" s="94"/>
      <c r="WJP54" s="94"/>
      <c r="WJQ54" s="94"/>
      <c r="WJR54" s="94"/>
      <c r="WJS54" s="94"/>
      <c r="WJT54" s="94"/>
      <c r="WJU54" s="94"/>
      <c r="WJV54" s="94"/>
      <c r="WJW54" s="94"/>
      <c r="WJX54" s="94"/>
      <c r="WJY54" s="94"/>
      <c r="WJZ54" s="94"/>
      <c r="WKA54" s="94"/>
      <c r="WKB54" s="94"/>
      <c r="WKC54" s="94"/>
      <c r="WKD54" s="94"/>
      <c r="WKE54" s="94"/>
      <c r="WKF54" s="94"/>
      <c r="WKG54" s="94"/>
      <c r="WKH54" s="94"/>
      <c r="WKI54" s="94"/>
      <c r="WKJ54" s="94"/>
      <c r="WKK54" s="94"/>
      <c r="WKL54" s="94"/>
      <c r="WKM54" s="94"/>
      <c r="WKN54" s="94"/>
      <c r="WKO54" s="94"/>
      <c r="WKP54" s="94"/>
      <c r="WKQ54" s="94"/>
      <c r="WKR54" s="94"/>
      <c r="WKS54" s="94"/>
      <c r="WKT54" s="94"/>
      <c r="WKU54" s="94"/>
      <c r="WKV54" s="94"/>
      <c r="WKW54" s="94"/>
      <c r="WKX54" s="94"/>
      <c r="WKY54" s="94"/>
      <c r="WKZ54" s="94"/>
      <c r="WLA54" s="94"/>
      <c r="WLB54" s="94"/>
      <c r="WLC54" s="94"/>
      <c r="WLD54" s="94"/>
      <c r="WLE54" s="94"/>
      <c r="WLF54" s="94"/>
      <c r="WLG54" s="94"/>
      <c r="WLH54" s="94"/>
      <c r="WLI54" s="94"/>
      <c r="WLJ54" s="94"/>
      <c r="WLK54" s="94"/>
      <c r="WLL54" s="94"/>
      <c r="WLM54" s="94"/>
      <c r="WLN54" s="94"/>
      <c r="WLO54" s="94"/>
      <c r="WLP54" s="94"/>
      <c r="WLQ54" s="94"/>
      <c r="WLR54" s="94"/>
      <c r="WLS54" s="94"/>
      <c r="WLT54" s="94"/>
      <c r="WLU54" s="94"/>
      <c r="WLV54" s="94"/>
      <c r="WLW54" s="94"/>
      <c r="WLX54" s="94"/>
      <c r="WLY54" s="94"/>
      <c r="WLZ54" s="94"/>
      <c r="WMA54" s="94"/>
      <c r="WMB54" s="94"/>
      <c r="WMC54" s="94"/>
      <c r="WMD54" s="94"/>
      <c r="WME54" s="94"/>
      <c r="WMF54" s="94"/>
      <c r="WMG54" s="94"/>
      <c r="WMH54" s="94"/>
      <c r="WMI54" s="94"/>
      <c r="WMJ54" s="94"/>
      <c r="WMK54" s="94"/>
      <c r="WML54" s="94"/>
      <c r="WMM54" s="94"/>
      <c r="WMN54" s="94"/>
      <c r="WMO54" s="94"/>
      <c r="WMP54" s="94"/>
      <c r="WMQ54" s="94"/>
      <c r="WMR54" s="94"/>
      <c r="WMS54" s="94"/>
      <c r="WMT54" s="94"/>
      <c r="WMU54" s="94"/>
      <c r="WMV54" s="94"/>
      <c r="WMW54" s="94"/>
      <c r="WMX54" s="94"/>
      <c r="WMY54" s="94"/>
      <c r="WMZ54" s="94"/>
      <c r="WNA54" s="94"/>
      <c r="WNB54" s="94"/>
      <c r="WNC54" s="94"/>
      <c r="WND54" s="94"/>
      <c r="WNE54" s="94"/>
      <c r="WNF54" s="94"/>
      <c r="WNG54" s="94"/>
      <c r="WNH54" s="94"/>
      <c r="WNI54" s="94"/>
      <c r="WNJ54" s="94"/>
      <c r="WNK54" s="94"/>
      <c r="WNL54" s="94"/>
      <c r="WNM54" s="94"/>
      <c r="WNN54" s="94"/>
      <c r="WNO54" s="94"/>
      <c r="WNP54" s="94"/>
      <c r="WNQ54" s="94"/>
      <c r="WNR54" s="94"/>
      <c r="WNS54" s="94"/>
      <c r="WNT54" s="94"/>
      <c r="WNU54" s="94"/>
      <c r="WNV54" s="94"/>
      <c r="WNW54" s="94"/>
      <c r="WNX54" s="94"/>
      <c r="WNY54" s="94"/>
      <c r="WNZ54" s="94"/>
      <c r="WOA54" s="94"/>
      <c r="WOB54" s="94"/>
      <c r="WOC54" s="94"/>
      <c r="WOD54" s="94"/>
      <c r="WOE54" s="94"/>
      <c r="WOF54" s="94"/>
      <c r="WOG54" s="94"/>
      <c r="WOH54" s="94"/>
      <c r="WOI54" s="94"/>
      <c r="WOJ54" s="94"/>
      <c r="WOK54" s="94"/>
      <c r="WOL54" s="94"/>
      <c r="WOM54" s="94"/>
      <c r="WON54" s="94"/>
      <c r="WOO54" s="94"/>
      <c r="WOP54" s="94"/>
      <c r="WOQ54" s="94"/>
      <c r="WOR54" s="94"/>
      <c r="WOS54" s="94"/>
      <c r="WOT54" s="94"/>
      <c r="WOU54" s="94"/>
      <c r="WOV54" s="94"/>
      <c r="WOW54" s="94"/>
      <c r="WOX54" s="94"/>
      <c r="WOY54" s="94"/>
      <c r="WOZ54" s="94"/>
      <c r="WPA54" s="94"/>
      <c r="WPB54" s="94"/>
      <c r="WPC54" s="94"/>
      <c r="WPD54" s="94"/>
      <c r="WPE54" s="94"/>
      <c r="WPF54" s="94"/>
      <c r="WPG54" s="94"/>
      <c r="WPH54" s="94"/>
      <c r="WPI54" s="94"/>
      <c r="WPJ54" s="94"/>
      <c r="WPK54" s="94"/>
      <c r="WPL54" s="94"/>
      <c r="WPM54" s="94"/>
      <c r="WPN54" s="94"/>
      <c r="WPO54" s="94"/>
      <c r="WPP54" s="94"/>
      <c r="WPQ54" s="94"/>
      <c r="WPR54" s="94"/>
      <c r="WPS54" s="94"/>
      <c r="WPT54" s="94"/>
      <c r="WPU54" s="94"/>
      <c r="WPV54" s="94"/>
      <c r="WPW54" s="94"/>
      <c r="WPX54" s="94"/>
      <c r="WPY54" s="94"/>
      <c r="WPZ54" s="94"/>
      <c r="WQA54" s="94"/>
      <c r="WQB54" s="94"/>
      <c r="WQC54" s="94"/>
      <c r="WQD54" s="94"/>
      <c r="WQE54" s="94"/>
      <c r="WQF54" s="94"/>
      <c r="WQG54" s="94"/>
      <c r="WQH54" s="94"/>
      <c r="WQI54" s="94"/>
      <c r="WQJ54" s="94"/>
      <c r="WQK54" s="94"/>
      <c r="WQL54" s="94"/>
      <c r="WQM54" s="94"/>
      <c r="WQN54" s="94"/>
      <c r="WQO54" s="94"/>
      <c r="WQP54" s="94"/>
      <c r="WQQ54" s="94"/>
      <c r="WQR54" s="94"/>
      <c r="WQS54" s="94"/>
      <c r="WQT54" s="94"/>
      <c r="WQU54" s="94"/>
      <c r="WQV54" s="94"/>
      <c r="WQW54" s="94"/>
      <c r="WQX54" s="94"/>
      <c r="WQY54" s="94"/>
      <c r="WQZ54" s="94"/>
      <c r="WRA54" s="94"/>
      <c r="WRB54" s="94"/>
      <c r="WRC54" s="94"/>
      <c r="WRD54" s="94"/>
      <c r="WRE54" s="94"/>
      <c r="WRF54" s="94"/>
      <c r="WRG54" s="94"/>
      <c r="WRH54" s="94"/>
      <c r="WRI54" s="94"/>
      <c r="WRJ54" s="94"/>
      <c r="WRK54" s="94"/>
      <c r="WRL54" s="94"/>
      <c r="WRM54" s="94"/>
      <c r="WRN54" s="94"/>
      <c r="WRO54" s="94"/>
      <c r="WRP54" s="94"/>
      <c r="WRQ54" s="94"/>
      <c r="WRR54" s="94"/>
      <c r="WRS54" s="94"/>
      <c r="WRT54" s="94"/>
      <c r="WRU54" s="94"/>
      <c r="WRV54" s="94"/>
      <c r="WRW54" s="94"/>
      <c r="WRX54" s="94"/>
      <c r="WRY54" s="94"/>
      <c r="WRZ54" s="94"/>
      <c r="WSA54" s="94"/>
      <c r="WSB54" s="94"/>
      <c r="WSC54" s="94"/>
      <c r="WSD54" s="94"/>
      <c r="WSE54" s="94"/>
      <c r="WSF54" s="94"/>
      <c r="WSG54" s="94"/>
      <c r="WSH54" s="94"/>
      <c r="WSI54" s="94"/>
      <c r="WSJ54" s="94"/>
      <c r="WSK54" s="94"/>
      <c r="WSL54" s="94"/>
      <c r="WSM54" s="94"/>
      <c r="WSN54" s="94"/>
      <c r="WSO54" s="94"/>
      <c r="WSP54" s="94"/>
      <c r="WSQ54" s="94"/>
      <c r="WSR54" s="94"/>
      <c r="WSS54" s="94"/>
      <c r="WST54" s="94"/>
      <c r="WSU54" s="94"/>
      <c r="WSV54" s="94"/>
      <c r="WSW54" s="94"/>
      <c r="WSX54" s="94"/>
      <c r="WSY54" s="94"/>
      <c r="WSZ54" s="94"/>
      <c r="WTA54" s="94"/>
      <c r="WTB54" s="94"/>
      <c r="WTC54" s="94"/>
      <c r="WTD54" s="94"/>
      <c r="WTE54" s="94"/>
      <c r="WTF54" s="94"/>
      <c r="WTG54" s="94"/>
      <c r="WTH54" s="94"/>
      <c r="WTI54" s="94"/>
      <c r="WTJ54" s="94"/>
      <c r="WTK54" s="94"/>
      <c r="WTL54" s="94"/>
      <c r="WTM54" s="94"/>
      <c r="WTN54" s="94"/>
      <c r="WTO54" s="94"/>
      <c r="WTP54" s="94"/>
      <c r="WTQ54" s="94"/>
      <c r="WTR54" s="94"/>
      <c r="WTS54" s="94"/>
      <c r="WTT54" s="94"/>
      <c r="WTU54" s="94"/>
      <c r="WTV54" s="94"/>
      <c r="WTW54" s="94"/>
      <c r="WTX54" s="94"/>
      <c r="WTY54" s="94"/>
      <c r="WTZ54" s="94"/>
      <c r="WUA54" s="94"/>
      <c r="WUB54" s="94"/>
      <c r="WUC54" s="94"/>
      <c r="WUD54" s="94"/>
      <c r="WUE54" s="94"/>
      <c r="WUF54" s="94"/>
      <c r="WUG54" s="94"/>
      <c r="WUH54" s="94"/>
      <c r="WUI54" s="94"/>
      <c r="WUJ54" s="94"/>
      <c r="WUK54" s="94"/>
      <c r="WUL54" s="94"/>
      <c r="WUM54" s="94"/>
      <c r="WUN54" s="94"/>
      <c r="WUO54" s="94"/>
      <c r="WUP54" s="94"/>
      <c r="WUQ54" s="94"/>
      <c r="WUR54" s="94"/>
      <c r="WUS54" s="94"/>
      <c r="WUT54" s="94"/>
      <c r="WUU54" s="94"/>
      <c r="WUV54" s="94"/>
      <c r="WUW54" s="94"/>
      <c r="WUX54" s="94"/>
      <c r="WUY54" s="94"/>
      <c r="WUZ54" s="94"/>
      <c r="WVA54" s="94"/>
      <c r="WVB54" s="94"/>
      <c r="WVC54" s="94"/>
      <c r="WVD54" s="94"/>
      <c r="WVE54" s="94"/>
      <c r="WVF54" s="94"/>
      <c r="WVG54" s="94"/>
      <c r="WVH54" s="94"/>
      <c r="WVI54" s="94"/>
      <c r="WVJ54" s="94"/>
      <c r="WVK54" s="94"/>
      <c r="WVL54" s="94"/>
      <c r="WVM54" s="94"/>
      <c r="WVN54" s="94"/>
      <c r="WVO54" s="94"/>
      <c r="WVP54" s="94"/>
      <c r="WVQ54" s="94"/>
      <c r="WVR54" s="94"/>
      <c r="WVS54" s="94"/>
      <c r="WVT54" s="94"/>
      <c r="WVU54" s="94"/>
      <c r="WVV54" s="94"/>
      <c r="WVW54" s="94"/>
      <c r="WVX54" s="94"/>
      <c r="WVY54" s="94"/>
      <c r="WVZ54" s="94"/>
      <c r="WWA54" s="94"/>
      <c r="WWB54" s="94"/>
      <c r="WWC54" s="94"/>
      <c r="WWD54" s="94"/>
      <c r="WWE54" s="94"/>
      <c r="WWF54" s="94"/>
      <c r="WWG54" s="94"/>
      <c r="WWH54" s="94"/>
      <c r="WWI54" s="94"/>
      <c r="WWJ54" s="94"/>
      <c r="WWK54" s="94"/>
      <c r="WWL54" s="94"/>
      <c r="WWM54" s="94"/>
      <c r="WWN54" s="94"/>
      <c r="WWO54" s="94"/>
      <c r="WWP54" s="94"/>
      <c r="WWQ54" s="94"/>
      <c r="WWR54" s="94"/>
      <c r="WWS54" s="94"/>
      <c r="WWT54" s="94"/>
      <c r="WWU54" s="94"/>
      <c r="WWV54" s="94"/>
      <c r="WWW54" s="94"/>
      <c r="WWX54" s="94"/>
      <c r="WWY54" s="94"/>
      <c r="WWZ54" s="94"/>
      <c r="WXA54" s="94"/>
      <c r="WXB54" s="94"/>
      <c r="WXC54" s="94"/>
      <c r="WXD54" s="94"/>
      <c r="WXE54" s="94"/>
      <c r="WXF54" s="94"/>
      <c r="WXG54" s="94"/>
      <c r="WXH54" s="94"/>
      <c r="WXI54" s="94"/>
      <c r="WXJ54" s="94"/>
      <c r="WXK54" s="94"/>
      <c r="WXL54" s="94"/>
      <c r="WXM54" s="94"/>
      <c r="WXN54" s="94"/>
      <c r="WXO54" s="94"/>
      <c r="WXP54" s="94"/>
      <c r="WXQ54" s="94"/>
      <c r="WXR54" s="94"/>
      <c r="WXS54" s="94"/>
      <c r="WXT54" s="94"/>
      <c r="WXU54" s="94"/>
      <c r="WXV54" s="94"/>
      <c r="WXW54" s="94"/>
      <c r="WXX54" s="94"/>
      <c r="WXY54" s="94"/>
      <c r="WXZ54" s="94"/>
      <c r="WYA54" s="94"/>
      <c r="WYB54" s="94"/>
      <c r="WYC54" s="94"/>
      <c r="WYD54" s="94"/>
      <c r="WYE54" s="94"/>
      <c r="WYF54" s="94"/>
      <c r="WYG54" s="94"/>
      <c r="WYH54" s="94"/>
      <c r="WYI54" s="94"/>
      <c r="WYJ54" s="94"/>
      <c r="WYK54" s="94"/>
      <c r="WYL54" s="94"/>
      <c r="WYM54" s="94"/>
      <c r="WYN54" s="94"/>
      <c r="WYO54" s="94"/>
      <c r="WYP54" s="94"/>
      <c r="WYQ54" s="94"/>
      <c r="WYR54" s="94"/>
      <c r="WYS54" s="94"/>
      <c r="WYT54" s="94"/>
      <c r="WYU54" s="94"/>
      <c r="WYV54" s="94"/>
      <c r="WYW54" s="94"/>
      <c r="WYX54" s="94"/>
      <c r="WYY54" s="94"/>
      <c r="WYZ54" s="94"/>
      <c r="WZA54" s="94"/>
      <c r="WZB54" s="94"/>
      <c r="WZC54" s="94"/>
      <c r="WZD54" s="94"/>
      <c r="WZE54" s="94"/>
      <c r="WZF54" s="94"/>
      <c r="WZG54" s="94"/>
      <c r="WZH54" s="94"/>
      <c r="WZI54" s="94"/>
      <c r="WZJ54" s="94"/>
      <c r="WZK54" s="94"/>
      <c r="WZL54" s="94"/>
      <c r="WZM54" s="94"/>
      <c r="WZN54" s="94"/>
      <c r="WZO54" s="94"/>
      <c r="WZP54" s="94"/>
      <c r="WZQ54" s="94"/>
      <c r="WZR54" s="94"/>
      <c r="WZS54" s="94"/>
      <c r="WZT54" s="94"/>
      <c r="WZU54" s="94"/>
      <c r="WZV54" s="94"/>
      <c r="WZW54" s="94"/>
      <c r="WZX54" s="94"/>
      <c r="WZY54" s="94"/>
      <c r="WZZ54" s="94"/>
      <c r="XAA54" s="94"/>
      <c r="XAB54" s="94"/>
      <c r="XAC54" s="94"/>
      <c r="XAD54" s="94"/>
      <c r="XAE54" s="94"/>
      <c r="XAF54" s="94"/>
      <c r="XAG54" s="94"/>
      <c r="XAH54" s="94"/>
      <c r="XAI54" s="94"/>
      <c r="XAJ54" s="94"/>
      <c r="XAK54" s="94"/>
      <c r="XAL54" s="94"/>
      <c r="XAM54" s="94"/>
      <c r="XAN54" s="94"/>
      <c r="XAO54" s="94"/>
      <c r="XAP54" s="94"/>
      <c r="XAQ54" s="94"/>
      <c r="XAR54" s="94"/>
      <c r="XAS54" s="94"/>
      <c r="XAT54" s="94"/>
      <c r="XAU54" s="94"/>
      <c r="XAV54" s="94"/>
      <c r="XAW54" s="94"/>
      <c r="XAX54" s="94"/>
      <c r="XAY54" s="94"/>
      <c r="XAZ54" s="94"/>
      <c r="XBA54" s="94"/>
      <c r="XBB54" s="94"/>
      <c r="XBC54" s="94"/>
      <c r="XBD54" s="94"/>
      <c r="XBE54" s="94"/>
      <c r="XBF54" s="94"/>
      <c r="XBG54" s="94"/>
      <c r="XBH54" s="94"/>
      <c r="XBI54" s="94"/>
      <c r="XBJ54" s="94"/>
      <c r="XBK54" s="94"/>
      <c r="XBL54" s="94"/>
      <c r="XBM54" s="94"/>
      <c r="XBN54" s="94"/>
      <c r="XBO54" s="94"/>
      <c r="XBP54" s="94"/>
      <c r="XBQ54" s="94"/>
      <c r="XBR54" s="94"/>
      <c r="XBS54" s="94"/>
      <c r="XBT54" s="94"/>
      <c r="XBU54" s="94"/>
      <c r="XBV54" s="94"/>
      <c r="XBW54" s="94"/>
      <c r="XBX54" s="94"/>
      <c r="XBY54" s="94"/>
      <c r="XBZ54" s="94"/>
      <c r="XCA54" s="94"/>
      <c r="XCB54" s="94"/>
      <c r="XCC54" s="94"/>
      <c r="XCD54" s="94"/>
      <c r="XCE54" s="94"/>
      <c r="XCF54" s="94"/>
      <c r="XCG54" s="94"/>
      <c r="XCH54" s="94"/>
      <c r="XCI54" s="94"/>
      <c r="XCJ54" s="94"/>
      <c r="XCK54" s="94"/>
      <c r="XCL54" s="94"/>
      <c r="XCM54" s="94"/>
      <c r="XCN54" s="94"/>
      <c r="XCO54" s="94"/>
      <c r="XCP54" s="94"/>
      <c r="XCQ54" s="94"/>
      <c r="XCR54" s="94"/>
      <c r="XCS54" s="94"/>
      <c r="XCT54" s="94"/>
      <c r="XCU54" s="94"/>
      <c r="XCV54" s="94"/>
      <c r="XCW54" s="94"/>
      <c r="XCX54" s="94"/>
      <c r="XCY54" s="94"/>
      <c r="XCZ54" s="94"/>
      <c r="XDA54" s="94"/>
      <c r="XDB54" s="94"/>
      <c r="XDC54" s="94"/>
      <c r="XDD54" s="94"/>
      <c r="XDE54" s="94"/>
      <c r="XDF54" s="94"/>
      <c r="XDG54" s="94"/>
      <c r="XDH54" s="94"/>
      <c r="XDI54" s="94"/>
      <c r="XDJ54" s="94"/>
      <c r="XDK54" s="94"/>
      <c r="XDL54" s="94"/>
      <c r="XDM54" s="94"/>
      <c r="XDN54" s="94"/>
      <c r="XDO54" s="94"/>
      <c r="XDP54" s="94"/>
      <c r="XDQ54" s="94"/>
      <c r="XDR54" s="94"/>
      <c r="XDS54" s="94"/>
      <c r="XDT54" s="94"/>
      <c r="XDU54" s="94"/>
      <c r="XDV54" s="94"/>
      <c r="XDW54" s="94"/>
      <c r="XDX54" s="94"/>
      <c r="XDY54" s="94"/>
      <c r="XDZ54" s="94"/>
      <c r="XEA54" s="94"/>
      <c r="XEB54" s="94"/>
      <c r="XEC54" s="94"/>
      <c r="XED54" s="94"/>
      <c r="XEE54" s="94"/>
      <c r="XEF54" s="94"/>
      <c r="XEG54" s="94"/>
      <c r="XEH54" s="94"/>
      <c r="XEI54" s="94"/>
      <c r="XEJ54" s="94"/>
      <c r="XEK54" s="94"/>
      <c r="XEL54" s="94"/>
      <c r="XEM54" s="94"/>
      <c r="XEN54" s="94"/>
      <c r="XEO54" s="94"/>
      <c r="XEP54" s="94"/>
      <c r="XEQ54" s="94"/>
      <c r="XER54" s="94"/>
      <c r="XES54" s="94"/>
      <c r="XET54" s="94"/>
      <c r="XEU54" s="94"/>
      <c r="XEV54" s="94"/>
      <c r="XEW54" s="94"/>
      <c r="XEX54" s="94"/>
      <c r="XEY54" s="94"/>
      <c r="XEZ54" s="94"/>
      <c r="XFA54" s="94"/>
      <c r="XFB54" s="94"/>
      <c r="XFC54" s="94"/>
      <c r="XFD54" s="94"/>
    </row>
    <row r="55" spans="1:16384">
      <c r="Q55" s="236"/>
      <c r="R55" s="236"/>
      <c r="S55" s="236"/>
    </row>
  </sheetData>
  <mergeCells count="52">
    <mergeCell ref="J53:L53"/>
    <mergeCell ref="Q53:R53"/>
    <mergeCell ref="D54:E54"/>
    <mergeCell ref="J54:L54"/>
    <mergeCell ref="Q54:R54"/>
    <mergeCell ref="G46:H46"/>
    <mergeCell ref="G47:H47"/>
    <mergeCell ref="G48:H48"/>
    <mergeCell ref="G49:H49"/>
    <mergeCell ref="D53:E53"/>
    <mergeCell ref="G41:H41"/>
    <mergeCell ref="G42:H42"/>
    <mergeCell ref="G43:H43"/>
    <mergeCell ref="G44:H44"/>
    <mergeCell ref="G45:H45"/>
    <mergeCell ref="J33:M33"/>
    <mergeCell ref="J36:K36"/>
    <mergeCell ref="J37:K37"/>
    <mergeCell ref="G39:H39"/>
    <mergeCell ref="G40:H40"/>
    <mergeCell ref="J27:M27"/>
    <mergeCell ref="J28:M28"/>
    <mergeCell ref="J29:M29"/>
    <mergeCell ref="J30:M30"/>
    <mergeCell ref="J32:M32"/>
    <mergeCell ref="C24:F24"/>
    <mergeCell ref="J24:M24"/>
    <mergeCell ref="C25:D25"/>
    <mergeCell ref="J25:M25"/>
    <mergeCell ref="C26:D26"/>
    <mergeCell ref="J26:M26"/>
    <mergeCell ref="J21:M21"/>
    <mergeCell ref="Q22:R22"/>
    <mergeCell ref="C23:F23"/>
    <mergeCell ref="J23:M23"/>
    <mergeCell ref="Q23:R23"/>
    <mergeCell ref="Q10:T21"/>
    <mergeCell ref="C11:F11"/>
    <mergeCell ref="C13:F13"/>
    <mergeCell ref="C17:F17"/>
    <mergeCell ref="C21:F21"/>
    <mergeCell ref="C15:F15"/>
    <mergeCell ref="A8:F8"/>
    <mergeCell ref="H8:M8"/>
    <mergeCell ref="O8:T8"/>
    <mergeCell ref="C10:F10"/>
    <mergeCell ref="Q3:T3"/>
    <mergeCell ref="Q4:T4"/>
    <mergeCell ref="A5:T5"/>
    <mergeCell ref="A6:T6"/>
    <mergeCell ref="A7:T7"/>
    <mergeCell ref="A1:P4"/>
  </mergeCells>
  <conditionalFormatting sqref="F12">
    <cfRule type="cellIs" dxfId="221" priority="11" operator="greaterThan">
      <formula>1000</formula>
    </cfRule>
  </conditionalFormatting>
  <conditionalFormatting sqref="F14">
    <cfRule type="cellIs" dxfId="220" priority="10" operator="greaterThan">
      <formula>1000</formula>
    </cfRule>
  </conditionalFormatting>
  <conditionalFormatting sqref="M31">
    <cfRule type="cellIs" dxfId="219" priority="2" operator="greaterThan">
      <formula>1500</formula>
    </cfRule>
    <cfRule type="cellIs" dxfId="218" priority="3" stopIfTrue="1" operator="greaterThan">
      <formula>2500</formula>
    </cfRule>
  </conditionalFormatting>
  <conditionalFormatting sqref="F27:F35">
    <cfRule type="cellIs" dxfId="217" priority="16" stopIfTrue="1" operator="greaterThan">
      <formula>1800</formula>
    </cfRule>
  </conditionalFormatting>
  <conditionalFormatting sqref="M34:M35 M22 M10:M20">
    <cfRule type="cellIs" dxfId="216" priority="13" operator="greaterThan">
      <formula>1500</formula>
    </cfRule>
    <cfRule type="cellIs" dxfId="215" priority="15" stopIfTrue="1" operator="greaterThan">
      <formula>2500</formula>
    </cfRule>
  </conditionalFormatting>
  <conditionalFormatting sqref="F25:F26 F18:F20 F22">
    <cfRule type="cellIs" dxfId="214" priority="12" operator="greaterThan">
      <formula>1000</formula>
    </cfRule>
  </conditionalFormatting>
  <conditionalFormatting sqref="T28:T35 T22:T26">
    <cfRule type="cellIs" dxfId="213" priority="14" stopIfTrue="1" operator="greaterThan">
      <formula>3500</formula>
    </cfRule>
  </conditionalFormatting>
  <conditionalFormatting sqref="F16">
    <cfRule type="cellIs" dxfId="212" priority="1" operator="greaterThan">
      <formula>1000</formula>
    </cfRule>
  </conditionalFormatting>
  <pageMargins left="0.7" right="0.7" top="0.75" bottom="0.75" header="0.3" footer="0.3"/>
  <pageSetup paperSize="9" scale="34" orientation="portrait" r:id="rId1"/>
  <ignoredErrors>
    <ignoredError sqref="E25:E26 L36:L37" emptyCellReferenc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L70"/>
  <sheetViews>
    <sheetView view="pageBreakPreview" topLeftCell="A3" zoomScale="70" zoomScaleNormal="70" zoomScaleSheetLayoutView="70" workbookViewId="0">
      <selection activeCell="A5" sqref="A5:T5"/>
    </sheetView>
  </sheetViews>
  <sheetFormatPr defaultColWidth="12.6640625" defaultRowHeight="21.3"/>
  <cols>
    <col min="1" max="3" width="12.6640625" style="94" customWidth="1"/>
    <col min="4" max="4" width="17.109375" style="94" customWidth="1"/>
    <col min="5" max="5" width="14.33203125" style="94" customWidth="1"/>
    <col min="6" max="6" width="12.6640625" style="94" customWidth="1"/>
    <col min="7" max="7" width="6.33203125" style="94" customWidth="1"/>
    <col min="8" max="10" width="12.6640625" style="94" customWidth="1"/>
    <col min="11" max="11" width="15.6640625" style="94" customWidth="1"/>
    <col min="12" max="12" width="15.5546875" style="94" customWidth="1"/>
    <col min="13" max="13" width="12.6640625" style="94" customWidth="1"/>
    <col min="14" max="14" width="5.6640625" style="94" customWidth="1"/>
    <col min="15" max="17" width="12.6640625" style="94" customWidth="1"/>
    <col min="18" max="18" width="15.5546875" style="94" customWidth="1"/>
    <col min="19" max="19" width="14.6640625" style="94" customWidth="1"/>
    <col min="20" max="20" width="12.6640625" style="94" customWidth="1"/>
    <col min="21" max="16384" width="12.6640625" style="94"/>
  </cols>
  <sheetData>
    <row r="1" spans="1:64" ht="33.049999999999997" customHeight="1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</row>
    <row r="2" spans="1:64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29"/>
      <c r="S2" s="29"/>
      <c r="T2" s="63"/>
    </row>
    <row r="3" spans="1:64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2192" t="s">
        <v>3</v>
      </c>
      <c r="R3" s="2193"/>
      <c r="S3" s="2193"/>
      <c r="T3" s="2194"/>
    </row>
    <row r="4" spans="1:64">
      <c r="A4" s="2206"/>
      <c r="B4" s="2207"/>
      <c r="C4" s="2207"/>
      <c r="D4" s="2207"/>
      <c r="E4" s="2207"/>
      <c r="F4" s="2207"/>
      <c r="G4" s="2207"/>
      <c r="H4" s="2207"/>
      <c r="I4" s="2207"/>
      <c r="J4" s="2207"/>
      <c r="K4" s="2207"/>
      <c r="L4" s="2207"/>
      <c r="M4" s="2207"/>
      <c r="N4" s="2207"/>
      <c r="O4" s="2207"/>
      <c r="P4" s="2207"/>
      <c r="Q4" s="2195" t="s">
        <v>54</v>
      </c>
      <c r="R4" s="2196"/>
      <c r="S4" s="2196"/>
      <c r="T4" s="2197"/>
    </row>
    <row r="5" spans="1:64">
      <c r="A5" s="2133" t="s">
        <v>376</v>
      </c>
      <c r="B5" s="2134"/>
      <c r="C5" s="2134"/>
      <c r="D5" s="2134"/>
      <c r="E5" s="2134"/>
      <c r="F5" s="2134"/>
      <c r="G5" s="2134"/>
      <c r="H5" s="2134"/>
      <c r="I5" s="2134"/>
      <c r="J5" s="2134"/>
      <c r="K5" s="2134"/>
      <c r="L5" s="2134"/>
      <c r="M5" s="2134"/>
      <c r="N5" s="2134"/>
      <c r="O5" s="2134"/>
      <c r="P5" s="2134"/>
      <c r="Q5" s="2134"/>
      <c r="R5" s="2134"/>
      <c r="S5" s="2134"/>
      <c r="T5" s="2135"/>
    </row>
    <row r="6" spans="1:64">
      <c r="A6" s="2159" t="s">
        <v>60</v>
      </c>
      <c r="B6" s="2160"/>
      <c r="C6" s="2160"/>
      <c r="D6" s="2160"/>
      <c r="E6" s="2160"/>
      <c r="F6" s="2160"/>
      <c r="G6" s="2160"/>
      <c r="H6" s="2160"/>
      <c r="I6" s="2160"/>
      <c r="J6" s="2160"/>
      <c r="K6" s="2160"/>
      <c r="L6" s="2160"/>
      <c r="M6" s="2160"/>
      <c r="N6" s="2160"/>
      <c r="O6" s="2160"/>
      <c r="P6" s="2160"/>
      <c r="Q6" s="2160"/>
      <c r="R6" s="2160"/>
      <c r="S6" s="2160"/>
      <c r="T6" s="2198"/>
    </row>
    <row r="7" spans="1:64">
      <c r="A7" s="2199" t="s">
        <v>61</v>
      </c>
      <c r="B7" s="2200"/>
      <c r="C7" s="2200"/>
      <c r="D7" s="2200"/>
      <c r="E7" s="2200"/>
      <c r="F7" s="2200"/>
      <c r="G7" s="2134"/>
      <c r="H7" s="2200"/>
      <c r="I7" s="2200"/>
      <c r="J7" s="2200"/>
      <c r="K7" s="2200"/>
      <c r="L7" s="2200"/>
      <c r="M7" s="2200"/>
      <c r="N7" s="2134"/>
      <c r="O7" s="2200"/>
      <c r="P7" s="2200"/>
      <c r="Q7" s="2200"/>
      <c r="R7" s="2200"/>
      <c r="S7" s="2200"/>
      <c r="T7" s="2201"/>
    </row>
    <row r="8" spans="1:64" ht="20.05" customHeight="1">
      <c r="A8" s="2141" t="s">
        <v>7</v>
      </c>
      <c r="B8" s="2141"/>
      <c r="C8" s="2141"/>
      <c r="D8" s="2141"/>
      <c r="E8" s="2141"/>
      <c r="F8" s="2141"/>
      <c r="G8" s="56"/>
      <c r="H8" s="2141" t="s">
        <v>8</v>
      </c>
      <c r="I8" s="2141"/>
      <c r="J8" s="2141"/>
      <c r="K8" s="2141"/>
      <c r="L8" s="2141"/>
      <c r="M8" s="2141"/>
      <c r="N8" s="56"/>
      <c r="O8" s="2141" t="s">
        <v>9</v>
      </c>
      <c r="P8" s="2141"/>
      <c r="Q8" s="2141"/>
      <c r="R8" s="2141"/>
      <c r="S8" s="2141"/>
      <c r="T8" s="2141"/>
    </row>
    <row r="9" spans="1:64" ht="57" customHeight="1">
      <c r="A9" s="200" t="s">
        <v>10</v>
      </c>
      <c r="B9" s="200" t="s">
        <v>11</v>
      </c>
      <c r="C9" s="200" t="s">
        <v>57</v>
      </c>
      <c r="D9" s="200" t="s">
        <v>13</v>
      </c>
      <c r="E9" s="200" t="s">
        <v>14</v>
      </c>
      <c r="F9" s="200" t="s">
        <v>15</v>
      </c>
      <c r="G9" s="201"/>
      <c r="H9" s="200" t="s">
        <v>10</v>
      </c>
      <c r="I9" s="200" t="s">
        <v>11</v>
      </c>
      <c r="J9" s="200" t="s">
        <v>57</v>
      </c>
      <c r="K9" s="200" t="s">
        <v>13</v>
      </c>
      <c r="L9" s="200" t="s">
        <v>14</v>
      </c>
      <c r="M9" s="200" t="s">
        <v>15</v>
      </c>
      <c r="N9" s="201"/>
      <c r="O9" s="200" t="s">
        <v>10</v>
      </c>
      <c r="P9" s="200" t="s">
        <v>11</v>
      </c>
      <c r="Q9" s="200" t="s">
        <v>16</v>
      </c>
      <c r="R9" s="200" t="s">
        <v>13</v>
      </c>
      <c r="S9" s="200" t="s">
        <v>14</v>
      </c>
      <c r="T9" s="200" t="s">
        <v>15</v>
      </c>
    </row>
    <row r="10" spans="1:64" ht="18" customHeight="1">
      <c r="A10" s="67">
        <v>1</v>
      </c>
      <c r="B10" s="213">
        <v>44369</v>
      </c>
      <c r="C10" s="67">
        <v>5.88</v>
      </c>
      <c r="D10" s="67" t="s">
        <v>17</v>
      </c>
      <c r="E10" s="202">
        <f>1800/C10</f>
        <v>306.12244897959187</v>
      </c>
      <c r="F10" s="67">
        <v>126</v>
      </c>
      <c r="G10" s="56"/>
      <c r="H10" s="67">
        <v>38</v>
      </c>
      <c r="I10" s="213">
        <v>44387</v>
      </c>
      <c r="J10" s="67">
        <v>8</v>
      </c>
      <c r="K10" s="67" t="s">
        <v>17</v>
      </c>
      <c r="L10" s="202">
        <f>1800/J10</f>
        <v>225</v>
      </c>
      <c r="M10" s="67">
        <v>325</v>
      </c>
      <c r="N10" s="56"/>
      <c r="O10" s="67">
        <v>79</v>
      </c>
      <c r="P10" s="213">
        <v>44420</v>
      </c>
      <c r="Q10" s="67">
        <v>10.18</v>
      </c>
      <c r="R10" s="67" t="s">
        <v>17</v>
      </c>
      <c r="S10" s="202">
        <f t="shared" ref="S10:S31" si="0">1800/Q10</f>
        <v>176.81728880157172</v>
      </c>
      <c r="T10" s="67">
        <v>560</v>
      </c>
    </row>
    <row r="11" spans="1:64" ht="18" customHeight="1">
      <c r="A11" s="67">
        <v>2</v>
      </c>
      <c r="B11" s="213">
        <v>44369</v>
      </c>
      <c r="C11" s="67">
        <v>7.18</v>
      </c>
      <c r="D11" s="67" t="s">
        <v>17</v>
      </c>
      <c r="E11" s="202">
        <f t="shared" ref="E11:E46" si="1">1800/C11</f>
        <v>250.69637883008357</v>
      </c>
      <c r="F11" s="67">
        <v>108</v>
      </c>
      <c r="G11" s="56"/>
      <c r="H11" s="67">
        <v>39</v>
      </c>
      <c r="I11" s="213">
        <v>44351</v>
      </c>
      <c r="J11" s="67">
        <v>8.81</v>
      </c>
      <c r="K11" s="67" t="s">
        <v>17</v>
      </c>
      <c r="L11" s="202">
        <f t="shared" ref="L11:L49" si="2">1800/J11</f>
        <v>204.31328036322361</v>
      </c>
      <c r="M11" s="67">
        <v>265</v>
      </c>
      <c r="N11" s="56"/>
      <c r="O11" s="67">
        <v>80</v>
      </c>
      <c r="P11" s="213">
        <v>43636</v>
      </c>
      <c r="Q11" s="67">
        <v>10.6</v>
      </c>
      <c r="R11" s="67" t="s">
        <v>17</v>
      </c>
      <c r="S11" s="202">
        <f t="shared" si="0"/>
        <v>169.81132075471697</v>
      </c>
      <c r="T11" s="67">
        <v>545</v>
      </c>
    </row>
    <row r="12" spans="1:64" ht="18" customHeight="1">
      <c r="A12" s="67">
        <v>3</v>
      </c>
      <c r="B12" s="213">
        <v>44369</v>
      </c>
      <c r="C12" s="67">
        <v>6.62</v>
      </c>
      <c r="D12" s="67" t="s">
        <v>17</v>
      </c>
      <c r="E12" s="202">
        <f t="shared" si="1"/>
        <v>271.90332326283988</v>
      </c>
      <c r="F12" s="67">
        <v>114</v>
      </c>
      <c r="G12" s="56"/>
      <c r="H12" s="67">
        <v>40</v>
      </c>
      <c r="I12" s="213">
        <v>43988</v>
      </c>
      <c r="J12" s="67">
        <v>10.5</v>
      </c>
      <c r="K12" s="67" t="s">
        <v>17</v>
      </c>
      <c r="L12" s="202">
        <f t="shared" si="2"/>
        <v>171.42857142857142</v>
      </c>
      <c r="M12" s="67">
        <v>3900</v>
      </c>
      <c r="N12" s="56"/>
      <c r="O12" s="67">
        <v>81</v>
      </c>
      <c r="P12" s="213">
        <v>44049</v>
      </c>
      <c r="Q12" s="67">
        <v>10.94</v>
      </c>
      <c r="R12" s="67" t="s">
        <v>17</v>
      </c>
      <c r="S12" s="202">
        <f t="shared" si="0"/>
        <v>164.53382084095065</v>
      </c>
      <c r="T12" s="67">
        <v>575</v>
      </c>
    </row>
    <row r="13" spans="1:64" ht="18" customHeight="1">
      <c r="A13" s="67">
        <v>4</v>
      </c>
      <c r="B13" s="213">
        <v>44369</v>
      </c>
      <c r="C13" s="67">
        <v>6.5</v>
      </c>
      <c r="D13" s="67" t="s">
        <v>17</v>
      </c>
      <c r="E13" s="202">
        <f t="shared" si="1"/>
        <v>276.92307692307691</v>
      </c>
      <c r="F13" s="67">
        <v>127</v>
      </c>
      <c r="G13" s="56"/>
      <c r="H13" s="67">
        <v>41</v>
      </c>
      <c r="I13" s="213">
        <v>44389</v>
      </c>
      <c r="J13" s="67">
        <v>6.75</v>
      </c>
      <c r="K13" s="67" t="s">
        <v>17</v>
      </c>
      <c r="L13" s="202">
        <f t="shared" si="2"/>
        <v>266.66666666666669</v>
      </c>
      <c r="M13" s="67">
        <v>265</v>
      </c>
      <c r="N13" s="56"/>
      <c r="O13" s="67">
        <v>82</v>
      </c>
      <c r="P13" s="213">
        <v>42552</v>
      </c>
      <c r="Q13" s="2141" t="s">
        <v>18</v>
      </c>
      <c r="R13" s="2141"/>
      <c r="S13" s="2141"/>
      <c r="T13" s="2141"/>
    </row>
    <row r="14" spans="1:64" ht="18" customHeight="1">
      <c r="A14" s="67">
        <v>5</v>
      </c>
      <c r="B14" s="213">
        <v>44369</v>
      </c>
      <c r="C14" s="67">
        <v>7.07</v>
      </c>
      <c r="D14" s="67" t="s">
        <v>17</v>
      </c>
      <c r="E14" s="202">
        <f t="shared" si="1"/>
        <v>254.59688826025459</v>
      </c>
      <c r="F14" s="67">
        <v>118</v>
      </c>
      <c r="G14" s="56"/>
      <c r="H14" s="67">
        <v>42</v>
      </c>
      <c r="I14" s="213">
        <v>44388</v>
      </c>
      <c r="J14" s="67">
        <v>7.12</v>
      </c>
      <c r="K14" s="67" t="s">
        <v>17</v>
      </c>
      <c r="L14" s="202">
        <f t="shared" si="2"/>
        <v>252.80898876404493</v>
      </c>
      <c r="M14" s="67">
        <v>255</v>
      </c>
      <c r="N14" s="56"/>
      <c r="O14" s="67">
        <v>83</v>
      </c>
      <c r="P14" s="213">
        <v>44420</v>
      </c>
      <c r="Q14" s="67">
        <v>10.81</v>
      </c>
      <c r="R14" s="67" t="s">
        <v>17</v>
      </c>
      <c r="S14" s="202">
        <f t="shared" si="0"/>
        <v>166.51248843663274</v>
      </c>
      <c r="T14" s="67">
        <v>435</v>
      </c>
    </row>
    <row r="15" spans="1:64" ht="18" customHeight="1">
      <c r="A15" s="67">
        <v>6</v>
      </c>
      <c r="B15" s="213">
        <v>44369</v>
      </c>
      <c r="C15" s="67">
        <v>7.75</v>
      </c>
      <c r="D15" s="67" t="s">
        <v>17</v>
      </c>
      <c r="E15" s="202">
        <f t="shared" si="1"/>
        <v>232.25806451612902</v>
      </c>
      <c r="F15" s="67">
        <v>121</v>
      </c>
      <c r="G15" s="56"/>
      <c r="H15" s="67">
        <v>43</v>
      </c>
      <c r="I15" s="213">
        <v>44389</v>
      </c>
      <c r="J15" s="67">
        <v>7.69</v>
      </c>
      <c r="K15" s="67" t="s">
        <v>17</v>
      </c>
      <c r="L15" s="202">
        <f t="shared" si="2"/>
        <v>234.07022106631987</v>
      </c>
      <c r="M15" s="67">
        <v>270</v>
      </c>
      <c r="N15" s="56"/>
      <c r="O15" s="67">
        <v>84</v>
      </c>
      <c r="P15" s="213">
        <v>43709</v>
      </c>
      <c r="Q15" s="67">
        <v>12.62</v>
      </c>
      <c r="R15" s="67" t="s">
        <v>17</v>
      </c>
      <c r="S15" s="202">
        <f t="shared" si="0"/>
        <v>142.63074484944534</v>
      </c>
      <c r="T15" s="67">
        <v>4000</v>
      </c>
    </row>
    <row r="16" spans="1:64" ht="18" customHeight="1">
      <c r="A16" s="67">
        <v>7</v>
      </c>
      <c r="B16" s="213">
        <v>44369</v>
      </c>
      <c r="C16" s="67">
        <v>6.93</v>
      </c>
      <c r="D16" s="67" t="s">
        <v>17</v>
      </c>
      <c r="E16" s="202">
        <f t="shared" si="1"/>
        <v>259.74025974025977</v>
      </c>
      <c r="F16" s="67">
        <v>425</v>
      </c>
      <c r="G16" s="56"/>
      <c r="H16" s="67">
        <v>44</v>
      </c>
      <c r="I16" s="213">
        <v>44379</v>
      </c>
      <c r="J16" s="67">
        <v>7.19</v>
      </c>
      <c r="K16" s="67" t="s">
        <v>17</v>
      </c>
      <c r="L16" s="202">
        <f t="shared" si="2"/>
        <v>250.34770514603613</v>
      </c>
      <c r="M16" s="67">
        <v>247</v>
      </c>
      <c r="N16" s="56"/>
      <c r="O16" s="67">
        <v>85</v>
      </c>
      <c r="P16" s="213">
        <v>44436</v>
      </c>
      <c r="Q16" s="780">
        <v>9.6199999999999992</v>
      </c>
      <c r="R16" s="780" t="s">
        <v>17</v>
      </c>
      <c r="S16" s="202">
        <f>1800/Q16</f>
        <v>187.11018711018713</v>
      </c>
      <c r="T16" s="780">
        <v>444</v>
      </c>
    </row>
    <row r="17" spans="1:20" ht="18" customHeight="1">
      <c r="A17" s="67">
        <v>8</v>
      </c>
      <c r="B17" s="213">
        <v>44369</v>
      </c>
      <c r="C17" s="67">
        <v>7.25</v>
      </c>
      <c r="D17" s="67" t="s">
        <v>17</v>
      </c>
      <c r="E17" s="202">
        <f t="shared" si="1"/>
        <v>248.27586206896552</v>
      </c>
      <c r="F17" s="67">
        <v>144</v>
      </c>
      <c r="G17" s="56"/>
      <c r="H17" s="67">
        <v>45</v>
      </c>
      <c r="I17" s="213">
        <v>42614</v>
      </c>
      <c r="J17" s="67">
        <v>16</v>
      </c>
      <c r="K17" s="67" t="s">
        <v>17</v>
      </c>
      <c r="L17" s="202">
        <f t="shared" si="2"/>
        <v>112.5</v>
      </c>
      <c r="M17" s="67">
        <v>6000</v>
      </c>
      <c r="N17" s="56"/>
      <c r="O17" s="67">
        <v>86</v>
      </c>
      <c r="P17" s="213">
        <v>44049</v>
      </c>
      <c r="Q17" s="67">
        <v>11.62</v>
      </c>
      <c r="R17" s="67" t="s">
        <v>17</v>
      </c>
      <c r="S17" s="202">
        <f t="shared" si="0"/>
        <v>154.90533562822719</v>
      </c>
      <c r="T17" s="67">
        <v>420</v>
      </c>
    </row>
    <row r="18" spans="1:20" ht="18" customHeight="1">
      <c r="A18" s="67">
        <v>9</v>
      </c>
      <c r="B18" s="213">
        <v>44369</v>
      </c>
      <c r="C18" s="67">
        <v>6.06</v>
      </c>
      <c r="D18" s="67" t="s">
        <v>17</v>
      </c>
      <c r="E18" s="202">
        <f t="shared" si="1"/>
        <v>297.02970297029702</v>
      </c>
      <c r="F18" s="67">
        <v>108</v>
      </c>
      <c r="G18" s="56"/>
      <c r="H18" s="67">
        <v>46</v>
      </c>
      <c r="I18" s="213">
        <v>44580</v>
      </c>
      <c r="J18" s="67">
        <v>7.32</v>
      </c>
      <c r="K18" s="67" t="s">
        <v>17</v>
      </c>
      <c r="L18" s="202">
        <f t="shared" si="2"/>
        <v>245.90163934426229</v>
      </c>
      <c r="M18" s="67">
        <v>275</v>
      </c>
      <c r="N18" s="56"/>
      <c r="O18" s="67">
        <v>87</v>
      </c>
      <c r="P18" s="213">
        <v>44420</v>
      </c>
      <c r="Q18" s="780">
        <v>10.130000000000001</v>
      </c>
      <c r="R18" s="780" t="s">
        <v>17</v>
      </c>
      <c r="S18" s="202">
        <f>1800/Q18</f>
        <v>177.69002961500493</v>
      </c>
      <c r="T18" s="780">
        <v>430</v>
      </c>
    </row>
    <row r="19" spans="1:20" ht="18" customHeight="1">
      <c r="A19" s="67">
        <v>10</v>
      </c>
      <c r="B19" s="213">
        <v>44369</v>
      </c>
      <c r="C19" s="67">
        <v>6.13</v>
      </c>
      <c r="D19" s="67" t="s">
        <v>17</v>
      </c>
      <c r="E19" s="202">
        <f t="shared" si="1"/>
        <v>293.63784665579118</v>
      </c>
      <c r="F19" s="67">
        <v>115</v>
      </c>
      <c r="G19" s="56"/>
      <c r="H19" s="67">
        <v>47</v>
      </c>
      <c r="I19" s="213">
        <v>43646</v>
      </c>
      <c r="J19" s="67">
        <v>9.8699999999999992</v>
      </c>
      <c r="K19" s="67" t="s">
        <v>17</v>
      </c>
      <c r="L19" s="202">
        <f t="shared" si="2"/>
        <v>182.37082066869303</v>
      </c>
      <c r="M19" s="67">
        <v>4200</v>
      </c>
      <c r="N19" s="56"/>
      <c r="O19" s="67">
        <v>88</v>
      </c>
      <c r="P19" s="221">
        <v>42767</v>
      </c>
      <c r="Q19" s="67">
        <v>13.06</v>
      </c>
      <c r="R19" s="67" t="s">
        <v>17</v>
      </c>
      <c r="S19" s="202">
        <f t="shared" si="0"/>
        <v>137.82542113323123</v>
      </c>
      <c r="T19" s="67">
        <v>5500</v>
      </c>
    </row>
    <row r="20" spans="1:20" ht="18" customHeight="1">
      <c r="A20" s="67">
        <v>11</v>
      </c>
      <c r="B20" s="213">
        <v>44369</v>
      </c>
      <c r="C20" s="67">
        <v>6.44</v>
      </c>
      <c r="D20" s="67" t="s">
        <v>17</v>
      </c>
      <c r="E20" s="202">
        <f t="shared" si="1"/>
        <v>279.50310559006209</v>
      </c>
      <c r="F20" s="67">
        <v>113</v>
      </c>
      <c r="G20" s="56"/>
      <c r="H20" s="67">
        <v>48</v>
      </c>
      <c r="I20" s="213">
        <v>43252</v>
      </c>
      <c r="J20" s="67">
        <v>10.56</v>
      </c>
      <c r="K20" s="67" t="s">
        <v>17</v>
      </c>
      <c r="L20" s="202">
        <f t="shared" si="2"/>
        <v>170.45454545454544</v>
      </c>
      <c r="M20" s="67">
        <v>3500</v>
      </c>
      <c r="N20" s="56"/>
      <c r="O20" s="67">
        <v>89</v>
      </c>
      <c r="P20" s="213">
        <v>41671</v>
      </c>
      <c r="Q20" s="2141" t="s">
        <v>18</v>
      </c>
      <c r="R20" s="2141"/>
      <c r="S20" s="2141"/>
      <c r="T20" s="2141"/>
    </row>
    <row r="21" spans="1:20" ht="18" customHeight="1">
      <c r="A21" s="67">
        <v>12</v>
      </c>
      <c r="B21" s="213">
        <v>44369</v>
      </c>
      <c r="C21" s="67">
        <v>6.88</v>
      </c>
      <c r="D21" s="67" t="s">
        <v>17</v>
      </c>
      <c r="E21" s="202">
        <f t="shared" si="1"/>
        <v>261.62790697674421</v>
      </c>
      <c r="F21" s="67">
        <v>121</v>
      </c>
      <c r="G21" s="56"/>
      <c r="H21" s="67">
        <v>49</v>
      </c>
      <c r="I21" s="213">
        <v>44420</v>
      </c>
      <c r="J21" s="67">
        <v>7.38</v>
      </c>
      <c r="K21" s="67" t="s">
        <v>17</v>
      </c>
      <c r="L21" s="202">
        <f t="shared" si="2"/>
        <v>243.90243902439025</v>
      </c>
      <c r="M21" s="67">
        <v>230</v>
      </c>
      <c r="N21" s="56"/>
      <c r="O21" s="67">
        <v>90</v>
      </c>
      <c r="P21" s="213">
        <v>44420</v>
      </c>
      <c r="Q21" s="67">
        <v>10.06</v>
      </c>
      <c r="R21" s="67" t="s">
        <v>17</v>
      </c>
      <c r="S21" s="202">
        <f t="shared" si="0"/>
        <v>178.92644135188866</v>
      </c>
      <c r="T21" s="67">
        <v>430</v>
      </c>
    </row>
    <row r="22" spans="1:20" ht="18" customHeight="1">
      <c r="A22" s="67">
        <v>13</v>
      </c>
      <c r="B22" s="213">
        <v>44369</v>
      </c>
      <c r="C22" s="67">
        <v>6.19</v>
      </c>
      <c r="D22" s="67" t="s">
        <v>17</v>
      </c>
      <c r="E22" s="202">
        <f t="shared" si="1"/>
        <v>290.79159935379641</v>
      </c>
      <c r="F22" s="67">
        <v>125</v>
      </c>
      <c r="G22" s="56"/>
      <c r="H22" s="67">
        <v>50</v>
      </c>
      <c r="I22" s="213">
        <v>44392</v>
      </c>
      <c r="J22" s="695">
        <v>8</v>
      </c>
      <c r="K22" s="695" t="s">
        <v>17</v>
      </c>
      <c r="L22" s="202">
        <f>1800/J22</f>
        <v>225</v>
      </c>
      <c r="M22" s="67">
        <v>245</v>
      </c>
      <c r="N22" s="56"/>
      <c r="O22" s="67">
        <v>91</v>
      </c>
      <c r="P22" s="213">
        <v>43831</v>
      </c>
      <c r="Q22" s="67">
        <v>9.94</v>
      </c>
      <c r="R22" s="67" t="s">
        <v>17</v>
      </c>
      <c r="S22" s="202">
        <f t="shared" si="0"/>
        <v>181.08651911468814</v>
      </c>
      <c r="T22" s="67">
        <v>550</v>
      </c>
    </row>
    <row r="23" spans="1:20" ht="18" customHeight="1">
      <c r="A23" s="67">
        <v>14</v>
      </c>
      <c r="B23" s="213">
        <v>44369</v>
      </c>
      <c r="C23" s="67">
        <v>5.87</v>
      </c>
      <c r="D23" s="67" t="s">
        <v>17</v>
      </c>
      <c r="E23" s="202">
        <f t="shared" si="1"/>
        <v>306.64395229982966</v>
      </c>
      <c r="F23" s="67">
        <v>120</v>
      </c>
      <c r="G23" s="56"/>
      <c r="H23" s="67">
        <v>51</v>
      </c>
      <c r="I23" s="213">
        <v>44388</v>
      </c>
      <c r="J23" s="67">
        <v>7.56</v>
      </c>
      <c r="K23" s="67" t="s">
        <v>17</v>
      </c>
      <c r="L23" s="202">
        <f t="shared" si="2"/>
        <v>238.0952380952381</v>
      </c>
      <c r="M23" s="67">
        <v>240</v>
      </c>
      <c r="N23" s="56"/>
      <c r="O23" s="67">
        <v>92</v>
      </c>
      <c r="P23" s="213">
        <v>43831</v>
      </c>
      <c r="Q23" s="67">
        <v>12.94</v>
      </c>
      <c r="R23" s="67" t="s">
        <v>17</v>
      </c>
      <c r="S23" s="202">
        <f t="shared" si="0"/>
        <v>139.10355486862443</v>
      </c>
      <c r="T23" s="67">
        <v>3400</v>
      </c>
    </row>
    <row r="24" spans="1:20" ht="18" customHeight="1">
      <c r="A24" s="67">
        <v>15</v>
      </c>
      <c r="B24" s="213">
        <v>44369</v>
      </c>
      <c r="C24" s="67">
        <v>6.06</v>
      </c>
      <c r="D24" s="67" t="s">
        <v>17</v>
      </c>
      <c r="E24" s="202">
        <f t="shared" si="1"/>
        <v>297.02970297029702</v>
      </c>
      <c r="F24" s="67">
        <v>105</v>
      </c>
      <c r="G24" s="56"/>
      <c r="H24" s="67">
        <v>52</v>
      </c>
      <c r="I24" s="213">
        <v>44387</v>
      </c>
      <c r="J24" s="67">
        <v>8</v>
      </c>
      <c r="K24" s="67" t="s">
        <v>17</v>
      </c>
      <c r="L24" s="202">
        <f t="shared" si="2"/>
        <v>225</v>
      </c>
      <c r="M24" s="67">
        <v>1050</v>
      </c>
      <c r="N24" s="56"/>
      <c r="O24" s="67">
        <v>93</v>
      </c>
      <c r="P24" s="213">
        <v>43101</v>
      </c>
      <c r="Q24" s="218">
        <v>11.25</v>
      </c>
      <c r="R24" s="67" t="s">
        <v>17</v>
      </c>
      <c r="S24" s="202">
        <f t="shared" si="0"/>
        <v>160</v>
      </c>
      <c r="T24" s="67">
        <v>460</v>
      </c>
    </row>
    <row r="25" spans="1:20" ht="18" customHeight="1">
      <c r="A25" s="67">
        <v>16</v>
      </c>
      <c r="B25" s="213">
        <v>44369</v>
      </c>
      <c r="C25" s="67">
        <v>6.06</v>
      </c>
      <c r="D25" s="67" t="s">
        <v>17</v>
      </c>
      <c r="E25" s="202">
        <f t="shared" si="1"/>
        <v>297.02970297029702</v>
      </c>
      <c r="F25" s="67">
        <v>110</v>
      </c>
      <c r="G25" s="56"/>
      <c r="H25" s="67">
        <v>53</v>
      </c>
      <c r="I25" s="213">
        <v>44389</v>
      </c>
      <c r="J25" s="67">
        <v>6.25</v>
      </c>
      <c r="K25" s="67" t="s">
        <v>17</v>
      </c>
      <c r="L25" s="202">
        <f t="shared" si="2"/>
        <v>288</v>
      </c>
      <c r="M25" s="67">
        <v>270</v>
      </c>
      <c r="N25" s="56"/>
      <c r="O25" s="67">
        <v>94</v>
      </c>
      <c r="P25" s="213">
        <v>44573</v>
      </c>
      <c r="Q25" s="67">
        <v>10.69</v>
      </c>
      <c r="R25" s="67" t="s">
        <v>17</v>
      </c>
      <c r="S25" s="202">
        <f t="shared" si="0"/>
        <v>168.38166510757719</v>
      </c>
      <c r="T25" s="67">
        <v>440</v>
      </c>
    </row>
    <row r="26" spans="1:20" ht="18" customHeight="1">
      <c r="A26" s="67">
        <v>17</v>
      </c>
      <c r="B26" s="213">
        <v>43831</v>
      </c>
      <c r="C26" s="67">
        <v>7.25</v>
      </c>
      <c r="D26" s="67" t="s">
        <v>17</v>
      </c>
      <c r="E26" s="202">
        <f t="shared" si="1"/>
        <v>248.27586206896552</v>
      </c>
      <c r="F26" s="67">
        <v>860</v>
      </c>
      <c r="G26" s="56"/>
      <c r="H26" s="67">
        <v>54</v>
      </c>
      <c r="I26" s="213">
        <v>43586</v>
      </c>
      <c r="J26" s="67">
        <v>8.18</v>
      </c>
      <c r="K26" s="67" t="s">
        <v>17</v>
      </c>
      <c r="L26" s="202">
        <f t="shared" si="2"/>
        <v>220.04889975550122</v>
      </c>
      <c r="M26" s="67">
        <v>5000</v>
      </c>
      <c r="N26" s="56"/>
      <c r="O26" s="67">
        <v>95</v>
      </c>
      <c r="P26" s="213">
        <v>44125</v>
      </c>
      <c r="Q26" s="67">
        <v>10.7</v>
      </c>
      <c r="R26" s="67" t="s">
        <v>17</v>
      </c>
      <c r="S26" s="202">
        <f>1800/Q26</f>
        <v>168.22429906542058</v>
      </c>
      <c r="T26" s="67">
        <v>580</v>
      </c>
    </row>
    <row r="27" spans="1:20" ht="18" customHeight="1">
      <c r="A27" s="67">
        <v>18</v>
      </c>
      <c r="B27" s="213">
        <v>43831</v>
      </c>
      <c r="C27" s="67">
        <v>7.25</v>
      </c>
      <c r="D27" s="67" t="s">
        <v>17</v>
      </c>
      <c r="E27" s="202">
        <f t="shared" si="1"/>
        <v>248.27586206896552</v>
      </c>
      <c r="F27" s="67">
        <v>755</v>
      </c>
      <c r="G27" s="56"/>
      <c r="H27" s="67">
        <v>55</v>
      </c>
      <c r="I27" s="213">
        <v>42767</v>
      </c>
      <c r="J27" s="67">
        <v>7.75</v>
      </c>
      <c r="K27" s="67" t="s">
        <v>17</v>
      </c>
      <c r="L27" s="202">
        <f t="shared" si="2"/>
        <v>232.25806451612902</v>
      </c>
      <c r="M27" s="67">
        <v>3500</v>
      </c>
      <c r="N27" s="56"/>
      <c r="O27" s="67">
        <v>96</v>
      </c>
      <c r="P27" s="213">
        <v>44125</v>
      </c>
      <c r="Q27" s="67">
        <v>10.19</v>
      </c>
      <c r="R27" s="67" t="s">
        <v>17</v>
      </c>
      <c r="S27" s="202">
        <f t="shared" si="0"/>
        <v>176.64376840039256</v>
      </c>
      <c r="T27" s="67">
        <v>510</v>
      </c>
    </row>
    <row r="28" spans="1:20" ht="18" customHeight="1">
      <c r="A28" s="67">
        <v>19</v>
      </c>
      <c r="B28" s="213">
        <v>43831</v>
      </c>
      <c r="C28" s="67">
        <v>7.69</v>
      </c>
      <c r="D28" s="67" t="s">
        <v>17</v>
      </c>
      <c r="E28" s="202">
        <f t="shared" si="1"/>
        <v>234.07022106631987</v>
      </c>
      <c r="F28" s="67">
        <v>875</v>
      </c>
      <c r="G28" s="56"/>
      <c r="H28" s="67">
        <v>56</v>
      </c>
      <c r="I28" s="213">
        <v>44351</v>
      </c>
      <c r="J28" s="67">
        <v>8.8699999999999992</v>
      </c>
      <c r="K28" s="67" t="s">
        <v>17</v>
      </c>
      <c r="L28" s="202">
        <f t="shared" si="2"/>
        <v>202.93122886133034</v>
      </c>
      <c r="M28" s="67">
        <v>300</v>
      </c>
      <c r="N28" s="56"/>
      <c r="O28" s="67">
        <v>97</v>
      </c>
      <c r="P28" s="213">
        <v>43191</v>
      </c>
      <c r="Q28" s="2141" t="s">
        <v>18</v>
      </c>
      <c r="R28" s="2141"/>
      <c r="S28" s="2141"/>
      <c r="T28" s="2141"/>
    </row>
    <row r="29" spans="1:20" ht="18" customHeight="1">
      <c r="A29" s="67">
        <v>20</v>
      </c>
      <c r="B29" s="213">
        <v>44142</v>
      </c>
      <c r="C29" s="67">
        <v>7.44</v>
      </c>
      <c r="D29" s="67" t="s">
        <v>17</v>
      </c>
      <c r="E29" s="202">
        <f t="shared" si="1"/>
        <v>241.93548387096772</v>
      </c>
      <c r="F29" s="67">
        <v>1140</v>
      </c>
      <c r="G29" s="56"/>
      <c r="H29" s="67">
        <v>57</v>
      </c>
      <c r="I29" s="213">
        <v>44049</v>
      </c>
      <c r="J29" s="67">
        <v>7.81</v>
      </c>
      <c r="K29" s="67" t="s">
        <v>17</v>
      </c>
      <c r="L29" s="202">
        <f t="shared" si="2"/>
        <v>230.47375160051217</v>
      </c>
      <c r="M29" s="67">
        <v>380</v>
      </c>
      <c r="N29" s="56"/>
      <c r="O29" s="67">
        <v>98</v>
      </c>
      <c r="P29" s="213">
        <v>44388</v>
      </c>
      <c r="Q29" s="67">
        <v>11.25</v>
      </c>
      <c r="R29" s="67" t="s">
        <v>17</v>
      </c>
      <c r="S29" s="202">
        <f>1800/Q29</f>
        <v>160</v>
      </c>
      <c r="T29" s="67">
        <v>475</v>
      </c>
    </row>
    <row r="30" spans="1:20" ht="18" customHeight="1">
      <c r="A30" s="67">
        <v>21</v>
      </c>
      <c r="B30" s="213">
        <v>43988</v>
      </c>
      <c r="C30" s="67">
        <v>7.58</v>
      </c>
      <c r="D30" s="67" t="s">
        <v>17</v>
      </c>
      <c r="E30" s="202">
        <f t="shared" si="1"/>
        <v>237.46701846965698</v>
      </c>
      <c r="F30" s="67">
        <v>500</v>
      </c>
      <c r="G30" s="56"/>
      <c r="H30" s="67">
        <v>58</v>
      </c>
      <c r="I30" s="213">
        <v>44351</v>
      </c>
      <c r="J30" s="67">
        <v>8</v>
      </c>
      <c r="K30" s="67" t="s">
        <v>17</v>
      </c>
      <c r="L30" s="202">
        <f t="shared" si="2"/>
        <v>225</v>
      </c>
      <c r="M30" s="67">
        <v>2500</v>
      </c>
      <c r="N30" s="56"/>
      <c r="O30" s="67">
        <v>99</v>
      </c>
      <c r="P30" s="213">
        <v>44388</v>
      </c>
      <c r="Q30" s="2141" t="s">
        <v>18</v>
      </c>
      <c r="R30" s="2141"/>
      <c r="S30" s="2141"/>
      <c r="T30" s="2141"/>
    </row>
    <row r="31" spans="1:20" ht="18" customHeight="1">
      <c r="A31" s="67">
        <v>22</v>
      </c>
      <c r="B31" s="213">
        <v>43988</v>
      </c>
      <c r="C31" s="67">
        <v>8</v>
      </c>
      <c r="D31" s="67" t="s">
        <v>17</v>
      </c>
      <c r="E31" s="202">
        <f t="shared" si="1"/>
        <v>225</v>
      </c>
      <c r="F31" s="67">
        <v>700</v>
      </c>
      <c r="G31" s="56"/>
      <c r="H31" s="67">
        <v>59</v>
      </c>
      <c r="I31" s="213">
        <v>44420</v>
      </c>
      <c r="J31" s="67">
        <v>6.94</v>
      </c>
      <c r="K31" s="67" t="s">
        <v>17</v>
      </c>
      <c r="L31" s="202">
        <f t="shared" si="2"/>
        <v>259.36599423631122</v>
      </c>
      <c r="M31" s="67">
        <v>230</v>
      </c>
      <c r="N31" s="56"/>
      <c r="O31" s="67">
        <v>100</v>
      </c>
      <c r="P31" s="213">
        <v>44358</v>
      </c>
      <c r="Q31" s="67">
        <v>12</v>
      </c>
      <c r="R31" s="67" t="s">
        <v>17</v>
      </c>
      <c r="S31" s="202">
        <f t="shared" si="0"/>
        <v>150</v>
      </c>
      <c r="T31" s="67">
        <v>475</v>
      </c>
    </row>
    <row r="32" spans="1:20" ht="18" customHeight="1">
      <c r="A32" s="67">
        <v>23</v>
      </c>
      <c r="B32" s="213">
        <v>44111</v>
      </c>
      <c r="C32" s="67">
        <v>8.5</v>
      </c>
      <c r="D32" s="67" t="s">
        <v>17</v>
      </c>
      <c r="E32" s="202">
        <f t="shared" si="1"/>
        <v>211.76470588235293</v>
      </c>
      <c r="F32" s="67">
        <v>805</v>
      </c>
      <c r="G32" s="56"/>
      <c r="H32" s="67">
        <v>60</v>
      </c>
      <c r="I32" s="213">
        <v>44420</v>
      </c>
      <c r="J32" s="67">
        <v>7.75</v>
      </c>
      <c r="K32" s="67" t="s">
        <v>17</v>
      </c>
      <c r="L32" s="202">
        <f t="shared" si="2"/>
        <v>232.25806451612902</v>
      </c>
      <c r="M32" s="67">
        <v>200</v>
      </c>
      <c r="N32" s="56"/>
      <c r="O32" s="56"/>
      <c r="P32" s="222"/>
      <c r="Q32" s="2143" t="s">
        <v>1</v>
      </c>
      <c r="R32" s="2143"/>
      <c r="S32" s="219">
        <f>SUM(S10:S31)</f>
        <v>2960.2028850785591</v>
      </c>
      <c r="T32" s="83"/>
    </row>
    <row r="33" spans="1:20" ht="18" customHeight="1">
      <c r="A33" s="67">
        <v>24</v>
      </c>
      <c r="B33" s="213">
        <v>43831</v>
      </c>
      <c r="C33" s="67">
        <v>7.62</v>
      </c>
      <c r="D33" s="67" t="s">
        <v>17</v>
      </c>
      <c r="E33" s="202">
        <f t="shared" si="1"/>
        <v>236.22047244094489</v>
      </c>
      <c r="F33" s="67">
        <v>953</v>
      </c>
      <c r="G33" s="56"/>
      <c r="H33" s="67">
        <v>61</v>
      </c>
      <c r="I33" s="213">
        <v>42767</v>
      </c>
      <c r="J33" s="67">
        <v>8.25</v>
      </c>
      <c r="K33" s="67" t="s">
        <v>17</v>
      </c>
      <c r="L33" s="202">
        <f t="shared" si="2"/>
        <v>218.18181818181819</v>
      </c>
      <c r="M33" s="67">
        <v>2900</v>
      </c>
      <c r="N33" s="56"/>
      <c r="O33" s="56"/>
      <c r="P33" s="222"/>
      <c r="Q33" s="2143" t="s">
        <v>19</v>
      </c>
      <c r="R33" s="2143"/>
      <c r="S33" s="220">
        <f>AVERAGE(S10:S31)</f>
        <v>164.45571583769774</v>
      </c>
      <c r="T33" s="83"/>
    </row>
    <row r="34" spans="1:20" ht="18" customHeight="1">
      <c r="A34" s="67">
        <v>25</v>
      </c>
      <c r="B34" s="213">
        <v>44142</v>
      </c>
      <c r="C34" s="67">
        <v>6.68</v>
      </c>
      <c r="D34" s="67" t="s">
        <v>17</v>
      </c>
      <c r="E34" s="202">
        <f t="shared" si="1"/>
        <v>269.46107784431138</v>
      </c>
      <c r="F34" s="67">
        <v>615</v>
      </c>
      <c r="G34" s="56"/>
      <c r="H34" s="67">
        <v>62</v>
      </c>
      <c r="I34" s="213">
        <v>44351</v>
      </c>
      <c r="J34" s="67">
        <v>8.5</v>
      </c>
      <c r="K34" s="67" t="s">
        <v>17</v>
      </c>
      <c r="L34" s="202">
        <f t="shared" si="2"/>
        <v>211.76470588235293</v>
      </c>
      <c r="M34" s="67">
        <v>320</v>
      </c>
      <c r="N34" s="56"/>
      <c r="O34" s="56"/>
      <c r="P34" s="55"/>
      <c r="Q34" s="32"/>
      <c r="R34" s="32"/>
      <c r="S34" s="32"/>
      <c r="T34" s="56"/>
    </row>
    <row r="35" spans="1:20" ht="18" customHeight="1">
      <c r="A35" s="67">
        <v>26</v>
      </c>
      <c r="B35" s="213">
        <v>43636</v>
      </c>
      <c r="C35" s="67">
        <v>7.75</v>
      </c>
      <c r="D35" s="67" t="s">
        <v>17</v>
      </c>
      <c r="E35" s="202">
        <f t="shared" si="1"/>
        <v>232.25806451612902</v>
      </c>
      <c r="F35" s="67">
        <v>1250</v>
      </c>
      <c r="G35" s="56"/>
      <c r="H35" s="67">
        <v>63</v>
      </c>
      <c r="I35" s="213">
        <v>44388</v>
      </c>
      <c r="J35" s="67">
        <v>7.25</v>
      </c>
      <c r="K35" s="67" t="s">
        <v>17</v>
      </c>
      <c r="L35" s="202">
        <f t="shared" si="2"/>
        <v>248.27586206896552</v>
      </c>
      <c r="M35" s="67">
        <v>270</v>
      </c>
      <c r="N35" s="56"/>
      <c r="O35" s="56"/>
      <c r="P35" s="55"/>
      <c r="Q35" s="32"/>
      <c r="R35" s="32"/>
      <c r="S35" s="32"/>
      <c r="T35" s="56"/>
    </row>
    <row r="36" spans="1:20" ht="18" customHeight="1">
      <c r="A36" s="67">
        <v>27</v>
      </c>
      <c r="B36" s="213">
        <v>43617</v>
      </c>
      <c r="C36" s="67">
        <v>8.94</v>
      </c>
      <c r="D36" s="67" t="s">
        <v>17</v>
      </c>
      <c r="E36" s="202">
        <f t="shared" si="1"/>
        <v>201.34228187919464</v>
      </c>
      <c r="F36" s="67">
        <v>2260</v>
      </c>
      <c r="G36" s="56"/>
      <c r="H36" s="67">
        <v>64</v>
      </c>
      <c r="I36" s="213">
        <v>44388</v>
      </c>
      <c r="J36" s="67">
        <v>7.88</v>
      </c>
      <c r="K36" s="67" t="s">
        <v>17</v>
      </c>
      <c r="L36" s="202">
        <f t="shared" si="2"/>
        <v>228.42639593908629</v>
      </c>
      <c r="M36" s="67">
        <v>285</v>
      </c>
      <c r="N36" s="56"/>
      <c r="O36" s="56"/>
      <c r="P36" s="55"/>
      <c r="Q36" s="32"/>
      <c r="R36" s="32"/>
      <c r="S36" s="32"/>
      <c r="T36" s="56"/>
    </row>
    <row r="37" spans="1:20" ht="18" customHeight="1">
      <c r="A37" s="67">
        <v>28</v>
      </c>
      <c r="B37" s="213">
        <v>43617</v>
      </c>
      <c r="C37" s="67">
        <v>8.6199999999999992</v>
      </c>
      <c r="D37" s="67" t="s">
        <v>17</v>
      </c>
      <c r="E37" s="202">
        <f t="shared" si="1"/>
        <v>208.81670533642693</v>
      </c>
      <c r="F37" s="67">
        <v>897</v>
      </c>
      <c r="G37" s="56"/>
      <c r="H37" s="67">
        <v>65</v>
      </c>
      <c r="I37" s="213">
        <v>42856</v>
      </c>
      <c r="J37" s="67">
        <v>10.5</v>
      </c>
      <c r="K37" s="67" t="s">
        <v>17</v>
      </c>
      <c r="L37" s="202">
        <f t="shared" si="2"/>
        <v>171.42857142857142</v>
      </c>
      <c r="M37" s="67">
        <v>4000</v>
      </c>
      <c r="N37" s="56"/>
      <c r="O37" s="56"/>
      <c r="P37" s="55"/>
      <c r="Q37" s="32"/>
      <c r="R37" s="32"/>
      <c r="S37" s="32"/>
      <c r="T37" s="56"/>
    </row>
    <row r="38" spans="1:20" ht="18" customHeight="1">
      <c r="A38" s="67">
        <v>29</v>
      </c>
      <c r="B38" s="213">
        <v>44436</v>
      </c>
      <c r="C38" s="67">
        <v>5.44</v>
      </c>
      <c r="D38" s="67" t="s">
        <v>17</v>
      </c>
      <c r="E38" s="202">
        <f t="shared" si="1"/>
        <v>330.88235294117646</v>
      </c>
      <c r="F38" s="67">
        <v>150</v>
      </c>
      <c r="G38" s="56"/>
      <c r="H38" s="67">
        <v>66</v>
      </c>
      <c r="I38" s="213">
        <v>44389</v>
      </c>
      <c r="J38" s="67">
        <v>10.65</v>
      </c>
      <c r="K38" s="67" t="s">
        <v>17</v>
      </c>
      <c r="L38" s="202">
        <f t="shared" si="2"/>
        <v>169.01408450704224</v>
      </c>
      <c r="M38" s="67">
        <v>5500</v>
      </c>
      <c r="N38" s="56"/>
      <c r="O38" s="56"/>
      <c r="P38" s="55"/>
      <c r="Q38" s="32"/>
      <c r="R38" s="32"/>
      <c r="S38" s="32"/>
      <c r="T38" s="56"/>
    </row>
    <row r="39" spans="1:20" ht="18" customHeight="1">
      <c r="A39" s="67">
        <v>30</v>
      </c>
      <c r="B39" s="213">
        <v>43586</v>
      </c>
      <c r="C39" s="67">
        <v>9.6300000000000008</v>
      </c>
      <c r="D39" s="67" t="s">
        <v>17</v>
      </c>
      <c r="E39" s="202">
        <f t="shared" si="1"/>
        <v>186.91588785046727</v>
      </c>
      <c r="F39" s="67">
        <v>2800</v>
      </c>
      <c r="G39" s="56"/>
      <c r="H39" s="67">
        <v>67</v>
      </c>
      <c r="I39" s="213">
        <v>42856</v>
      </c>
      <c r="J39" s="67">
        <v>9.31</v>
      </c>
      <c r="K39" s="67" t="s">
        <v>17</v>
      </c>
      <c r="L39" s="202">
        <f t="shared" si="2"/>
        <v>193.34049409237377</v>
      </c>
      <c r="M39" s="67">
        <v>300</v>
      </c>
      <c r="N39" s="56"/>
      <c r="O39" s="56"/>
      <c r="P39" s="55"/>
      <c r="Q39" s="32"/>
      <c r="R39" s="32"/>
      <c r="S39" s="32"/>
      <c r="T39" s="56"/>
    </row>
    <row r="40" spans="1:20" ht="18" customHeight="1">
      <c r="A40" s="67">
        <v>31</v>
      </c>
      <c r="B40" s="213">
        <v>43617</v>
      </c>
      <c r="C40" s="67">
        <v>9.1300000000000008</v>
      </c>
      <c r="D40" s="67" t="s">
        <v>17</v>
      </c>
      <c r="E40" s="202">
        <f t="shared" si="1"/>
        <v>197.15224534501641</v>
      </c>
      <c r="F40" s="67">
        <v>2500</v>
      </c>
      <c r="G40" s="56"/>
      <c r="H40" s="67">
        <v>68</v>
      </c>
      <c r="I40" s="213">
        <v>44387</v>
      </c>
      <c r="J40" s="67">
        <v>7.25</v>
      </c>
      <c r="K40" s="67" t="s">
        <v>17</v>
      </c>
      <c r="L40" s="202">
        <f t="shared" si="2"/>
        <v>248.27586206896552</v>
      </c>
      <c r="M40" s="67">
        <v>240</v>
      </c>
      <c r="N40" s="56"/>
      <c r="O40" s="56"/>
      <c r="P40" s="55"/>
      <c r="Q40" s="32"/>
      <c r="R40" s="32"/>
      <c r="S40" s="32"/>
      <c r="T40" s="56"/>
    </row>
    <row r="41" spans="1:20" ht="18" customHeight="1">
      <c r="A41" s="67">
        <v>32</v>
      </c>
      <c r="B41" s="213">
        <v>44420</v>
      </c>
      <c r="C41" s="67">
        <v>5.63</v>
      </c>
      <c r="D41" s="67" t="s">
        <v>17</v>
      </c>
      <c r="E41" s="202">
        <f t="shared" si="1"/>
        <v>319.71580817051512</v>
      </c>
      <c r="F41" s="67">
        <v>123</v>
      </c>
      <c r="G41" s="56"/>
      <c r="H41" s="67">
        <v>69</v>
      </c>
      <c r="I41" s="213">
        <v>44583</v>
      </c>
      <c r="J41" s="1049">
        <v>7.88</v>
      </c>
      <c r="K41" s="1049" t="s">
        <v>17</v>
      </c>
      <c r="L41" s="202">
        <f>1800/J41</f>
        <v>228.42639593908629</v>
      </c>
      <c r="M41" s="1049">
        <v>840</v>
      </c>
      <c r="N41" s="56"/>
      <c r="O41" s="56"/>
      <c r="P41" s="55"/>
      <c r="Q41" s="32"/>
      <c r="R41" s="32"/>
      <c r="S41" s="32"/>
      <c r="T41" s="56"/>
    </row>
    <row r="42" spans="1:20" ht="18" customHeight="1">
      <c r="A42" s="67">
        <v>33</v>
      </c>
      <c r="B42" s="213">
        <v>43586</v>
      </c>
      <c r="C42" s="67">
        <v>8.1300000000000008</v>
      </c>
      <c r="D42" s="67" t="s">
        <v>17</v>
      </c>
      <c r="E42" s="202">
        <f t="shared" si="1"/>
        <v>221.40221402214021</v>
      </c>
      <c r="F42" s="67">
        <v>915</v>
      </c>
      <c r="G42" s="56"/>
      <c r="H42" s="67">
        <v>70</v>
      </c>
      <c r="I42" s="213">
        <v>44351</v>
      </c>
      <c r="J42" s="780">
        <v>9.32</v>
      </c>
      <c r="K42" s="780" t="s">
        <v>17</v>
      </c>
      <c r="L42" s="202">
        <f>1800/J42</f>
        <v>193.13304721030042</v>
      </c>
      <c r="M42" s="780">
        <v>275</v>
      </c>
      <c r="N42" s="56"/>
      <c r="O42" s="56"/>
      <c r="P42" s="55"/>
      <c r="Q42" s="32"/>
      <c r="R42" s="32"/>
      <c r="S42" s="32"/>
      <c r="T42" s="56"/>
    </row>
    <row r="43" spans="1:20" ht="18" customHeight="1">
      <c r="A43" s="67">
        <v>34</v>
      </c>
      <c r="B43" s="213">
        <v>42461</v>
      </c>
      <c r="C43" s="2209" t="s">
        <v>18</v>
      </c>
      <c r="D43" s="2209"/>
      <c r="E43" s="2209"/>
      <c r="F43" s="2209"/>
      <c r="G43" s="56"/>
      <c r="H43" s="67">
        <v>71</v>
      </c>
      <c r="I43" s="213">
        <v>42856</v>
      </c>
      <c r="J43" s="67">
        <v>9.75</v>
      </c>
      <c r="K43" s="67" t="s">
        <v>17</v>
      </c>
      <c r="L43" s="202">
        <f t="shared" si="2"/>
        <v>184.61538461538461</v>
      </c>
      <c r="M43" s="67">
        <v>4000</v>
      </c>
      <c r="N43" s="56"/>
      <c r="O43" s="56"/>
      <c r="P43" s="55"/>
      <c r="Q43" s="32"/>
      <c r="R43" s="32"/>
      <c r="S43" s="32"/>
      <c r="T43" s="56"/>
    </row>
    <row r="44" spans="1:20" ht="18" customHeight="1">
      <c r="A44" s="67">
        <v>35</v>
      </c>
      <c r="B44" s="213">
        <v>42522</v>
      </c>
      <c r="C44" s="67">
        <v>6.94</v>
      </c>
      <c r="D44" s="67" t="s">
        <v>17</v>
      </c>
      <c r="E44" s="202">
        <f t="shared" si="1"/>
        <v>259.36599423631122</v>
      </c>
      <c r="F44" s="67">
        <v>1005</v>
      </c>
      <c r="G44" s="56"/>
      <c r="H44" s="67">
        <v>72</v>
      </c>
      <c r="I44" s="213">
        <v>44388</v>
      </c>
      <c r="J44" s="67">
        <v>7.94</v>
      </c>
      <c r="K44" s="67" t="s">
        <v>17</v>
      </c>
      <c r="L44" s="202">
        <f t="shared" si="2"/>
        <v>226.70025188916875</v>
      </c>
      <c r="M44" s="67">
        <v>250</v>
      </c>
      <c r="N44" s="56"/>
      <c r="O44" s="56"/>
      <c r="P44" s="55"/>
      <c r="Q44" s="32"/>
      <c r="R44" s="32"/>
      <c r="S44" s="32"/>
      <c r="T44" s="56"/>
    </row>
    <row r="45" spans="1:20" ht="18" customHeight="1">
      <c r="A45" s="67">
        <v>36</v>
      </c>
      <c r="B45" s="213">
        <v>44435</v>
      </c>
      <c r="C45" s="67">
        <v>5.62</v>
      </c>
      <c r="D45" s="67" t="s">
        <v>17</v>
      </c>
      <c r="E45" s="202">
        <f t="shared" si="1"/>
        <v>320.28469750889678</v>
      </c>
      <c r="F45" s="67">
        <v>240</v>
      </c>
      <c r="G45" s="56"/>
      <c r="H45" s="67">
        <v>73</v>
      </c>
      <c r="I45" s="213">
        <v>42856</v>
      </c>
      <c r="J45" s="2209" t="s">
        <v>18</v>
      </c>
      <c r="K45" s="2209"/>
      <c r="L45" s="2209"/>
      <c r="M45" s="2209"/>
      <c r="N45" s="56"/>
      <c r="O45" s="56"/>
      <c r="P45" s="55"/>
      <c r="Q45" s="32"/>
      <c r="R45" s="32"/>
      <c r="S45" s="32"/>
      <c r="T45" s="56"/>
    </row>
    <row r="46" spans="1:20" ht="18" customHeight="1">
      <c r="A46" s="67">
        <v>37</v>
      </c>
      <c r="B46" s="213">
        <v>44026</v>
      </c>
      <c r="C46" s="67">
        <v>6.81</v>
      </c>
      <c r="D46" s="67" t="s">
        <v>17</v>
      </c>
      <c r="E46" s="202">
        <f t="shared" si="1"/>
        <v>264.31718061674013</v>
      </c>
      <c r="F46" s="67">
        <v>270</v>
      </c>
      <c r="G46" s="56"/>
      <c r="H46" s="67">
        <v>74</v>
      </c>
      <c r="I46" s="213">
        <v>42856</v>
      </c>
      <c r="J46" s="67">
        <v>8.32</v>
      </c>
      <c r="K46" s="67" t="s">
        <v>17</v>
      </c>
      <c r="L46" s="202">
        <f t="shared" si="2"/>
        <v>216.34615384615384</v>
      </c>
      <c r="M46" s="67">
        <v>500</v>
      </c>
      <c r="N46" s="56"/>
      <c r="O46" s="56"/>
      <c r="P46" s="55"/>
      <c r="Q46" s="32"/>
      <c r="R46" s="32"/>
      <c r="S46" s="32"/>
      <c r="T46" s="56"/>
    </row>
    <row r="47" spans="1:20" ht="18" customHeight="1">
      <c r="A47" s="56"/>
      <c r="B47" s="55"/>
      <c r="C47" s="2143" t="s">
        <v>1</v>
      </c>
      <c r="D47" s="2143"/>
      <c r="E47" s="13">
        <f>SUM(E10:E46)</f>
        <v>9318.7339585038153</v>
      </c>
      <c r="F47" s="56"/>
      <c r="G47" s="56"/>
      <c r="H47" s="67">
        <v>75</v>
      </c>
      <c r="I47" s="213">
        <v>44389</v>
      </c>
      <c r="J47" s="67">
        <v>8</v>
      </c>
      <c r="K47" s="67" t="s">
        <v>17</v>
      </c>
      <c r="L47" s="202">
        <f t="shared" si="2"/>
        <v>225</v>
      </c>
      <c r="M47" s="67">
        <v>230</v>
      </c>
      <c r="N47" s="56"/>
      <c r="O47" s="56"/>
      <c r="P47" s="55"/>
      <c r="Q47" s="32"/>
      <c r="R47" s="32"/>
      <c r="S47" s="32"/>
      <c r="T47" s="56"/>
    </row>
    <row r="48" spans="1:20" ht="18" customHeight="1">
      <c r="A48" s="56"/>
      <c r="B48" s="55"/>
      <c r="C48" s="2143" t="s">
        <v>19</v>
      </c>
      <c r="D48" s="2143"/>
      <c r="E48" s="13">
        <f>AVERAGE(E10:E46)</f>
        <v>258.85372106955043</v>
      </c>
      <c r="F48" s="56"/>
      <c r="G48" s="56"/>
      <c r="H48" s="67">
        <v>76</v>
      </c>
      <c r="I48" s="213">
        <v>42856</v>
      </c>
      <c r="J48" s="67">
        <v>9.19</v>
      </c>
      <c r="K48" s="67" t="s">
        <v>17</v>
      </c>
      <c r="L48" s="202">
        <f t="shared" si="2"/>
        <v>195.86507072905334</v>
      </c>
      <c r="M48" s="67">
        <v>3500</v>
      </c>
      <c r="N48" s="56"/>
      <c r="O48" s="56"/>
      <c r="P48" s="55"/>
      <c r="Q48" s="32"/>
      <c r="R48" s="32"/>
      <c r="S48" s="32"/>
      <c r="T48" s="56"/>
    </row>
    <row r="49" spans="1:20" ht="18" customHeight="1">
      <c r="A49" s="56"/>
      <c r="B49" s="55"/>
      <c r="C49" s="56"/>
      <c r="D49" s="56"/>
      <c r="E49" s="101"/>
      <c r="F49" s="56"/>
      <c r="G49" s="56"/>
      <c r="H49" s="67">
        <v>77</v>
      </c>
      <c r="I49" s="213">
        <v>44392</v>
      </c>
      <c r="J49" s="67">
        <v>7.31</v>
      </c>
      <c r="K49" s="67" t="s">
        <v>17</v>
      </c>
      <c r="L49" s="202">
        <f t="shared" si="2"/>
        <v>246.23803009575926</v>
      </c>
      <c r="M49" s="67">
        <v>250</v>
      </c>
      <c r="N49" s="56"/>
      <c r="O49" s="56"/>
      <c r="P49" s="55"/>
      <c r="Q49" s="32"/>
      <c r="R49" s="32"/>
      <c r="S49" s="32"/>
      <c r="T49" s="56"/>
    </row>
    <row r="50" spans="1:20" ht="18" customHeight="1">
      <c r="A50" s="56"/>
      <c r="B50" s="55"/>
      <c r="C50" s="56"/>
      <c r="D50" s="56"/>
      <c r="E50" s="101"/>
      <c r="F50" s="56"/>
      <c r="G50" s="56"/>
      <c r="H50" s="67">
        <v>78</v>
      </c>
      <c r="I50" s="213">
        <v>41609</v>
      </c>
      <c r="J50" s="2209" t="s">
        <v>18</v>
      </c>
      <c r="K50" s="2209"/>
      <c r="L50" s="2209"/>
      <c r="M50" s="2209"/>
      <c r="N50" s="56"/>
      <c r="O50" s="56"/>
      <c r="P50" s="55"/>
      <c r="Q50" s="32"/>
      <c r="R50" s="32"/>
      <c r="S50" s="32"/>
      <c r="T50" s="56"/>
    </row>
    <row r="51" spans="1:20" ht="18" customHeight="1">
      <c r="A51" s="203"/>
      <c r="B51" s="56"/>
      <c r="F51" s="56"/>
      <c r="G51" s="56"/>
      <c r="H51" s="56"/>
      <c r="I51" s="55"/>
      <c r="J51" s="2143" t="s">
        <v>1</v>
      </c>
      <c r="K51" s="2143"/>
      <c r="L51" s="13">
        <f>SUM(L10:L49)</f>
        <v>8543.2282480019876</v>
      </c>
      <c r="M51" s="56"/>
      <c r="N51" s="56"/>
      <c r="O51" s="56"/>
      <c r="P51" s="55"/>
      <c r="T51" s="209"/>
    </row>
    <row r="52" spans="1:20" ht="18" customHeight="1">
      <c r="A52" s="203"/>
      <c r="B52" s="56"/>
      <c r="F52" s="56"/>
      <c r="G52" s="83"/>
      <c r="H52" s="56"/>
      <c r="I52" s="55"/>
      <c r="J52" s="2143" t="s">
        <v>19</v>
      </c>
      <c r="K52" s="2143"/>
      <c r="L52" s="13">
        <f>AVERAGE(L10:L49)</f>
        <v>219.05713456415353</v>
      </c>
      <c r="M52" s="56"/>
      <c r="N52" s="32"/>
      <c r="O52" s="29"/>
      <c r="P52" s="29"/>
      <c r="T52" s="209"/>
    </row>
    <row r="53" spans="1:20">
      <c r="A53" s="2147"/>
      <c r="B53" s="2148"/>
      <c r="C53" s="2148"/>
      <c r="D53" s="2148"/>
      <c r="E53" s="2148"/>
      <c r="F53" s="2148"/>
      <c r="G53" s="83"/>
      <c r="H53" s="29"/>
      <c r="I53" s="29"/>
      <c r="J53" s="29"/>
      <c r="K53" s="29"/>
      <c r="L53" s="56"/>
      <c r="M53" s="56"/>
      <c r="N53" s="32"/>
      <c r="O53" s="29"/>
      <c r="P53" s="29"/>
      <c r="Q53" s="29"/>
      <c r="R53" s="29"/>
      <c r="S53" s="58"/>
      <c r="T53" s="209"/>
    </row>
    <row r="54" spans="1:20" ht="22.55" customHeight="1">
      <c r="A54" s="42" t="s">
        <v>20</v>
      </c>
      <c r="B54" s="75">
        <v>0.8</v>
      </c>
      <c r="C54" s="44" t="s">
        <v>21</v>
      </c>
      <c r="G54" s="2149" t="s">
        <v>22</v>
      </c>
      <c r="H54" s="2150"/>
      <c r="I54" s="75">
        <v>16000</v>
      </c>
      <c r="J54" s="44" t="s">
        <v>23</v>
      </c>
      <c r="M54" s="56"/>
      <c r="N54" s="32"/>
      <c r="P54" s="41"/>
      <c r="Q54" s="56"/>
      <c r="R54" s="56"/>
      <c r="T54" s="209"/>
    </row>
    <row r="55" spans="1:20" ht="22.55" customHeight="1">
      <c r="A55" s="46" t="s">
        <v>24</v>
      </c>
      <c r="B55" s="67">
        <v>5.6</v>
      </c>
      <c r="C55" s="48" t="s">
        <v>21</v>
      </c>
      <c r="D55" s="56"/>
      <c r="E55" s="56"/>
      <c r="F55" s="56"/>
      <c r="G55" s="2151" t="s">
        <v>25</v>
      </c>
      <c r="H55" s="2152"/>
      <c r="I55" s="67">
        <v>1150</v>
      </c>
      <c r="J55" s="48" t="s">
        <v>23</v>
      </c>
      <c r="M55" s="56"/>
      <c r="N55" s="32"/>
      <c r="P55" s="41"/>
      <c r="Q55" s="56"/>
      <c r="R55" s="56"/>
      <c r="T55" s="209"/>
    </row>
    <row r="56" spans="1:20" ht="22.55" customHeight="1">
      <c r="A56" s="46" t="s">
        <v>26</v>
      </c>
      <c r="B56" s="67">
        <v>4.3</v>
      </c>
      <c r="C56" s="48" t="s">
        <v>21</v>
      </c>
      <c r="D56" s="56"/>
      <c r="E56" s="56"/>
      <c r="F56" s="56"/>
      <c r="G56" s="2151" t="s">
        <v>27</v>
      </c>
      <c r="H56" s="2152"/>
      <c r="I56" s="67">
        <v>6.51</v>
      </c>
      <c r="J56" s="48" t="s">
        <v>28</v>
      </c>
      <c r="M56" s="56"/>
      <c r="N56" s="32"/>
      <c r="P56" s="41"/>
      <c r="Q56" s="56"/>
      <c r="R56" s="56"/>
      <c r="T56" s="209"/>
    </row>
    <row r="57" spans="1:20" ht="22.55" customHeight="1">
      <c r="A57" s="46" t="s">
        <v>29</v>
      </c>
      <c r="B57" s="67">
        <v>52</v>
      </c>
      <c r="C57" s="48" t="s">
        <v>21</v>
      </c>
      <c r="D57" s="56"/>
      <c r="E57" s="56"/>
      <c r="F57" s="56"/>
      <c r="G57" s="2151" t="s">
        <v>30</v>
      </c>
      <c r="H57" s="2152"/>
      <c r="I57" s="67">
        <v>24</v>
      </c>
      <c r="J57" s="48" t="s">
        <v>31</v>
      </c>
      <c r="M57" s="56"/>
      <c r="N57" s="2148"/>
      <c r="P57" s="41"/>
      <c r="Q57" s="56"/>
      <c r="R57" s="56"/>
      <c r="T57" s="209"/>
    </row>
    <row r="58" spans="1:20" ht="22.55" customHeight="1">
      <c r="A58" s="46" t="s">
        <v>32</v>
      </c>
      <c r="B58" s="67">
        <v>52</v>
      </c>
      <c r="C58" s="48" t="s">
        <v>21</v>
      </c>
      <c r="D58" s="56"/>
      <c r="E58" s="56"/>
      <c r="F58" s="56"/>
      <c r="G58" s="2151" t="s">
        <v>33</v>
      </c>
      <c r="H58" s="2152"/>
      <c r="I58" s="67">
        <v>8200</v>
      </c>
      <c r="J58" s="48" t="s">
        <v>34</v>
      </c>
      <c r="M58" s="29"/>
      <c r="N58" s="2148"/>
      <c r="P58" s="41"/>
      <c r="Q58" s="56"/>
      <c r="R58" s="56"/>
      <c r="T58" s="209"/>
    </row>
    <row r="59" spans="1:20" ht="22.55" customHeight="1">
      <c r="A59" s="46" t="s">
        <v>35</v>
      </c>
      <c r="B59" s="67">
        <v>52</v>
      </c>
      <c r="C59" s="48" t="s">
        <v>21</v>
      </c>
      <c r="D59" s="56"/>
      <c r="E59" s="56"/>
      <c r="F59" s="56"/>
      <c r="G59" s="2151" t="s">
        <v>36</v>
      </c>
      <c r="H59" s="2152"/>
      <c r="I59" s="67">
        <v>8000</v>
      </c>
      <c r="J59" s="48" t="s">
        <v>34</v>
      </c>
      <c r="M59" s="29"/>
      <c r="N59" s="2148"/>
      <c r="P59" s="41"/>
      <c r="Q59" s="56"/>
      <c r="R59" s="56"/>
      <c r="T59" s="209"/>
    </row>
    <row r="60" spans="1:20" ht="22.55" customHeight="1">
      <c r="A60" s="46" t="s">
        <v>37</v>
      </c>
      <c r="B60" s="67">
        <v>51</v>
      </c>
      <c r="C60" s="48" t="s">
        <v>21</v>
      </c>
      <c r="D60" s="29"/>
      <c r="E60" s="29"/>
      <c r="F60" s="29"/>
      <c r="G60" s="2151" t="s">
        <v>38</v>
      </c>
      <c r="H60" s="2152"/>
      <c r="I60" s="67">
        <v>2300</v>
      </c>
      <c r="J60" s="48" t="s">
        <v>34</v>
      </c>
      <c r="M60" s="29"/>
      <c r="N60" s="2148"/>
      <c r="P60" s="41"/>
      <c r="Q60" s="56"/>
      <c r="R60" s="56"/>
      <c r="T60" s="209"/>
    </row>
    <row r="61" spans="1:20" ht="22.55" customHeight="1">
      <c r="A61" s="46" t="s">
        <v>39</v>
      </c>
      <c r="B61" s="67"/>
      <c r="C61" s="48" t="s">
        <v>21</v>
      </c>
      <c r="D61" s="216"/>
      <c r="E61" s="2208"/>
      <c r="F61" s="2208"/>
      <c r="G61" s="2151" t="s">
        <v>40</v>
      </c>
      <c r="H61" s="2152"/>
      <c r="I61" s="67">
        <v>19000</v>
      </c>
      <c r="J61" s="48" t="s">
        <v>34</v>
      </c>
      <c r="M61" s="32"/>
      <c r="N61" s="2148"/>
      <c r="P61" s="41"/>
      <c r="Q61" s="56"/>
      <c r="R61" s="56"/>
      <c r="T61" s="209"/>
    </row>
    <row r="62" spans="1:20" ht="22.55" customHeight="1">
      <c r="A62" s="46" t="s">
        <v>41</v>
      </c>
      <c r="B62" s="67">
        <v>0</v>
      </c>
      <c r="C62" s="48" t="s">
        <v>21</v>
      </c>
      <c r="D62" s="194"/>
      <c r="E62" s="194"/>
      <c r="F62" s="194"/>
      <c r="G62" s="2151" t="s">
        <v>42</v>
      </c>
      <c r="H62" s="2152"/>
      <c r="I62" s="67">
        <v>37700</v>
      </c>
      <c r="J62" s="48" t="s">
        <v>23</v>
      </c>
      <c r="M62" s="32"/>
      <c r="N62" s="2148"/>
      <c r="P62" s="41"/>
      <c r="Q62" s="56"/>
      <c r="R62" s="56"/>
      <c r="T62" s="210"/>
    </row>
    <row r="63" spans="1:20" ht="22.55" customHeight="1">
      <c r="A63" s="50" t="s">
        <v>43</v>
      </c>
      <c r="B63" s="76">
        <v>0</v>
      </c>
      <c r="C63" s="52" t="s">
        <v>21</v>
      </c>
      <c r="D63" s="194"/>
      <c r="E63" s="194"/>
      <c r="F63" s="194"/>
      <c r="G63" s="2151" t="s">
        <v>44</v>
      </c>
      <c r="H63" s="2152"/>
      <c r="I63" s="67"/>
      <c r="J63" s="48" t="s">
        <v>45</v>
      </c>
      <c r="M63" s="29"/>
      <c r="N63" s="2148"/>
      <c r="P63" s="41"/>
      <c r="Q63" s="56"/>
      <c r="R63" s="56"/>
      <c r="T63" s="210"/>
    </row>
    <row r="64" spans="1:20" ht="22.55" customHeight="1">
      <c r="A64" s="24"/>
      <c r="B64" s="25"/>
      <c r="C64" s="58"/>
      <c r="D64" s="56"/>
      <c r="E64" s="56"/>
      <c r="F64" s="56"/>
      <c r="G64" s="2153" t="s">
        <v>46</v>
      </c>
      <c r="H64" s="2154"/>
      <c r="I64" s="76"/>
      <c r="J64" s="52" t="s">
        <v>45</v>
      </c>
      <c r="K64" s="29"/>
      <c r="L64" s="29"/>
      <c r="M64" s="29"/>
      <c r="N64" s="2148"/>
      <c r="P64" s="41"/>
      <c r="Q64" s="56"/>
      <c r="R64" s="56"/>
      <c r="T64" s="63"/>
    </row>
    <row r="67" spans="1:20">
      <c r="A67" s="29"/>
      <c r="B67" s="29"/>
      <c r="C67" s="29"/>
      <c r="D67" s="2155" t="s">
        <v>47</v>
      </c>
      <c r="E67" s="2155"/>
      <c r="F67" s="29"/>
      <c r="G67" s="29"/>
      <c r="H67" s="29"/>
      <c r="I67" s="29"/>
      <c r="J67" s="2157" t="s">
        <v>48</v>
      </c>
      <c r="K67" s="2157"/>
      <c r="L67" s="2157"/>
      <c r="M67" s="29"/>
      <c r="N67" s="29"/>
      <c r="O67" s="29"/>
      <c r="P67" s="29"/>
      <c r="Q67" s="2157" t="s">
        <v>49</v>
      </c>
      <c r="R67" s="2157"/>
      <c r="S67" s="29"/>
      <c r="T67" s="29"/>
    </row>
    <row r="68" spans="1:20" ht="20.2" customHeight="1">
      <c r="A68" s="32"/>
      <c r="B68" s="32"/>
      <c r="C68" s="32"/>
      <c r="D68" s="2156" t="s">
        <v>50</v>
      </c>
      <c r="E68" s="2156"/>
      <c r="F68" s="31"/>
      <c r="G68" s="31"/>
      <c r="H68" s="32"/>
      <c r="I68" s="31"/>
      <c r="J68" s="2158" t="s">
        <v>51</v>
      </c>
      <c r="K68" s="2158"/>
      <c r="L68" s="2158"/>
      <c r="M68" s="32"/>
      <c r="N68" s="32"/>
      <c r="O68" s="32"/>
      <c r="P68" s="32"/>
      <c r="Q68" s="2156" t="s">
        <v>52</v>
      </c>
      <c r="R68" s="2156"/>
      <c r="S68" s="31"/>
      <c r="T68" s="32"/>
    </row>
    <row r="69" spans="1:20">
      <c r="G69" s="208"/>
    </row>
    <row r="70" spans="1:20">
      <c r="G70" s="208"/>
    </row>
  </sheetData>
  <mergeCells count="42">
    <mergeCell ref="J50:M50"/>
    <mergeCell ref="Q30:T30"/>
    <mergeCell ref="J51:K51"/>
    <mergeCell ref="J52:K52"/>
    <mergeCell ref="A53:F53"/>
    <mergeCell ref="Q33:R33"/>
    <mergeCell ref="C47:D47"/>
    <mergeCell ref="C48:D48"/>
    <mergeCell ref="Q32:R32"/>
    <mergeCell ref="J45:M45"/>
    <mergeCell ref="C43:F43"/>
    <mergeCell ref="G54:H54"/>
    <mergeCell ref="G55:H55"/>
    <mergeCell ref="G56:H56"/>
    <mergeCell ref="G57:H57"/>
    <mergeCell ref="G58:H58"/>
    <mergeCell ref="G59:H59"/>
    <mergeCell ref="G60:H60"/>
    <mergeCell ref="D68:E68"/>
    <mergeCell ref="J68:L68"/>
    <mergeCell ref="Q68:R68"/>
    <mergeCell ref="E61:F61"/>
    <mergeCell ref="G61:H61"/>
    <mergeCell ref="G62:H62"/>
    <mergeCell ref="G63:H63"/>
    <mergeCell ref="G64:H64"/>
    <mergeCell ref="N57:N64"/>
    <mergeCell ref="D67:E67"/>
    <mergeCell ref="J67:L67"/>
    <mergeCell ref="Q67:R67"/>
    <mergeCell ref="A8:F8"/>
    <mergeCell ref="H8:M8"/>
    <mergeCell ref="O8:T8"/>
    <mergeCell ref="Q20:T20"/>
    <mergeCell ref="Q28:T28"/>
    <mergeCell ref="Q13:T13"/>
    <mergeCell ref="Q3:T3"/>
    <mergeCell ref="Q4:T4"/>
    <mergeCell ref="A5:T5"/>
    <mergeCell ref="A6:T6"/>
    <mergeCell ref="A7:T7"/>
    <mergeCell ref="A1:P4"/>
  </mergeCells>
  <conditionalFormatting sqref="T10">
    <cfRule type="cellIs" dxfId="211" priority="1" stopIfTrue="1" operator="greaterThan">
      <formula>3500</formula>
    </cfRule>
  </conditionalFormatting>
  <conditionalFormatting sqref="M34">
    <cfRule type="cellIs" dxfId="210" priority="2" stopIfTrue="1" operator="greaterThan">
      <formula>2500</formula>
    </cfRule>
  </conditionalFormatting>
  <conditionalFormatting sqref="F10:F42 F44:F50">
    <cfRule type="cellIs" dxfId="209" priority="6" stopIfTrue="1" operator="greaterThan">
      <formula>1800</formula>
    </cfRule>
  </conditionalFormatting>
  <conditionalFormatting sqref="M10:M33 M35:M44 M46:M49">
    <cfRule type="cellIs" dxfId="208" priority="5" stopIfTrue="1" operator="greaterThan">
      <formula>2500</formula>
    </cfRule>
  </conditionalFormatting>
  <conditionalFormatting sqref="T11:T12 T21:T27 T14:T19 T29 T31">
    <cfRule type="cellIs" dxfId="207" priority="4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4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T60"/>
  <sheetViews>
    <sheetView view="pageBreakPreview" zoomScale="70" zoomScaleSheetLayoutView="70" workbookViewId="0">
      <selection activeCell="A5" sqref="A5:T5"/>
    </sheetView>
  </sheetViews>
  <sheetFormatPr defaultColWidth="11.33203125" defaultRowHeight="21.3"/>
  <cols>
    <col min="1" max="1" width="12.109375" style="328" customWidth="1"/>
    <col min="2" max="3" width="13.109375" style="328" customWidth="1"/>
    <col min="4" max="4" width="17" style="328" customWidth="1"/>
    <col min="5" max="5" width="16.5546875" style="328" customWidth="1"/>
    <col min="6" max="6" width="13.109375" style="328" customWidth="1"/>
    <col min="7" max="7" width="4.6640625" style="328" customWidth="1"/>
    <col min="8" max="8" width="11.33203125" style="328" customWidth="1"/>
    <col min="9" max="9" width="13.5546875" style="328" customWidth="1"/>
    <col min="10" max="10" width="13.109375" style="328" customWidth="1"/>
    <col min="11" max="11" width="16.109375" style="328" customWidth="1"/>
    <col min="12" max="12" width="14.109375" style="328" customWidth="1"/>
    <col min="13" max="13" width="13.109375" style="328" customWidth="1"/>
    <col min="14" max="14" width="4.6640625" style="328" customWidth="1"/>
    <col min="15" max="15" width="11.6640625" style="328" customWidth="1"/>
    <col min="16" max="17" width="13.109375" style="328" customWidth="1"/>
    <col min="18" max="18" width="15.6640625" style="328" customWidth="1"/>
    <col min="19" max="19" width="14.88671875" style="328" customWidth="1"/>
    <col min="20" max="20" width="13.109375" style="328" customWidth="1"/>
    <col min="21" max="16384" width="11.33203125" style="328"/>
  </cols>
  <sheetData>
    <row r="1" spans="1:20" ht="21" customHeight="1">
      <c r="A1" s="2210" t="s">
        <v>2</v>
      </c>
      <c r="B1" s="2211"/>
      <c r="C1" s="2211"/>
      <c r="D1" s="2211"/>
      <c r="E1" s="2211"/>
      <c r="F1" s="2211"/>
      <c r="G1" s="2211"/>
      <c r="H1" s="2211"/>
      <c r="I1" s="2211"/>
      <c r="J1" s="2211"/>
      <c r="K1" s="2211"/>
      <c r="L1" s="2211"/>
      <c r="M1" s="2211"/>
      <c r="N1" s="2211"/>
      <c r="O1" s="2211"/>
      <c r="P1" s="2211"/>
      <c r="Q1" s="60"/>
      <c r="R1" s="61"/>
      <c r="S1" s="61"/>
      <c r="T1" s="947"/>
    </row>
    <row r="2" spans="1:20" ht="21" customHeight="1">
      <c r="A2" s="2212"/>
      <c r="B2" s="2213"/>
      <c r="C2" s="2213"/>
      <c r="D2" s="2213"/>
      <c r="E2" s="2213"/>
      <c r="F2" s="2213"/>
      <c r="G2" s="2213"/>
      <c r="H2" s="2213"/>
      <c r="I2" s="2213"/>
      <c r="J2" s="2213"/>
      <c r="K2" s="2213"/>
      <c r="L2" s="2213"/>
      <c r="M2" s="2213"/>
      <c r="N2" s="2213"/>
      <c r="O2" s="2213"/>
      <c r="P2" s="2213"/>
      <c r="Q2" s="17"/>
      <c r="R2" s="29"/>
      <c r="S2" s="29"/>
      <c r="T2" s="939"/>
    </row>
    <row r="3" spans="1:20" ht="21" customHeight="1">
      <c r="A3" s="2212"/>
      <c r="B3" s="2213"/>
      <c r="C3" s="2213"/>
      <c r="D3" s="2213"/>
      <c r="E3" s="2213"/>
      <c r="F3" s="2213"/>
      <c r="G3" s="2213"/>
      <c r="H3" s="2213"/>
      <c r="I3" s="2213"/>
      <c r="J3" s="2213"/>
      <c r="K3" s="2213"/>
      <c r="L3" s="2213"/>
      <c r="M3" s="2213"/>
      <c r="N3" s="2213"/>
      <c r="O3" s="2213"/>
      <c r="P3" s="2213"/>
      <c r="Q3" s="2214" t="s">
        <v>3</v>
      </c>
      <c r="R3" s="2214"/>
      <c r="S3" s="2214"/>
      <c r="T3" s="2215"/>
    </row>
    <row r="4" spans="1:20" ht="21" customHeight="1">
      <c r="A4" s="2212"/>
      <c r="B4" s="2213"/>
      <c r="C4" s="2213"/>
      <c r="D4" s="2213"/>
      <c r="E4" s="2213"/>
      <c r="F4" s="2213"/>
      <c r="G4" s="2213"/>
      <c r="H4" s="2213"/>
      <c r="I4" s="2213"/>
      <c r="J4" s="2213"/>
      <c r="K4" s="2213"/>
      <c r="L4" s="2213"/>
      <c r="M4" s="2213"/>
      <c r="N4" s="2213"/>
      <c r="O4" s="2213"/>
      <c r="P4" s="2213"/>
      <c r="Q4" s="2216" t="s">
        <v>54</v>
      </c>
      <c r="R4" s="2216"/>
      <c r="S4" s="2216"/>
      <c r="T4" s="2217"/>
    </row>
    <row r="5" spans="1:20" ht="21" customHeight="1">
      <c r="A5" s="2218" t="s">
        <v>482</v>
      </c>
      <c r="B5" s="2219"/>
      <c r="C5" s="2219"/>
      <c r="D5" s="2219"/>
      <c r="E5" s="2219"/>
      <c r="F5" s="2219"/>
      <c r="G5" s="2219"/>
      <c r="H5" s="2219"/>
      <c r="I5" s="2219"/>
      <c r="J5" s="2219"/>
      <c r="K5" s="2219"/>
      <c r="L5" s="2219"/>
      <c r="M5" s="2219"/>
      <c r="N5" s="2219"/>
      <c r="O5" s="2219"/>
      <c r="P5" s="2219"/>
      <c r="Q5" s="2219"/>
      <c r="R5" s="2219"/>
      <c r="S5" s="2219"/>
      <c r="T5" s="2220"/>
    </row>
    <row r="6" spans="1:20">
      <c r="A6" s="2226" t="s">
        <v>458</v>
      </c>
      <c r="B6" s="2227"/>
      <c r="C6" s="2227"/>
      <c r="D6" s="2227"/>
      <c r="E6" s="2227"/>
      <c r="F6" s="2227"/>
      <c r="G6" s="2227"/>
      <c r="H6" s="2227"/>
      <c r="I6" s="2227"/>
      <c r="J6" s="2227"/>
      <c r="K6" s="2227"/>
      <c r="L6" s="2227"/>
      <c r="M6" s="2227"/>
      <c r="N6" s="2227"/>
      <c r="O6" s="2227"/>
      <c r="P6" s="2227"/>
      <c r="Q6" s="2227"/>
      <c r="R6" s="2227"/>
      <c r="S6" s="2227"/>
      <c r="T6" s="2228"/>
    </row>
    <row r="7" spans="1:20" ht="21.95" thickBot="1">
      <c r="A7" s="2229" t="s">
        <v>61</v>
      </c>
      <c r="B7" s="2230"/>
      <c r="C7" s="2230"/>
      <c r="D7" s="2230"/>
      <c r="E7" s="2230"/>
      <c r="F7" s="2230"/>
      <c r="G7" s="2219"/>
      <c r="H7" s="2230"/>
      <c r="I7" s="2230"/>
      <c r="J7" s="2230"/>
      <c r="K7" s="2230"/>
      <c r="L7" s="2230"/>
      <c r="M7" s="2230"/>
      <c r="N7" s="2219"/>
      <c r="O7" s="2230"/>
      <c r="P7" s="2230"/>
      <c r="Q7" s="2230"/>
      <c r="R7" s="2230"/>
      <c r="S7" s="2230"/>
      <c r="T7" s="2231"/>
    </row>
    <row r="8" spans="1:20">
      <c r="A8" s="2221" t="s">
        <v>7</v>
      </c>
      <c r="B8" s="2222"/>
      <c r="C8" s="2222"/>
      <c r="D8" s="2222"/>
      <c r="E8" s="2222"/>
      <c r="F8" s="2223"/>
      <c r="G8" s="1705"/>
      <c r="H8" s="2221" t="s">
        <v>8</v>
      </c>
      <c r="I8" s="2222"/>
      <c r="J8" s="2222"/>
      <c r="K8" s="2222"/>
      <c r="L8" s="2222"/>
      <c r="M8" s="2223"/>
      <c r="N8" s="1705"/>
      <c r="O8" s="2221" t="s">
        <v>9</v>
      </c>
      <c r="P8" s="2222"/>
      <c r="Q8" s="2222"/>
      <c r="R8" s="2222"/>
      <c r="S8" s="2222"/>
      <c r="T8" s="2223"/>
    </row>
    <row r="9" spans="1:20" ht="43.2" thickBot="1">
      <c r="A9" s="1762" t="s">
        <v>10</v>
      </c>
      <c r="B9" s="1708" t="s">
        <v>11</v>
      </c>
      <c r="C9" s="1708" t="s">
        <v>57</v>
      </c>
      <c r="D9" s="1708" t="s">
        <v>13</v>
      </c>
      <c r="E9" s="1708" t="s">
        <v>14</v>
      </c>
      <c r="F9" s="1767" t="s">
        <v>15</v>
      </c>
      <c r="G9" s="1709"/>
      <c r="H9" s="1762" t="s">
        <v>10</v>
      </c>
      <c r="I9" s="1708" t="s">
        <v>11</v>
      </c>
      <c r="J9" s="1708" t="s">
        <v>57</v>
      </c>
      <c r="K9" s="1708" t="s">
        <v>13</v>
      </c>
      <c r="L9" s="1708" t="s">
        <v>14</v>
      </c>
      <c r="M9" s="1763" t="s">
        <v>15</v>
      </c>
      <c r="N9" s="1709"/>
      <c r="O9" s="1762" t="s">
        <v>10</v>
      </c>
      <c r="P9" s="1708" t="s">
        <v>11</v>
      </c>
      <c r="Q9" s="1708" t="s">
        <v>16</v>
      </c>
      <c r="R9" s="1708" t="s">
        <v>13</v>
      </c>
      <c r="S9" s="1708" t="s">
        <v>14</v>
      </c>
      <c r="T9" s="1763" t="s">
        <v>15</v>
      </c>
    </row>
    <row r="10" spans="1:20">
      <c r="A10" s="948">
        <v>1</v>
      </c>
      <c r="B10" s="1759">
        <v>44999</v>
      </c>
      <c r="C10" s="1760">
        <v>7.21</v>
      </c>
      <c r="D10" s="301" t="s">
        <v>17</v>
      </c>
      <c r="E10" s="302">
        <f>1800/C10</f>
        <v>249.65325936199721</v>
      </c>
      <c r="F10" s="1766">
        <v>207</v>
      </c>
      <c r="G10" s="1705"/>
      <c r="H10" s="948">
        <v>35</v>
      </c>
      <c r="I10" s="1759">
        <v>44999</v>
      </c>
      <c r="J10" s="1764">
        <v>10.5</v>
      </c>
      <c r="K10" s="301" t="s">
        <v>17</v>
      </c>
      <c r="L10" s="302">
        <f>1800/J10</f>
        <v>171.42857142857142</v>
      </c>
      <c r="M10" s="1765">
        <v>960</v>
      </c>
      <c r="N10" s="1705"/>
      <c r="O10" s="948">
        <v>58</v>
      </c>
      <c r="P10" s="1759">
        <v>44999</v>
      </c>
      <c r="Q10" s="1760">
        <v>11.6</v>
      </c>
      <c r="R10" s="301" t="s">
        <v>17</v>
      </c>
      <c r="S10" s="302">
        <f>1800/Q10</f>
        <v>155.17241379310346</v>
      </c>
      <c r="T10" s="1761">
        <v>1550</v>
      </c>
    </row>
    <row r="11" spans="1:20">
      <c r="A11" s="1356">
        <v>2</v>
      </c>
      <c r="B11" s="1719">
        <v>44999</v>
      </c>
      <c r="C11" s="1645">
        <v>8.34</v>
      </c>
      <c r="D11" s="1667" t="s">
        <v>17</v>
      </c>
      <c r="E11" s="1371">
        <f t="shared" ref="E11:E43" si="0">1800/C11</f>
        <v>215.82733812949641</v>
      </c>
      <c r="F11" s="1729">
        <v>270</v>
      </c>
      <c r="G11" s="1705"/>
      <c r="H11" s="1356">
        <v>36</v>
      </c>
      <c r="I11" s="1719">
        <v>44999</v>
      </c>
      <c r="J11" s="1647">
        <v>9.7799999999999994</v>
      </c>
      <c r="K11" s="1667" t="s">
        <v>17</v>
      </c>
      <c r="L11" s="1371">
        <f t="shared" ref="L11:L32" si="1">1800/J11</f>
        <v>184.04907975460125</v>
      </c>
      <c r="M11" s="1648">
        <v>940</v>
      </c>
      <c r="N11" s="1705"/>
      <c r="O11" s="1356">
        <v>59</v>
      </c>
      <c r="P11" s="1719">
        <v>44999</v>
      </c>
      <c r="Q11" s="1645">
        <v>12.34</v>
      </c>
      <c r="R11" s="1667" t="s">
        <v>17</v>
      </c>
      <c r="S11" s="1371">
        <f t="shared" ref="S11:S31" si="2">1800/Q11</f>
        <v>145.86709886547811</v>
      </c>
      <c r="T11" s="1653">
        <v>1420</v>
      </c>
    </row>
    <row r="12" spans="1:20">
      <c r="A12" s="1356">
        <v>3</v>
      </c>
      <c r="B12" s="1719">
        <v>44999</v>
      </c>
      <c r="C12" s="1645">
        <v>8</v>
      </c>
      <c r="D12" s="1667" t="s">
        <v>17</v>
      </c>
      <c r="E12" s="1371">
        <f t="shared" si="0"/>
        <v>225</v>
      </c>
      <c r="F12" s="1729">
        <v>240</v>
      </c>
      <c r="G12" s="1705"/>
      <c r="H12" s="1356">
        <v>37</v>
      </c>
      <c r="I12" s="1719">
        <v>44999</v>
      </c>
      <c r="J12" s="1647">
        <v>9.81</v>
      </c>
      <c r="K12" s="1667" t="s">
        <v>17</v>
      </c>
      <c r="L12" s="1371">
        <f t="shared" si="1"/>
        <v>183.48623853211009</v>
      </c>
      <c r="M12" s="1649">
        <v>924</v>
      </c>
      <c r="N12" s="1705"/>
      <c r="O12" s="1356">
        <v>60</v>
      </c>
      <c r="P12" s="1719">
        <v>44999</v>
      </c>
      <c r="Q12" s="1645">
        <v>13.88</v>
      </c>
      <c r="R12" s="1667" t="s">
        <v>17</v>
      </c>
      <c r="S12" s="1371">
        <f t="shared" si="2"/>
        <v>129.68299711815561</v>
      </c>
      <c r="T12" s="1653">
        <v>1560</v>
      </c>
    </row>
    <row r="13" spans="1:20">
      <c r="A13" s="1356">
        <v>4</v>
      </c>
      <c r="B13" s="1719">
        <v>44999</v>
      </c>
      <c r="C13" s="1645">
        <v>8</v>
      </c>
      <c r="D13" s="1667" t="s">
        <v>17</v>
      </c>
      <c r="E13" s="1371">
        <f t="shared" si="0"/>
        <v>225</v>
      </c>
      <c r="F13" s="1729">
        <v>241</v>
      </c>
      <c r="G13" s="1705"/>
      <c r="H13" s="1356">
        <v>38</v>
      </c>
      <c r="I13" s="1719">
        <v>44999</v>
      </c>
      <c r="J13" s="1647">
        <v>10.37</v>
      </c>
      <c r="K13" s="1667" t="s">
        <v>17</v>
      </c>
      <c r="L13" s="1371">
        <f t="shared" si="1"/>
        <v>173.57762777242047</v>
      </c>
      <c r="M13" s="1648">
        <v>1800</v>
      </c>
      <c r="N13" s="1705"/>
      <c r="O13" s="1356">
        <v>61</v>
      </c>
      <c r="P13" s="1719">
        <v>44999</v>
      </c>
      <c r="Q13" s="1645">
        <v>12.06</v>
      </c>
      <c r="R13" s="1667" t="s">
        <v>17</v>
      </c>
      <c r="S13" s="1371">
        <f t="shared" si="2"/>
        <v>149.25373134328356</v>
      </c>
      <c r="T13" s="1653">
        <v>1170</v>
      </c>
    </row>
    <row r="14" spans="1:20">
      <c r="A14" s="1356">
        <v>5</v>
      </c>
      <c r="B14" s="1719">
        <v>44999</v>
      </c>
      <c r="C14" s="1645">
        <v>6.53</v>
      </c>
      <c r="D14" s="1667" t="s">
        <v>17</v>
      </c>
      <c r="E14" s="1371">
        <f t="shared" si="0"/>
        <v>275.65084226646246</v>
      </c>
      <c r="F14" s="1729">
        <v>239</v>
      </c>
      <c r="G14" s="1705"/>
      <c r="H14" s="1356">
        <v>39</v>
      </c>
      <c r="I14" s="1719">
        <v>44999</v>
      </c>
      <c r="J14" s="1647">
        <v>9.0299999999999994</v>
      </c>
      <c r="K14" s="1667" t="s">
        <v>17</v>
      </c>
      <c r="L14" s="1371">
        <f>1800/J14</f>
        <v>199.33554817275748</v>
      </c>
      <c r="M14" s="1434">
        <v>323</v>
      </c>
      <c r="N14" s="1705"/>
      <c r="O14" s="1356">
        <v>62</v>
      </c>
      <c r="P14" s="1719">
        <v>44999</v>
      </c>
      <c r="Q14" s="1645">
        <v>12.9</v>
      </c>
      <c r="R14" s="1667" t="s">
        <v>17</v>
      </c>
      <c r="S14" s="1371">
        <f t="shared" si="2"/>
        <v>139.53488372093022</v>
      </c>
      <c r="T14" s="1653">
        <v>1204</v>
      </c>
    </row>
    <row r="15" spans="1:20">
      <c r="A15" s="1356">
        <v>6</v>
      </c>
      <c r="B15" s="1719">
        <v>44999</v>
      </c>
      <c r="C15" s="1645">
        <v>7.22</v>
      </c>
      <c r="D15" s="1667" t="s">
        <v>17</v>
      </c>
      <c r="E15" s="1371">
        <f t="shared" si="0"/>
        <v>249.30747922437675</v>
      </c>
      <c r="F15" s="1729">
        <v>236</v>
      </c>
      <c r="G15" s="1705"/>
      <c r="H15" s="1356">
        <v>40</v>
      </c>
      <c r="I15" s="1719">
        <v>44999</v>
      </c>
      <c r="J15" s="1647">
        <v>9.2799999999999994</v>
      </c>
      <c r="K15" s="1667" t="s">
        <v>17</v>
      </c>
      <c r="L15" s="1371">
        <f t="shared" si="1"/>
        <v>193.96551724137933</v>
      </c>
      <c r="M15" s="1648">
        <v>638</v>
      </c>
      <c r="N15" s="1705"/>
      <c r="O15" s="1356">
        <v>63</v>
      </c>
      <c r="P15" s="1719">
        <v>44999</v>
      </c>
      <c r="Q15" s="1645">
        <v>12.21</v>
      </c>
      <c r="R15" s="1667" t="s">
        <v>17</v>
      </c>
      <c r="S15" s="1371">
        <f t="shared" si="2"/>
        <v>147.4201474201474</v>
      </c>
      <c r="T15" s="1653">
        <v>1980</v>
      </c>
    </row>
    <row r="16" spans="1:20">
      <c r="A16" s="1356">
        <v>7</v>
      </c>
      <c r="B16" s="1719">
        <v>44999</v>
      </c>
      <c r="C16" s="1645">
        <v>7.03</v>
      </c>
      <c r="D16" s="1667" t="s">
        <v>17</v>
      </c>
      <c r="E16" s="1371">
        <f t="shared" si="0"/>
        <v>256.0455192034139</v>
      </c>
      <c r="F16" s="1729">
        <v>224</v>
      </c>
      <c r="G16" s="1705"/>
      <c r="H16" s="1356">
        <v>41</v>
      </c>
      <c r="I16" s="1719">
        <v>44999</v>
      </c>
      <c r="J16" s="1647">
        <v>9</v>
      </c>
      <c r="K16" s="1667" t="s">
        <v>17</v>
      </c>
      <c r="L16" s="1371">
        <f t="shared" si="1"/>
        <v>200</v>
      </c>
      <c r="M16" s="1648">
        <v>626</v>
      </c>
      <c r="N16" s="1705"/>
      <c r="O16" s="1356">
        <v>64</v>
      </c>
      <c r="P16" s="1719">
        <v>44999</v>
      </c>
      <c r="Q16" s="1645">
        <v>11.47</v>
      </c>
      <c r="R16" s="1667" t="s">
        <v>17</v>
      </c>
      <c r="S16" s="1371">
        <f t="shared" si="2"/>
        <v>156.93112467306014</v>
      </c>
      <c r="T16" s="1653">
        <v>1880</v>
      </c>
    </row>
    <row r="17" spans="1:20">
      <c r="A17" s="1356">
        <v>8</v>
      </c>
      <c r="B17" s="1719">
        <v>44999</v>
      </c>
      <c r="C17" s="1646">
        <v>8.0299999999999994</v>
      </c>
      <c r="D17" s="1667" t="s">
        <v>17</v>
      </c>
      <c r="E17" s="1371">
        <f t="shared" si="0"/>
        <v>224.15940224159405</v>
      </c>
      <c r="F17" s="1729">
        <v>224</v>
      </c>
      <c r="G17" s="1705"/>
      <c r="H17" s="1356">
        <v>42</v>
      </c>
      <c r="I17" s="1719">
        <v>44999</v>
      </c>
      <c r="J17" s="1647">
        <v>9.19</v>
      </c>
      <c r="K17" s="1667" t="s">
        <v>17</v>
      </c>
      <c r="L17" s="1371">
        <f t="shared" si="1"/>
        <v>195.86507072905334</v>
      </c>
      <c r="M17" s="1648">
        <v>540</v>
      </c>
      <c r="N17" s="1705"/>
      <c r="O17" s="1356">
        <v>65</v>
      </c>
      <c r="P17" s="1719">
        <v>44999</v>
      </c>
      <c r="Q17" s="1645">
        <v>12.25</v>
      </c>
      <c r="R17" s="1667" t="s">
        <v>17</v>
      </c>
      <c r="S17" s="1371">
        <f t="shared" si="2"/>
        <v>146.9387755102041</v>
      </c>
      <c r="T17" s="1653">
        <v>1944</v>
      </c>
    </row>
    <row r="18" spans="1:20">
      <c r="A18" s="1356">
        <v>9</v>
      </c>
      <c r="B18" s="1719">
        <v>44999</v>
      </c>
      <c r="C18" s="1645">
        <v>6.21</v>
      </c>
      <c r="D18" s="1667" t="s">
        <v>17</v>
      </c>
      <c r="E18" s="1371">
        <f t="shared" si="0"/>
        <v>289.85507246376812</v>
      </c>
      <c r="F18" s="1729">
        <v>216</v>
      </c>
      <c r="G18" s="1705"/>
      <c r="H18" s="1356">
        <v>43</v>
      </c>
      <c r="I18" s="1719">
        <v>44999</v>
      </c>
      <c r="J18" s="1647">
        <v>8.94</v>
      </c>
      <c r="K18" s="1667" t="s">
        <v>17</v>
      </c>
      <c r="L18" s="1371">
        <f t="shared" si="1"/>
        <v>201.34228187919464</v>
      </c>
      <c r="M18" s="1648">
        <v>904</v>
      </c>
      <c r="N18" s="1705"/>
      <c r="O18" s="1356">
        <v>66</v>
      </c>
      <c r="P18" s="1719">
        <v>44999</v>
      </c>
      <c r="Q18" s="1354">
        <v>12.85</v>
      </c>
      <c r="R18" s="1667" t="s">
        <v>17</v>
      </c>
      <c r="S18" s="1371">
        <f t="shared" si="2"/>
        <v>140.07782101167317</v>
      </c>
      <c r="T18" s="1653">
        <v>1722</v>
      </c>
    </row>
    <row r="19" spans="1:20">
      <c r="A19" s="1356">
        <v>10</v>
      </c>
      <c r="B19" s="1719">
        <v>44999</v>
      </c>
      <c r="C19" s="1645">
        <v>6.25</v>
      </c>
      <c r="D19" s="1667" t="s">
        <v>17</v>
      </c>
      <c r="E19" s="1371">
        <f t="shared" si="0"/>
        <v>288</v>
      </c>
      <c r="F19" s="1729">
        <v>794</v>
      </c>
      <c r="G19" s="1705"/>
      <c r="H19" s="1356">
        <v>44</v>
      </c>
      <c r="I19" s="1719">
        <v>44999</v>
      </c>
      <c r="J19" s="1647">
        <v>8.85</v>
      </c>
      <c r="K19" s="1667" t="s">
        <v>17</v>
      </c>
      <c r="L19" s="1371">
        <f t="shared" si="1"/>
        <v>203.38983050847457</v>
      </c>
      <c r="M19" s="1648">
        <v>760</v>
      </c>
      <c r="N19" s="1705"/>
      <c r="O19" s="1356">
        <v>67</v>
      </c>
      <c r="P19" s="1719">
        <v>44999</v>
      </c>
      <c r="Q19" s="1645">
        <v>12.7</v>
      </c>
      <c r="R19" s="1667" t="s">
        <v>17</v>
      </c>
      <c r="S19" s="1371">
        <f t="shared" si="2"/>
        <v>141.73228346456693</v>
      </c>
      <c r="T19" s="1653">
        <v>1750</v>
      </c>
    </row>
    <row r="20" spans="1:20">
      <c r="A20" s="1356">
        <v>11</v>
      </c>
      <c r="B20" s="1719">
        <v>44999</v>
      </c>
      <c r="C20" s="1645">
        <v>6.84</v>
      </c>
      <c r="D20" s="1667" t="s">
        <v>17</v>
      </c>
      <c r="E20" s="1371">
        <f t="shared" si="0"/>
        <v>263.15789473684214</v>
      </c>
      <c r="F20" s="1729">
        <v>196</v>
      </c>
      <c r="G20" s="1705"/>
      <c r="H20" s="1356">
        <v>45</v>
      </c>
      <c r="I20" s="1719">
        <v>44999</v>
      </c>
      <c r="J20" s="1647">
        <v>8.2899999999999991</v>
      </c>
      <c r="K20" s="1667" t="s">
        <v>17</v>
      </c>
      <c r="L20" s="1371">
        <f t="shared" si="1"/>
        <v>217.12907117008447</v>
      </c>
      <c r="M20" s="1648">
        <v>680</v>
      </c>
      <c r="N20" s="1705"/>
      <c r="O20" s="1356">
        <v>68</v>
      </c>
      <c r="P20" s="1719">
        <v>44999</v>
      </c>
      <c r="Q20" s="1645">
        <v>13.41</v>
      </c>
      <c r="R20" s="1667" t="s">
        <v>17</v>
      </c>
      <c r="S20" s="1371">
        <f t="shared" si="2"/>
        <v>134.2281879194631</v>
      </c>
      <c r="T20" s="1653">
        <v>1661</v>
      </c>
    </row>
    <row r="21" spans="1:20">
      <c r="A21" s="1356">
        <v>12</v>
      </c>
      <c r="B21" s="1719">
        <v>44999</v>
      </c>
      <c r="C21" s="1645">
        <v>6.8</v>
      </c>
      <c r="D21" s="1667" t="s">
        <v>17</v>
      </c>
      <c r="E21" s="1371">
        <f>1800/C21</f>
        <v>264.70588235294116</v>
      </c>
      <c r="F21" s="1729">
        <v>350</v>
      </c>
      <c r="G21" s="1705"/>
      <c r="H21" s="1356">
        <v>46</v>
      </c>
      <c r="I21" s="1719">
        <v>44999</v>
      </c>
      <c r="J21" s="1647">
        <v>8.16</v>
      </c>
      <c r="K21" s="1667" t="s">
        <v>17</v>
      </c>
      <c r="L21" s="1371">
        <f t="shared" si="1"/>
        <v>220.58823529411765</v>
      </c>
      <c r="M21" s="1648">
        <v>3900</v>
      </c>
      <c r="N21" s="1705"/>
      <c r="O21" s="1356">
        <v>69</v>
      </c>
      <c r="P21" s="1719">
        <v>44999</v>
      </c>
      <c r="Q21" s="1645">
        <v>12.35</v>
      </c>
      <c r="R21" s="1667" t="s">
        <v>17</v>
      </c>
      <c r="S21" s="1371">
        <f>1800/Q21</f>
        <v>145.74898785425103</v>
      </c>
      <c r="T21" s="1653">
        <v>1530</v>
      </c>
    </row>
    <row r="22" spans="1:20">
      <c r="A22" s="1356">
        <v>13</v>
      </c>
      <c r="B22" s="1719">
        <v>44999</v>
      </c>
      <c r="C22" s="1645">
        <v>7.32</v>
      </c>
      <c r="D22" s="1667" t="s">
        <v>17</v>
      </c>
      <c r="E22" s="1371">
        <f t="shared" si="0"/>
        <v>245.90163934426229</v>
      </c>
      <c r="F22" s="1729">
        <v>212</v>
      </c>
      <c r="G22" s="1705"/>
      <c r="H22" s="1356">
        <v>47</v>
      </c>
      <c r="I22" s="1719">
        <v>44999</v>
      </c>
      <c r="J22" s="1647">
        <v>8.59</v>
      </c>
      <c r="K22" s="1667" t="s">
        <v>17</v>
      </c>
      <c r="L22" s="1371">
        <f t="shared" si="1"/>
        <v>209.54598370197905</v>
      </c>
      <c r="M22" s="1648">
        <v>1280</v>
      </c>
      <c r="N22" s="1705"/>
      <c r="O22" s="1356">
        <v>70</v>
      </c>
      <c r="P22" s="1719">
        <v>44999</v>
      </c>
      <c r="Q22" s="1645">
        <v>11.25</v>
      </c>
      <c r="R22" s="1667" t="s">
        <v>17</v>
      </c>
      <c r="S22" s="1371">
        <f>1800/Q22</f>
        <v>160</v>
      </c>
      <c r="T22" s="1653">
        <v>1130</v>
      </c>
    </row>
    <row r="23" spans="1:20">
      <c r="A23" s="1356">
        <v>14</v>
      </c>
      <c r="B23" s="1719">
        <v>44999</v>
      </c>
      <c r="C23" s="1645">
        <v>7.8</v>
      </c>
      <c r="D23" s="1667" t="s">
        <v>17</v>
      </c>
      <c r="E23" s="1371">
        <f t="shared" si="0"/>
        <v>230.76923076923077</v>
      </c>
      <c r="F23" s="1729">
        <v>204</v>
      </c>
      <c r="G23" s="1705"/>
      <c r="H23" s="1356">
        <v>48</v>
      </c>
      <c r="I23" s="1719">
        <v>44999</v>
      </c>
      <c r="J23" s="1647">
        <v>9.6</v>
      </c>
      <c r="K23" s="1667" t="s">
        <v>17</v>
      </c>
      <c r="L23" s="1371">
        <f t="shared" si="1"/>
        <v>187.5</v>
      </c>
      <c r="M23" s="1648">
        <v>540</v>
      </c>
      <c r="N23" s="1705"/>
      <c r="O23" s="1356">
        <v>71</v>
      </c>
      <c r="P23" s="1719">
        <v>44999</v>
      </c>
      <c r="Q23" s="1645">
        <v>12</v>
      </c>
      <c r="R23" s="1667" t="s">
        <v>17</v>
      </c>
      <c r="S23" s="1371">
        <f t="shared" si="2"/>
        <v>150</v>
      </c>
      <c r="T23" s="1653">
        <v>1640</v>
      </c>
    </row>
    <row r="24" spans="1:20">
      <c r="A24" s="1356">
        <v>15</v>
      </c>
      <c r="B24" s="1719">
        <v>44999</v>
      </c>
      <c r="C24" s="1645">
        <v>6.62</v>
      </c>
      <c r="D24" s="1667" t="s">
        <v>17</v>
      </c>
      <c r="E24" s="1371">
        <f t="shared" si="0"/>
        <v>271.90332326283988</v>
      </c>
      <c r="F24" s="1729">
        <v>209</v>
      </c>
      <c r="G24" s="1705"/>
      <c r="H24" s="1356">
        <v>49</v>
      </c>
      <c r="I24" s="1719">
        <v>44999</v>
      </c>
      <c r="J24" s="1647">
        <v>8.7799999999999994</v>
      </c>
      <c r="K24" s="1667" t="s">
        <v>17</v>
      </c>
      <c r="L24" s="1371">
        <f t="shared" si="1"/>
        <v>205.0113895216401</v>
      </c>
      <c r="M24" s="1650">
        <v>585</v>
      </c>
      <c r="N24" s="1705"/>
      <c r="O24" s="1356">
        <v>72</v>
      </c>
      <c r="P24" s="1719">
        <v>44999</v>
      </c>
      <c r="Q24" s="1645">
        <v>11.47</v>
      </c>
      <c r="R24" s="1667" t="s">
        <v>17</v>
      </c>
      <c r="S24" s="1371">
        <f t="shared" si="2"/>
        <v>156.93112467306014</v>
      </c>
      <c r="T24" s="1653">
        <v>1190</v>
      </c>
    </row>
    <row r="25" spans="1:20">
      <c r="A25" s="1356">
        <v>16</v>
      </c>
      <c r="B25" s="1719">
        <v>44999</v>
      </c>
      <c r="C25" s="1645">
        <v>7.16</v>
      </c>
      <c r="D25" s="1667" t="s">
        <v>17</v>
      </c>
      <c r="E25" s="1371">
        <f t="shared" si="0"/>
        <v>251.39664804469274</v>
      </c>
      <c r="F25" s="1729">
        <v>216</v>
      </c>
      <c r="G25" s="1705"/>
      <c r="H25" s="1356">
        <v>50</v>
      </c>
      <c r="I25" s="1719">
        <v>44999</v>
      </c>
      <c r="J25" s="1647">
        <v>9.2200000000000006</v>
      </c>
      <c r="K25" s="1667" t="s">
        <v>17</v>
      </c>
      <c r="L25" s="1371">
        <f t="shared" si="1"/>
        <v>195.22776572668113</v>
      </c>
      <c r="M25" s="1648">
        <v>572</v>
      </c>
      <c r="N25" s="1705"/>
      <c r="O25" s="1356">
        <v>73</v>
      </c>
      <c r="P25" s="1719">
        <v>44999</v>
      </c>
      <c r="Q25" s="1645">
        <v>11.56</v>
      </c>
      <c r="R25" s="1667" t="s">
        <v>17</v>
      </c>
      <c r="S25" s="1371">
        <f t="shared" si="2"/>
        <v>155.70934256055364</v>
      </c>
      <c r="T25" s="1653">
        <v>1547</v>
      </c>
    </row>
    <row r="26" spans="1:20">
      <c r="A26" s="1356">
        <v>17</v>
      </c>
      <c r="B26" s="1719">
        <v>44999</v>
      </c>
      <c r="C26" s="1645">
        <v>7.33</v>
      </c>
      <c r="D26" s="1667" t="s">
        <v>17</v>
      </c>
      <c r="E26" s="1371">
        <f t="shared" si="0"/>
        <v>245.56616643929058</v>
      </c>
      <c r="F26" s="1729">
        <v>726</v>
      </c>
      <c r="G26" s="1705"/>
      <c r="H26" s="1356">
        <v>51</v>
      </c>
      <c r="I26" s="1719">
        <v>44999</v>
      </c>
      <c r="J26" s="1647">
        <v>9.0299999999999994</v>
      </c>
      <c r="K26" s="1667" t="s">
        <v>17</v>
      </c>
      <c r="L26" s="1371">
        <f t="shared" si="1"/>
        <v>199.33554817275748</v>
      </c>
      <c r="M26" s="1648">
        <v>540</v>
      </c>
      <c r="N26" s="1705"/>
      <c r="O26" s="1356">
        <v>74</v>
      </c>
      <c r="P26" s="1719">
        <v>44999</v>
      </c>
      <c r="Q26" s="1645">
        <v>10.63</v>
      </c>
      <c r="R26" s="1667" t="s">
        <v>17</v>
      </c>
      <c r="S26" s="1371">
        <f t="shared" si="2"/>
        <v>169.33207902163687</v>
      </c>
      <c r="T26" s="1653">
        <v>1500</v>
      </c>
    </row>
    <row r="27" spans="1:20">
      <c r="A27" s="1356">
        <v>18</v>
      </c>
      <c r="B27" s="1719">
        <v>44999</v>
      </c>
      <c r="C27" s="1645">
        <v>7.07</v>
      </c>
      <c r="D27" s="1667" t="s">
        <v>17</v>
      </c>
      <c r="E27" s="1371">
        <f t="shared" si="0"/>
        <v>254.59688826025459</v>
      </c>
      <c r="F27" s="1729">
        <v>229</v>
      </c>
      <c r="G27" s="1705"/>
      <c r="H27" s="1356">
        <v>52</v>
      </c>
      <c r="I27" s="1719">
        <v>44999</v>
      </c>
      <c r="J27" s="1647">
        <v>9.16</v>
      </c>
      <c r="K27" s="1667" t="s">
        <v>17</v>
      </c>
      <c r="L27" s="1371">
        <f t="shared" si="1"/>
        <v>196.50655021834061</v>
      </c>
      <c r="M27" s="1648">
        <v>750</v>
      </c>
      <c r="N27" s="1705"/>
      <c r="O27" s="1356">
        <v>75</v>
      </c>
      <c r="P27" s="1719">
        <v>44999</v>
      </c>
      <c r="Q27" s="1645">
        <v>12.16</v>
      </c>
      <c r="R27" s="1667" t="s">
        <v>17</v>
      </c>
      <c r="S27" s="1371">
        <f t="shared" si="2"/>
        <v>148.02631578947367</v>
      </c>
      <c r="T27" s="1653">
        <v>1750</v>
      </c>
    </row>
    <row r="28" spans="1:20">
      <c r="A28" s="1356">
        <v>19</v>
      </c>
      <c r="B28" s="1719">
        <v>44999</v>
      </c>
      <c r="C28" s="1645">
        <v>7.66</v>
      </c>
      <c r="D28" s="1667" t="s">
        <v>17</v>
      </c>
      <c r="E28" s="1371">
        <f t="shared" si="0"/>
        <v>234.98694516971278</v>
      </c>
      <c r="F28" s="1729">
        <v>250</v>
      </c>
      <c r="G28" s="1705"/>
      <c r="H28" s="1356">
        <v>53</v>
      </c>
      <c r="I28" s="1719">
        <v>44999</v>
      </c>
      <c r="J28" s="1647">
        <v>9.82</v>
      </c>
      <c r="K28" s="1667" t="s">
        <v>17</v>
      </c>
      <c r="L28" s="1371">
        <f>1800/J28</f>
        <v>183.29938900203666</v>
      </c>
      <c r="M28" s="1648">
        <v>1140</v>
      </c>
      <c r="N28" s="1705"/>
      <c r="O28" s="1356">
        <v>76</v>
      </c>
      <c r="P28" s="1719">
        <v>44999</v>
      </c>
      <c r="Q28" s="1645">
        <v>13.43</v>
      </c>
      <c r="R28" s="1667" t="s">
        <v>17</v>
      </c>
      <c r="S28" s="1371">
        <f t="shared" si="2"/>
        <v>134.02829486224869</v>
      </c>
      <c r="T28" s="1653">
        <v>4300</v>
      </c>
    </row>
    <row r="29" spans="1:20">
      <c r="A29" s="1356">
        <v>20</v>
      </c>
      <c r="B29" s="1719">
        <v>44999</v>
      </c>
      <c r="C29" s="1645">
        <v>6.55</v>
      </c>
      <c r="D29" s="1667" t="s">
        <v>17</v>
      </c>
      <c r="E29" s="1371">
        <f t="shared" si="0"/>
        <v>274.80916030534354</v>
      </c>
      <c r="F29" s="1729">
        <v>406</v>
      </c>
      <c r="G29" s="1705"/>
      <c r="H29" s="1356">
        <v>54</v>
      </c>
      <c r="I29" s="1719">
        <v>44999</v>
      </c>
      <c r="J29" s="1647">
        <v>10.94</v>
      </c>
      <c r="K29" s="1667" t="s">
        <v>17</v>
      </c>
      <c r="L29" s="1371">
        <f>1800/J29</f>
        <v>164.53382084095065</v>
      </c>
      <c r="M29" s="1648">
        <v>795</v>
      </c>
      <c r="N29" s="1705"/>
      <c r="O29" s="1356">
        <v>77</v>
      </c>
      <c r="P29" s="1719">
        <v>44999</v>
      </c>
      <c r="Q29" s="1645">
        <v>12.71</v>
      </c>
      <c r="R29" s="1667" t="s">
        <v>17</v>
      </c>
      <c r="S29" s="1371">
        <f t="shared" si="2"/>
        <v>141.62077104642015</v>
      </c>
      <c r="T29" s="1653">
        <v>1996</v>
      </c>
    </row>
    <row r="30" spans="1:20">
      <c r="A30" s="1356">
        <v>21</v>
      </c>
      <c r="B30" s="1719">
        <v>44999</v>
      </c>
      <c r="C30" s="1645">
        <v>6.69</v>
      </c>
      <c r="D30" s="1667" t="s">
        <v>17</v>
      </c>
      <c r="E30" s="1371">
        <f t="shared" si="0"/>
        <v>269.05829596412553</v>
      </c>
      <c r="F30" s="1729">
        <v>230</v>
      </c>
      <c r="G30" s="1705"/>
      <c r="H30" s="1356">
        <v>55</v>
      </c>
      <c r="I30" s="1719">
        <v>44999</v>
      </c>
      <c r="J30" s="1647">
        <v>8.32</v>
      </c>
      <c r="K30" s="1667" t="s">
        <v>17</v>
      </c>
      <c r="L30" s="1371">
        <f t="shared" si="1"/>
        <v>216.34615384615384</v>
      </c>
      <c r="M30" s="1648">
        <v>710</v>
      </c>
      <c r="N30" s="1705"/>
      <c r="O30" s="1356">
        <v>78</v>
      </c>
      <c r="P30" s="1719">
        <v>44999</v>
      </c>
      <c r="Q30" s="1645">
        <v>12.53</v>
      </c>
      <c r="R30" s="1667" t="s">
        <v>17</v>
      </c>
      <c r="S30" s="1371">
        <f>1800/Q30</f>
        <v>143.65522745411013</v>
      </c>
      <c r="T30" s="1653">
        <v>2140</v>
      </c>
    </row>
    <row r="31" spans="1:20">
      <c r="A31" s="1356">
        <v>22</v>
      </c>
      <c r="B31" s="1719">
        <v>44999</v>
      </c>
      <c r="C31" s="1645">
        <v>8.31</v>
      </c>
      <c r="D31" s="1667" t="s">
        <v>17</v>
      </c>
      <c r="E31" s="1371">
        <f t="shared" si="0"/>
        <v>216.60649819494583</v>
      </c>
      <c r="F31" s="1729">
        <v>218</v>
      </c>
      <c r="G31" s="1705"/>
      <c r="H31" s="1356">
        <v>56</v>
      </c>
      <c r="I31" s="1719">
        <v>44999</v>
      </c>
      <c r="J31" s="1647">
        <v>8.56</v>
      </c>
      <c r="K31" s="1667" t="s">
        <v>68</v>
      </c>
      <c r="L31" s="1371">
        <f t="shared" si="1"/>
        <v>210.28037383177568</v>
      </c>
      <c r="M31" s="1648">
        <v>756</v>
      </c>
      <c r="N31" s="1705"/>
      <c r="O31" s="1757">
        <v>79</v>
      </c>
      <c r="P31" s="1719">
        <v>44999</v>
      </c>
      <c r="Q31" s="1652">
        <v>12.4</v>
      </c>
      <c r="R31" s="1721" t="s">
        <v>17</v>
      </c>
      <c r="S31" s="1722">
        <f t="shared" si="2"/>
        <v>145.16129032258064</v>
      </c>
      <c r="T31" s="1654">
        <v>1963</v>
      </c>
    </row>
    <row r="32" spans="1:20" ht="21.95" thickBot="1">
      <c r="A32" s="1356">
        <v>23</v>
      </c>
      <c r="B32" s="1719">
        <v>44999</v>
      </c>
      <c r="C32" s="1645">
        <v>7.16</v>
      </c>
      <c r="D32" s="1667" t="s">
        <v>17</v>
      </c>
      <c r="E32" s="1371">
        <f t="shared" si="0"/>
        <v>251.39664804469274</v>
      </c>
      <c r="F32" s="1729">
        <v>528</v>
      </c>
      <c r="G32" s="1705"/>
      <c r="H32" s="1358">
        <v>57</v>
      </c>
      <c r="I32" s="1753">
        <v>44999</v>
      </c>
      <c r="J32" s="1755">
        <v>9.84</v>
      </c>
      <c r="K32" s="1361" t="s">
        <v>17</v>
      </c>
      <c r="L32" s="1372">
        <f t="shared" si="1"/>
        <v>182.92682926829269</v>
      </c>
      <c r="M32" s="1651">
        <v>640</v>
      </c>
      <c r="N32" s="1705"/>
      <c r="O32" s="1358">
        <v>80</v>
      </c>
      <c r="P32" s="1753">
        <v>44999</v>
      </c>
      <c r="Q32" s="1755">
        <v>13.7</v>
      </c>
      <c r="R32" s="1361" t="s">
        <v>17</v>
      </c>
      <c r="S32" s="1372">
        <f>1800/Q32</f>
        <v>131.38686131386862</v>
      </c>
      <c r="T32" s="1651">
        <v>2490</v>
      </c>
    </row>
    <row r="33" spans="1:20">
      <c r="A33" s="1356">
        <v>24</v>
      </c>
      <c r="B33" s="1719">
        <v>44999</v>
      </c>
      <c r="C33" s="1645">
        <v>7.25</v>
      </c>
      <c r="D33" s="1667" t="s">
        <v>17</v>
      </c>
      <c r="E33" s="1371">
        <f t="shared" si="0"/>
        <v>248.27586206896552</v>
      </c>
      <c r="F33" s="1729">
        <v>206</v>
      </c>
      <c r="G33" s="1705"/>
      <c r="H33" s="1705"/>
      <c r="I33" s="222"/>
      <c r="J33" s="2232" t="s">
        <v>1</v>
      </c>
      <c r="K33" s="2233"/>
      <c r="L33" s="1756">
        <f>SUM(L10:L32)</f>
        <v>4494.6708766133725</v>
      </c>
      <c r="M33" s="1724"/>
      <c r="N33" s="1705"/>
      <c r="O33" s="1705"/>
      <c r="P33" s="222"/>
      <c r="Q33" s="2232" t="s">
        <v>1</v>
      </c>
      <c r="R33" s="2233"/>
      <c r="S33" s="1758">
        <f>SUM(S10:S32)</f>
        <v>3368.4397597382695</v>
      </c>
      <c r="T33" s="1768"/>
    </row>
    <row r="34" spans="1:20" ht="21.95" thickBot="1">
      <c r="A34" s="1356">
        <v>25</v>
      </c>
      <c r="B34" s="1719">
        <v>44999</v>
      </c>
      <c r="C34" s="1645">
        <v>6.78</v>
      </c>
      <c r="D34" s="1667" t="s">
        <v>17</v>
      </c>
      <c r="E34" s="1371">
        <f t="shared" si="0"/>
        <v>265.48672566371681</v>
      </c>
      <c r="F34" s="1729">
        <v>190</v>
      </c>
      <c r="G34" s="1705"/>
      <c r="H34" s="1705"/>
      <c r="I34" s="1715"/>
      <c r="J34" s="2240" t="s">
        <v>19</v>
      </c>
      <c r="K34" s="2241"/>
      <c r="L34" s="1401">
        <f>AVERAGE(L10:L32)</f>
        <v>195.42047289623358</v>
      </c>
      <c r="M34" s="1705"/>
      <c r="N34" s="1705"/>
      <c r="O34" s="1705"/>
      <c r="P34" s="1715"/>
      <c r="Q34" s="2240" t="s">
        <v>19</v>
      </c>
      <c r="R34" s="2241"/>
      <c r="S34" s="1631">
        <f>AVERAGE(S10:S32)</f>
        <v>146.45390259731607</v>
      </c>
      <c r="T34" s="934"/>
    </row>
    <row r="35" spans="1:20" ht="21.8" customHeight="1">
      <c r="A35" s="1356">
        <v>26</v>
      </c>
      <c r="B35" s="1719">
        <v>44999</v>
      </c>
      <c r="C35" s="1645">
        <v>6.97</v>
      </c>
      <c r="D35" s="1667" t="s">
        <v>17</v>
      </c>
      <c r="E35" s="1371">
        <f t="shared" si="0"/>
        <v>258.24964131994261</v>
      </c>
      <c r="F35" s="1729">
        <v>210</v>
      </c>
      <c r="G35" s="1705"/>
      <c r="H35" s="1705"/>
      <c r="I35" s="1715"/>
      <c r="J35" s="564"/>
      <c r="K35" s="564"/>
      <c r="L35" s="564"/>
      <c r="M35" s="1705"/>
      <c r="N35" s="1705"/>
      <c r="O35" s="1705"/>
      <c r="P35" s="1715"/>
      <c r="Q35" s="564"/>
      <c r="R35" s="564"/>
      <c r="S35" s="564"/>
      <c r="T35" s="934"/>
    </row>
    <row r="36" spans="1:20">
      <c r="A36" s="1356">
        <v>27</v>
      </c>
      <c r="B36" s="1719">
        <v>44999</v>
      </c>
      <c r="C36" s="1645">
        <v>6.29</v>
      </c>
      <c r="D36" s="1667" t="s">
        <v>17</v>
      </c>
      <c r="E36" s="1371">
        <f t="shared" si="0"/>
        <v>286.16852146263909</v>
      </c>
      <c r="F36" s="1729">
        <v>990</v>
      </c>
      <c r="G36" s="1705"/>
      <c r="H36" s="1705"/>
      <c r="I36" s="1715"/>
      <c r="J36" s="29"/>
      <c r="K36" s="1705"/>
      <c r="L36" s="1717"/>
      <c r="M36" s="1705"/>
      <c r="N36" s="1705"/>
      <c r="O36" s="1705"/>
      <c r="P36" s="1715"/>
      <c r="Q36" s="1712"/>
      <c r="R36" s="1712"/>
      <c r="S36" s="1712"/>
      <c r="T36" s="934"/>
    </row>
    <row r="37" spans="1:20">
      <c r="A37" s="1356">
        <v>28</v>
      </c>
      <c r="B37" s="1719">
        <v>44999</v>
      </c>
      <c r="C37" s="1645">
        <v>6.65</v>
      </c>
      <c r="D37" s="1667" t="s">
        <v>17</v>
      </c>
      <c r="E37" s="1371">
        <f t="shared" si="0"/>
        <v>270.6766917293233</v>
      </c>
      <c r="F37" s="1729">
        <v>757</v>
      </c>
      <c r="G37" s="1705"/>
      <c r="H37" s="1705"/>
      <c r="I37" s="1715"/>
      <c r="J37" s="29"/>
      <c r="K37" s="1705"/>
      <c r="L37" s="1717"/>
      <c r="M37" s="1705"/>
      <c r="N37" s="1705"/>
      <c r="O37" s="1705"/>
      <c r="P37" s="1715"/>
      <c r="Q37" s="1712"/>
      <c r="R37" s="1712"/>
      <c r="S37" s="1712"/>
      <c r="T37" s="934"/>
    </row>
    <row r="38" spans="1:20">
      <c r="A38" s="1356">
        <v>29</v>
      </c>
      <c r="B38" s="1719">
        <v>44999</v>
      </c>
      <c r="C38" s="1645">
        <v>7.22</v>
      </c>
      <c r="D38" s="1667" t="s">
        <v>17</v>
      </c>
      <c r="E38" s="1371">
        <f>1800/C38</f>
        <v>249.30747922437675</v>
      </c>
      <c r="F38" s="1729">
        <v>217</v>
      </c>
      <c r="G38" s="1705"/>
      <c r="H38" s="1705"/>
      <c r="I38" s="1715"/>
      <c r="J38" s="29"/>
      <c r="K38" s="1705"/>
      <c r="L38" s="1717"/>
      <c r="M38" s="1705"/>
      <c r="N38" s="1705"/>
      <c r="O38" s="1705"/>
      <c r="P38" s="1715"/>
      <c r="Q38" s="1712"/>
      <c r="R38" s="1712"/>
      <c r="S38" s="1712"/>
      <c r="T38" s="934"/>
    </row>
    <row r="39" spans="1:20">
      <c r="A39" s="1356">
        <v>30</v>
      </c>
      <c r="B39" s="1719">
        <v>44999</v>
      </c>
      <c r="C39" s="1645">
        <v>7.47</v>
      </c>
      <c r="D39" s="1667" t="s">
        <v>17</v>
      </c>
      <c r="E39" s="1371">
        <f t="shared" si="0"/>
        <v>240.96385542168676</v>
      </c>
      <c r="F39" s="1729">
        <v>208</v>
      </c>
      <c r="G39" s="1705"/>
      <c r="H39" s="1705"/>
      <c r="I39" s="1715"/>
      <c r="J39" s="29"/>
      <c r="K39" s="1705"/>
      <c r="L39" s="1717"/>
      <c r="M39" s="1705"/>
      <c r="N39" s="1705"/>
      <c r="O39" s="1705"/>
      <c r="P39" s="1715"/>
      <c r="Q39" s="1712"/>
      <c r="R39" s="1712"/>
      <c r="S39" s="1712"/>
      <c r="T39" s="934"/>
    </row>
    <row r="40" spans="1:20">
      <c r="A40" s="1356">
        <v>31</v>
      </c>
      <c r="B40" s="1719">
        <v>44999</v>
      </c>
      <c r="C40" s="1645">
        <v>7.25</v>
      </c>
      <c r="D40" s="1667" t="s">
        <v>17</v>
      </c>
      <c r="E40" s="1371">
        <f t="shared" si="0"/>
        <v>248.27586206896552</v>
      </c>
      <c r="F40" s="1729">
        <v>200</v>
      </c>
      <c r="G40" s="1705"/>
      <c r="H40" s="1705"/>
      <c r="I40" s="1715"/>
      <c r="J40" s="29"/>
      <c r="K40" s="1705"/>
      <c r="L40" s="1717"/>
      <c r="M40" s="1705"/>
      <c r="N40" s="1705"/>
      <c r="O40" s="1705"/>
      <c r="P40" s="1715"/>
      <c r="Q40" s="1712"/>
      <c r="R40" s="1712"/>
      <c r="S40" s="1712"/>
      <c r="T40" s="934"/>
    </row>
    <row r="41" spans="1:20">
      <c r="A41" s="1356">
        <v>32</v>
      </c>
      <c r="B41" s="1719">
        <v>44999</v>
      </c>
      <c r="C41" s="1645">
        <v>6.31</v>
      </c>
      <c r="D41" s="1667" t="s">
        <v>17</v>
      </c>
      <c r="E41" s="1371">
        <f t="shared" si="0"/>
        <v>285.26148969889067</v>
      </c>
      <c r="F41" s="1729">
        <v>270</v>
      </c>
      <c r="G41" s="1705"/>
      <c r="H41" s="1705"/>
      <c r="I41" s="1715"/>
      <c r="J41" s="29"/>
      <c r="K41" s="1705"/>
      <c r="L41" s="1717"/>
      <c r="M41" s="1705"/>
      <c r="N41" s="1705"/>
      <c r="O41" s="1705"/>
      <c r="P41" s="1715"/>
      <c r="Q41" s="1712"/>
      <c r="R41" s="1712"/>
      <c r="S41" s="1712"/>
      <c r="T41" s="934"/>
    </row>
    <row r="42" spans="1:20">
      <c r="A42" s="1356">
        <v>33</v>
      </c>
      <c r="B42" s="1719">
        <v>44999</v>
      </c>
      <c r="C42" s="1645">
        <v>6.97</v>
      </c>
      <c r="D42" s="1667" t="s">
        <v>17</v>
      </c>
      <c r="E42" s="1371">
        <f t="shared" si="0"/>
        <v>258.24964131994261</v>
      </c>
      <c r="F42" s="1729">
        <v>204</v>
      </c>
      <c r="G42" s="1705"/>
      <c r="H42" s="1705"/>
      <c r="I42" s="1715"/>
      <c r="J42" s="29"/>
      <c r="K42" s="1705"/>
      <c r="L42" s="1717"/>
      <c r="M42" s="1705"/>
      <c r="N42" s="1705"/>
      <c r="O42" s="1705"/>
      <c r="P42" s="1715"/>
      <c r="Q42" s="1712"/>
      <c r="R42" s="1712"/>
      <c r="S42" s="1712"/>
      <c r="T42" s="934"/>
    </row>
    <row r="43" spans="1:20" ht="21.95" thickBot="1">
      <c r="A43" s="1358">
        <v>34</v>
      </c>
      <c r="B43" s="1753">
        <v>44999</v>
      </c>
      <c r="C43" s="1754">
        <v>7.47</v>
      </c>
      <c r="D43" s="1361" t="s">
        <v>17</v>
      </c>
      <c r="E43" s="1372">
        <f t="shared" si="0"/>
        <v>240.96385542168676</v>
      </c>
      <c r="F43" s="1730">
        <v>227</v>
      </c>
      <c r="G43" s="1705"/>
      <c r="H43" s="1705"/>
      <c r="I43" s="1715"/>
      <c r="J43" s="29"/>
      <c r="K43" s="1705"/>
      <c r="L43" s="1717"/>
      <c r="M43" s="1705"/>
      <c r="N43" s="1705"/>
      <c r="O43" s="1705"/>
      <c r="P43" s="1715"/>
      <c r="Q43" s="1712"/>
      <c r="R43" s="1712"/>
      <c r="S43" s="1712"/>
      <c r="T43" s="934"/>
    </row>
    <row r="44" spans="1:20">
      <c r="A44" s="1711"/>
      <c r="B44" s="1705"/>
      <c r="C44" s="2164" t="s">
        <v>1</v>
      </c>
      <c r="D44" s="2165"/>
      <c r="E44" s="214">
        <f>SUM(E10:E43)</f>
        <v>8625.2337591804226</v>
      </c>
      <c r="F44" s="893"/>
      <c r="G44" s="1705"/>
      <c r="H44" s="1705"/>
      <c r="I44" s="1715"/>
      <c r="J44" s="29"/>
      <c r="K44" s="29"/>
      <c r="L44" s="29"/>
      <c r="M44" s="1705"/>
      <c r="N44" s="1705"/>
      <c r="O44" s="1705"/>
      <c r="P44" s="1715"/>
      <c r="Q44" s="29"/>
      <c r="R44" s="29"/>
      <c r="S44" s="29"/>
      <c r="T44" s="934"/>
    </row>
    <row r="45" spans="1:20">
      <c r="A45" s="1711"/>
      <c r="B45" s="1705"/>
      <c r="C45" s="2242" t="s">
        <v>19</v>
      </c>
      <c r="D45" s="2243"/>
      <c r="E45" s="1725">
        <f>AVERAGE(E10:E43)</f>
        <v>253.68334585824772</v>
      </c>
      <c r="F45" s="893"/>
      <c r="G45" s="83"/>
      <c r="H45" s="1705"/>
      <c r="I45" s="1715"/>
      <c r="J45" s="29"/>
      <c r="K45" s="29"/>
      <c r="L45" s="29"/>
      <c r="M45" s="1705"/>
      <c r="N45" s="1712"/>
      <c r="O45" s="29"/>
      <c r="P45" s="29"/>
      <c r="Q45" s="29"/>
      <c r="R45" s="29"/>
      <c r="S45" s="29"/>
      <c r="T45" s="934"/>
    </row>
    <row r="46" spans="1:20" ht="21.8" customHeight="1" thickBot="1">
      <c r="A46" s="2237"/>
      <c r="B46" s="2148"/>
      <c r="C46" s="2148"/>
      <c r="D46" s="2148"/>
      <c r="E46" s="2148"/>
      <c r="F46" s="2148"/>
      <c r="G46" s="83"/>
      <c r="H46" s="29"/>
      <c r="I46" s="29"/>
      <c r="J46" s="29"/>
      <c r="K46" s="29"/>
      <c r="L46" s="1705"/>
      <c r="M46" s="1705"/>
      <c r="N46" s="1712"/>
      <c r="O46" s="29"/>
      <c r="P46" s="29"/>
      <c r="Q46" s="29"/>
      <c r="R46" s="29"/>
      <c r="S46" s="1703"/>
      <c r="T46" s="934"/>
    </row>
    <row r="47" spans="1:20">
      <c r="A47" s="1769" t="s">
        <v>20</v>
      </c>
      <c r="B47" s="1659">
        <v>4.2</v>
      </c>
      <c r="C47" s="1674" t="s">
        <v>21</v>
      </c>
      <c r="D47" s="29"/>
      <c r="E47" s="29"/>
      <c r="F47" s="895"/>
      <c r="G47" s="2238" t="s">
        <v>22</v>
      </c>
      <c r="H47" s="2239"/>
      <c r="I47" s="1655">
        <v>24880</v>
      </c>
      <c r="J47" s="1674" t="s">
        <v>23</v>
      </c>
      <c r="K47" s="29"/>
      <c r="L47" s="29"/>
      <c r="M47" s="1705"/>
      <c r="N47" s="1712"/>
      <c r="O47" s="29"/>
      <c r="P47" s="29"/>
      <c r="Q47" s="29"/>
      <c r="R47" s="29"/>
      <c r="S47" s="29"/>
      <c r="T47" s="934"/>
    </row>
    <row r="48" spans="1:20">
      <c r="A48" s="1710" t="s">
        <v>24</v>
      </c>
      <c r="B48" s="1660">
        <v>5.4</v>
      </c>
      <c r="C48" s="1434" t="s">
        <v>21</v>
      </c>
      <c r="D48" s="1705"/>
      <c r="E48" s="1705"/>
      <c r="F48" s="893"/>
      <c r="G48" s="2224" t="s">
        <v>25</v>
      </c>
      <c r="H48" s="2225"/>
      <c r="I48" s="1656">
        <v>730</v>
      </c>
      <c r="J48" s="1434" t="s">
        <v>23</v>
      </c>
      <c r="K48" s="29"/>
      <c r="L48" s="29"/>
      <c r="M48" s="1705"/>
      <c r="N48" s="1712"/>
      <c r="O48" s="29"/>
      <c r="P48" s="29"/>
      <c r="Q48" s="29"/>
      <c r="R48" s="29"/>
      <c r="S48" s="29"/>
      <c r="T48" s="934"/>
    </row>
    <row r="49" spans="1:20">
      <c r="A49" s="1710" t="s">
        <v>91</v>
      </c>
      <c r="B49" s="1660">
        <v>4.7</v>
      </c>
      <c r="C49" s="1434" t="s">
        <v>21</v>
      </c>
      <c r="D49" s="1705"/>
      <c r="E49" s="1705"/>
      <c r="F49" s="893"/>
      <c r="G49" s="2224" t="s">
        <v>27</v>
      </c>
      <c r="H49" s="2225"/>
      <c r="I49" s="1656">
        <v>6.4</v>
      </c>
      <c r="J49" s="1434" t="s">
        <v>28</v>
      </c>
      <c r="K49" s="29"/>
      <c r="L49" s="29"/>
      <c r="M49" s="1705"/>
      <c r="N49" s="1712"/>
      <c r="O49" s="29"/>
      <c r="P49" s="29"/>
      <c r="Q49" s="29"/>
      <c r="R49" s="29"/>
      <c r="S49" s="29"/>
      <c r="T49" s="934"/>
    </row>
    <row r="50" spans="1:20">
      <c r="A50" s="1710" t="s">
        <v>92</v>
      </c>
      <c r="B50" s="1660"/>
      <c r="C50" s="1434"/>
      <c r="D50" s="1705"/>
      <c r="E50" s="1705"/>
      <c r="F50" s="893"/>
      <c r="G50" s="2224" t="s">
        <v>30</v>
      </c>
      <c r="H50" s="2225"/>
      <c r="I50" s="1656">
        <v>34.6</v>
      </c>
      <c r="J50" s="1434" t="s">
        <v>31</v>
      </c>
      <c r="K50" s="29"/>
      <c r="L50" s="29"/>
      <c r="M50" s="1705"/>
      <c r="N50" s="2148"/>
      <c r="O50" s="29"/>
      <c r="P50" s="29"/>
      <c r="Q50" s="29"/>
      <c r="R50" s="29"/>
      <c r="S50" s="29"/>
      <c r="T50" s="934"/>
    </row>
    <row r="51" spans="1:20">
      <c r="A51" s="1710" t="s">
        <v>26</v>
      </c>
      <c r="B51" s="1660"/>
      <c r="C51" s="1434" t="s">
        <v>21</v>
      </c>
      <c r="D51" s="1705"/>
      <c r="E51" s="215"/>
      <c r="F51" s="893"/>
      <c r="G51" s="2224" t="s">
        <v>33</v>
      </c>
      <c r="H51" s="2225"/>
      <c r="I51" s="1656">
        <v>8400</v>
      </c>
      <c r="J51" s="1434" t="s">
        <v>34</v>
      </c>
      <c r="K51" s="29"/>
      <c r="L51" s="29"/>
      <c r="M51" s="29"/>
      <c r="N51" s="2148"/>
      <c r="O51" s="29"/>
      <c r="P51" s="29"/>
      <c r="Q51" s="29"/>
      <c r="R51" s="29"/>
      <c r="S51" s="29"/>
      <c r="T51" s="934"/>
    </row>
    <row r="52" spans="1:20">
      <c r="A52" s="1710" t="s">
        <v>29</v>
      </c>
      <c r="B52" s="1660">
        <v>3.6</v>
      </c>
      <c r="C52" s="1434" t="s">
        <v>21</v>
      </c>
      <c r="D52" s="1705"/>
      <c r="E52" s="1705"/>
      <c r="F52" s="893"/>
      <c r="G52" s="2224" t="s">
        <v>36</v>
      </c>
      <c r="H52" s="2225"/>
      <c r="I52" s="1656">
        <v>4200</v>
      </c>
      <c r="J52" s="1434" t="s">
        <v>34</v>
      </c>
      <c r="K52" s="29"/>
      <c r="L52" s="29"/>
      <c r="M52" s="29"/>
      <c r="N52" s="2148"/>
      <c r="O52" s="29"/>
      <c r="P52" s="29"/>
      <c r="Q52" s="29"/>
      <c r="R52" s="29"/>
      <c r="S52" s="29"/>
      <c r="T52" s="934"/>
    </row>
    <row r="53" spans="1:20">
      <c r="A53" s="1710" t="s">
        <v>32</v>
      </c>
      <c r="B53" s="1660">
        <v>56</v>
      </c>
      <c r="C53" s="1434" t="s">
        <v>21</v>
      </c>
      <c r="D53" s="29"/>
      <c r="E53" s="29"/>
      <c r="F53" s="895"/>
      <c r="G53" s="2224" t="s">
        <v>38</v>
      </c>
      <c r="H53" s="2225"/>
      <c r="I53" s="1656">
        <v>3000</v>
      </c>
      <c r="J53" s="1434" t="s">
        <v>34</v>
      </c>
      <c r="K53" s="29"/>
      <c r="L53" s="29"/>
      <c r="M53" s="29"/>
      <c r="N53" s="2148"/>
      <c r="O53" s="29"/>
      <c r="P53" s="29"/>
      <c r="Q53" s="29"/>
      <c r="R53" s="29"/>
      <c r="S53" s="29"/>
      <c r="T53" s="934"/>
    </row>
    <row r="54" spans="1:20">
      <c r="A54" s="1710" t="s">
        <v>35</v>
      </c>
      <c r="B54" s="1660">
        <v>56</v>
      </c>
      <c r="C54" s="1434" t="s">
        <v>21</v>
      </c>
      <c r="D54" s="1707"/>
      <c r="E54" s="2208"/>
      <c r="F54" s="2208"/>
      <c r="G54" s="2224" t="s">
        <v>40</v>
      </c>
      <c r="H54" s="2225"/>
      <c r="I54" s="1656">
        <v>15600</v>
      </c>
      <c r="J54" s="1434" t="s">
        <v>34</v>
      </c>
      <c r="K54" s="29"/>
      <c r="L54" s="29"/>
      <c r="M54" s="1712"/>
      <c r="N54" s="2148"/>
      <c r="O54" s="29"/>
      <c r="P54" s="29"/>
      <c r="Q54" s="29"/>
      <c r="R54" s="29"/>
      <c r="S54" s="29"/>
      <c r="T54" s="934"/>
    </row>
    <row r="55" spans="1:20">
      <c r="A55" s="1710" t="s">
        <v>37</v>
      </c>
      <c r="B55" s="1660">
        <v>56</v>
      </c>
      <c r="C55" s="1434" t="s">
        <v>21</v>
      </c>
      <c r="D55" s="1716"/>
      <c r="E55" s="1716"/>
      <c r="F55" s="1716"/>
      <c r="G55" s="2224" t="s">
        <v>42</v>
      </c>
      <c r="H55" s="2225"/>
      <c r="I55" s="1656">
        <v>87780</v>
      </c>
      <c r="J55" s="1434" t="s">
        <v>23</v>
      </c>
      <c r="K55" s="29"/>
      <c r="L55" s="29"/>
      <c r="M55" s="1712"/>
      <c r="N55" s="2148"/>
      <c r="O55" s="29"/>
      <c r="P55" s="29"/>
      <c r="Q55" s="29"/>
      <c r="R55" s="29"/>
      <c r="S55" s="29"/>
      <c r="T55" s="937"/>
    </row>
    <row r="56" spans="1:20">
      <c r="A56" s="1710" t="s">
        <v>39</v>
      </c>
      <c r="B56" s="1660">
        <v>51</v>
      </c>
      <c r="C56" s="1434" t="s">
        <v>21</v>
      </c>
      <c r="D56" s="1716"/>
      <c r="E56" s="1716"/>
      <c r="F56" s="1716"/>
      <c r="G56" s="2224" t="s">
        <v>44</v>
      </c>
      <c r="H56" s="2225"/>
      <c r="I56" s="1657">
        <v>25.2</v>
      </c>
      <c r="J56" s="1434" t="s">
        <v>45</v>
      </c>
      <c r="K56" s="29"/>
      <c r="L56" s="29"/>
      <c r="M56" s="29"/>
      <c r="N56" s="2148"/>
      <c r="O56" s="29"/>
      <c r="P56" s="29"/>
      <c r="Q56" s="29"/>
      <c r="R56" s="29"/>
      <c r="S56" s="29"/>
      <c r="T56" s="937"/>
    </row>
    <row r="57" spans="1:20" ht="21.95" thickBot="1">
      <c r="A57" s="1710" t="s">
        <v>41</v>
      </c>
      <c r="B57" s="1660">
        <v>0</v>
      </c>
      <c r="C57" s="1434" t="s">
        <v>21</v>
      </c>
      <c r="D57" s="1716"/>
      <c r="E57" s="1716"/>
      <c r="F57" s="893"/>
      <c r="G57" s="2235" t="s">
        <v>46</v>
      </c>
      <c r="H57" s="2236"/>
      <c r="I57" s="1658">
        <v>17.2</v>
      </c>
      <c r="J57" s="1373" t="s">
        <v>45</v>
      </c>
      <c r="K57" s="29"/>
      <c r="L57" s="29"/>
      <c r="M57" s="29"/>
      <c r="N57" s="2148"/>
      <c r="O57" s="29"/>
      <c r="P57" s="29"/>
      <c r="Q57" s="29"/>
      <c r="R57" s="29"/>
      <c r="S57" s="29"/>
      <c r="T57" s="939"/>
    </row>
    <row r="58" spans="1:20" ht="21.95" thickBot="1">
      <c r="A58" s="1435" t="s">
        <v>43</v>
      </c>
      <c r="B58" s="1661">
        <v>0</v>
      </c>
      <c r="C58" s="1373" t="s">
        <v>21</v>
      </c>
      <c r="D58" s="1716"/>
      <c r="E58" s="1716"/>
      <c r="F58" s="895"/>
      <c r="G58" s="29"/>
      <c r="H58" s="29"/>
      <c r="I58" s="29"/>
      <c r="J58" s="29"/>
      <c r="K58" s="29"/>
      <c r="L58" s="29"/>
      <c r="M58" s="29"/>
      <c r="N58" s="29"/>
      <c r="O58" s="29"/>
      <c r="P58" s="41"/>
      <c r="Q58" s="41"/>
      <c r="R58" s="1705"/>
      <c r="S58" s="1705"/>
      <c r="T58" s="939"/>
    </row>
    <row r="59" spans="1:20">
      <c r="A59" s="935"/>
      <c r="B59" s="29"/>
      <c r="C59" s="2155" t="s">
        <v>47</v>
      </c>
      <c r="D59" s="2155"/>
      <c r="E59" s="2155"/>
      <c r="F59" s="2155"/>
      <c r="G59" s="29"/>
      <c r="H59" s="29"/>
      <c r="I59" s="29"/>
      <c r="J59" s="2155" t="s">
        <v>48</v>
      </c>
      <c r="K59" s="2155"/>
      <c r="L59" s="2155"/>
      <c r="M59" s="2155"/>
      <c r="N59" s="29"/>
      <c r="O59" s="29"/>
      <c r="P59" s="2155" t="s">
        <v>49</v>
      </c>
      <c r="Q59" s="2155"/>
      <c r="R59" s="2155"/>
      <c r="S59" s="2155"/>
      <c r="T59" s="939"/>
    </row>
    <row r="60" spans="1:20" ht="21.6" customHeight="1" thickBot="1">
      <c r="A60" s="566"/>
      <c r="B60" s="567"/>
      <c r="C60" s="2234" t="s">
        <v>50</v>
      </c>
      <c r="D60" s="2234"/>
      <c r="E60" s="2234"/>
      <c r="F60" s="2234"/>
      <c r="G60" s="568"/>
      <c r="H60" s="567"/>
      <c r="I60" s="568"/>
      <c r="J60" s="2234" t="s">
        <v>51</v>
      </c>
      <c r="K60" s="2234"/>
      <c r="L60" s="2234"/>
      <c r="M60" s="2234"/>
      <c r="N60" s="567"/>
      <c r="O60" s="567"/>
      <c r="P60" s="567"/>
      <c r="Q60" s="2234" t="s">
        <v>52</v>
      </c>
      <c r="R60" s="2234"/>
      <c r="S60" s="568"/>
      <c r="T60" s="940"/>
    </row>
  </sheetData>
  <mergeCells count="35">
    <mergeCell ref="G55:H55"/>
    <mergeCell ref="G56:H56"/>
    <mergeCell ref="G57:H57"/>
    <mergeCell ref="O8:T8"/>
    <mergeCell ref="C44:D44"/>
    <mergeCell ref="A46:F46"/>
    <mergeCell ref="G47:H47"/>
    <mergeCell ref="G48:H48"/>
    <mergeCell ref="Q34:R34"/>
    <mergeCell ref="C45:D45"/>
    <mergeCell ref="J34:K34"/>
    <mergeCell ref="G49:H49"/>
    <mergeCell ref="G50:H50"/>
    <mergeCell ref="N50:N57"/>
    <mergeCell ref="G51:H51"/>
    <mergeCell ref="G52:H52"/>
    <mergeCell ref="C59:F59"/>
    <mergeCell ref="J59:M59"/>
    <mergeCell ref="P59:S59"/>
    <mergeCell ref="C60:F60"/>
    <mergeCell ref="J60:M60"/>
    <mergeCell ref="Q60:R60"/>
    <mergeCell ref="G53:H53"/>
    <mergeCell ref="E54:F54"/>
    <mergeCell ref="G54:H54"/>
    <mergeCell ref="A6:T6"/>
    <mergeCell ref="A7:T7"/>
    <mergeCell ref="J33:K33"/>
    <mergeCell ref="Q33:R33"/>
    <mergeCell ref="A1:P4"/>
    <mergeCell ref="Q3:T3"/>
    <mergeCell ref="Q4:T4"/>
    <mergeCell ref="A5:T5"/>
    <mergeCell ref="A8:F8"/>
    <mergeCell ref="H8:M8"/>
  </mergeCells>
  <conditionalFormatting sqref="M11:M15 F11:F44">
    <cfRule type="cellIs" dxfId="206" priority="12" stopIfTrue="1" operator="greaterThan">
      <formula>1800</formula>
    </cfRule>
  </conditionalFormatting>
  <conditionalFormatting sqref="T10:T32">
    <cfRule type="cellIs" dxfId="205" priority="15" stopIfTrue="1" operator="greaterThan">
      <formula>3500</formula>
    </cfRule>
  </conditionalFormatting>
  <conditionalFormatting sqref="M16:M44">
    <cfRule type="cellIs" dxfId="204" priority="16" stopIfTrue="1" operator="greaterThan">
      <formula>2500</formula>
    </cfRule>
  </conditionalFormatting>
  <conditionalFormatting sqref="F10:F44">
    <cfRule type="cellIs" dxfId="203" priority="10" operator="greaterThan">
      <formula>1000</formula>
    </cfRule>
    <cfRule type="cellIs" dxfId="202" priority="11" operator="greaterThan">
      <formula>1000</formula>
    </cfRule>
  </conditionalFormatting>
  <conditionalFormatting sqref="M10:M33">
    <cfRule type="cellIs" dxfId="201" priority="9" operator="greaterThan">
      <formula>1500</formula>
    </cfRule>
  </conditionalFormatting>
  <conditionalFormatting sqref="T10:T33">
    <cfRule type="cellIs" dxfId="200" priority="8" operator="greaterThan">
      <formula>2000</formula>
    </cfRule>
  </conditionalFormatting>
  <pageMargins left="0" right="0" top="0" bottom="0" header="0" footer="0"/>
  <pageSetup paperSize="9" scale="4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N64"/>
  <sheetViews>
    <sheetView view="pageBreakPreview" zoomScale="70" zoomScaleNormal="64" zoomScaleSheetLayoutView="70" workbookViewId="0">
      <selection sqref="A1:P4"/>
    </sheetView>
  </sheetViews>
  <sheetFormatPr defaultColWidth="12.6640625" defaultRowHeight="21.3"/>
  <cols>
    <col min="1" max="3" width="12.6640625" style="94" customWidth="1"/>
    <col min="4" max="4" width="16.109375" style="94" customWidth="1"/>
    <col min="5" max="5" width="13.88671875" style="94" customWidth="1"/>
    <col min="6" max="6" width="12.6640625" style="894" customWidth="1"/>
    <col min="7" max="7" width="5.6640625" style="94" customWidth="1"/>
    <col min="8" max="10" width="12.6640625" style="94" customWidth="1"/>
    <col min="11" max="11" width="16.109375" style="94" customWidth="1"/>
    <col min="12" max="12" width="14.6640625" style="94" customWidth="1"/>
    <col min="13" max="13" width="12.6640625" style="94" customWidth="1"/>
    <col min="14" max="14" width="6.109375" style="94" customWidth="1"/>
    <col min="15" max="17" width="12.6640625" style="94" customWidth="1"/>
    <col min="18" max="18" width="15.5546875" style="94" customWidth="1"/>
    <col min="19" max="19" width="13.88671875" style="94" customWidth="1"/>
    <col min="20" max="20" width="12.6640625" style="94" customWidth="1"/>
    <col min="21" max="16384" width="12.6640625" style="94"/>
  </cols>
  <sheetData>
    <row r="1" spans="1:66" ht="33.049999999999997" customHeight="1">
      <c r="A1" s="2262" t="s">
        <v>2</v>
      </c>
      <c r="B1" s="2263"/>
      <c r="C1" s="2263"/>
      <c r="D1" s="2263"/>
      <c r="E1" s="2263"/>
      <c r="F1" s="2263"/>
      <c r="G1" s="2263"/>
      <c r="H1" s="2263"/>
      <c r="I1" s="2263"/>
      <c r="J1" s="2263"/>
      <c r="K1" s="2263"/>
      <c r="L1" s="2263"/>
      <c r="M1" s="2263"/>
      <c r="N1" s="2263"/>
      <c r="O1" s="2263"/>
      <c r="P1" s="2264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</row>
    <row r="2" spans="1:66" ht="14.25" customHeight="1">
      <c r="A2" s="2265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7"/>
      <c r="Q2" s="17"/>
      <c r="R2" s="29"/>
      <c r="S2" s="29"/>
      <c r="T2" s="63"/>
    </row>
    <row r="3" spans="1:66" ht="21" customHeight="1">
      <c r="A3" s="2265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7"/>
      <c r="Q3" s="2244" t="s">
        <v>3</v>
      </c>
      <c r="R3" s="2214"/>
      <c r="S3" s="2214"/>
      <c r="T3" s="2215"/>
    </row>
    <row r="4" spans="1:66" ht="21" customHeight="1">
      <c r="A4" s="2268"/>
      <c r="B4" s="2269"/>
      <c r="C4" s="2269"/>
      <c r="D4" s="2269"/>
      <c r="E4" s="2269"/>
      <c r="F4" s="2269"/>
      <c r="G4" s="2269"/>
      <c r="H4" s="2269"/>
      <c r="I4" s="2269"/>
      <c r="J4" s="2269"/>
      <c r="K4" s="2269"/>
      <c r="L4" s="2269"/>
      <c r="M4" s="2269"/>
      <c r="N4" s="2269"/>
      <c r="O4" s="2269"/>
      <c r="P4" s="2270"/>
      <c r="Q4" s="2244" t="s">
        <v>54</v>
      </c>
      <c r="R4" s="2214"/>
      <c r="S4" s="2214"/>
      <c r="T4" s="2215"/>
    </row>
    <row r="5" spans="1:66">
      <c r="A5" s="2245" t="s">
        <v>496</v>
      </c>
      <c r="B5" s="2246"/>
      <c r="C5" s="2246"/>
      <c r="D5" s="2246"/>
      <c r="E5" s="2246"/>
      <c r="F5" s="2246"/>
      <c r="G5" s="2246"/>
      <c r="H5" s="2246"/>
      <c r="I5" s="2246"/>
      <c r="J5" s="2246"/>
      <c r="K5" s="2246"/>
      <c r="L5" s="2246"/>
      <c r="M5" s="2246"/>
      <c r="N5" s="2246"/>
      <c r="O5" s="2246"/>
      <c r="P5" s="2246"/>
      <c r="Q5" s="2246"/>
      <c r="R5" s="2246"/>
      <c r="S5" s="2246"/>
      <c r="T5" s="2247"/>
    </row>
    <row r="6" spans="1:66">
      <c r="A6" s="2245" t="s">
        <v>89</v>
      </c>
      <c r="B6" s="2248"/>
      <c r="C6" s="2248"/>
      <c r="D6" s="2248"/>
      <c r="E6" s="2248"/>
      <c r="F6" s="2248"/>
      <c r="G6" s="2248"/>
      <c r="H6" s="2248"/>
      <c r="I6" s="2248"/>
      <c r="J6" s="2248"/>
      <c r="K6" s="2248"/>
      <c r="L6" s="2248"/>
      <c r="M6" s="2248"/>
      <c r="N6" s="2248"/>
      <c r="O6" s="2248"/>
      <c r="P6" s="2248"/>
      <c r="Q6" s="2248"/>
      <c r="R6" s="2248"/>
      <c r="S6" s="2248"/>
      <c r="T6" s="2249"/>
    </row>
    <row r="7" spans="1:66">
      <c r="A7" s="2245" t="s">
        <v>61</v>
      </c>
      <c r="B7" s="2248"/>
      <c r="C7" s="2248"/>
      <c r="D7" s="2248"/>
      <c r="E7" s="2248"/>
      <c r="F7" s="2248"/>
      <c r="G7" s="2248"/>
      <c r="H7" s="2248"/>
      <c r="I7" s="2248"/>
      <c r="J7" s="2248"/>
      <c r="K7" s="2248"/>
      <c r="L7" s="2248"/>
      <c r="M7" s="2248"/>
      <c r="N7" s="2248"/>
      <c r="O7" s="2248"/>
      <c r="P7" s="2248"/>
      <c r="Q7" s="2248"/>
      <c r="R7" s="2248"/>
      <c r="S7" s="2248"/>
      <c r="T7" s="2249"/>
    </row>
    <row r="8" spans="1:66" ht="21.95" thickBot="1">
      <c r="A8" s="2252" t="s">
        <v>7</v>
      </c>
      <c r="B8" s="2253"/>
      <c r="C8" s="2253"/>
      <c r="D8" s="2253"/>
      <c r="E8" s="2253"/>
      <c r="F8" s="2254"/>
      <c r="G8" s="1680"/>
      <c r="H8" s="2252" t="s">
        <v>8</v>
      </c>
      <c r="I8" s="2253"/>
      <c r="J8" s="2253"/>
      <c r="K8" s="2253"/>
      <c r="L8" s="2253"/>
      <c r="M8" s="2254"/>
      <c r="N8" s="1680"/>
      <c r="O8" s="2252" t="s">
        <v>9</v>
      </c>
      <c r="P8" s="2253"/>
      <c r="Q8" s="2253"/>
      <c r="R8" s="2253"/>
      <c r="S8" s="2253"/>
      <c r="T8" s="2254"/>
    </row>
    <row r="9" spans="1:66" ht="49.15" customHeight="1" thickBot="1">
      <c r="A9" s="1199" t="s">
        <v>10</v>
      </c>
      <c r="B9" s="1200" t="s">
        <v>11</v>
      </c>
      <c r="C9" s="1200" t="s">
        <v>57</v>
      </c>
      <c r="D9" s="1200" t="s">
        <v>13</v>
      </c>
      <c r="E9" s="1200" t="s">
        <v>14</v>
      </c>
      <c r="F9" s="1642" t="s">
        <v>15</v>
      </c>
      <c r="G9" s="1683"/>
      <c r="H9" s="1199" t="s">
        <v>10</v>
      </c>
      <c r="I9" s="1200" t="s">
        <v>11</v>
      </c>
      <c r="J9" s="1200" t="s">
        <v>57</v>
      </c>
      <c r="K9" s="1200" t="s">
        <v>13</v>
      </c>
      <c r="L9" s="1200" t="s">
        <v>14</v>
      </c>
      <c r="M9" s="1201" t="s">
        <v>15</v>
      </c>
      <c r="N9" s="1683"/>
      <c r="O9" s="1199" t="s">
        <v>10</v>
      </c>
      <c r="P9" s="1200" t="s">
        <v>11</v>
      </c>
      <c r="Q9" s="1200" t="s">
        <v>16</v>
      </c>
      <c r="R9" s="1200" t="s">
        <v>13</v>
      </c>
      <c r="S9" s="1200" t="s">
        <v>14</v>
      </c>
      <c r="T9" s="1201" t="s">
        <v>15</v>
      </c>
      <c r="U9" s="29"/>
    </row>
    <row r="10" spans="1:66">
      <c r="A10" s="1668">
        <v>1</v>
      </c>
      <c r="B10" s="1833">
        <v>45028</v>
      </c>
      <c r="C10" s="1834">
        <v>5.38</v>
      </c>
      <c r="D10" s="1669" t="s">
        <v>17</v>
      </c>
      <c r="E10" s="1670">
        <f>1800/C10</f>
        <v>334.57249070631968</v>
      </c>
      <c r="F10" s="1835">
        <v>318</v>
      </c>
      <c r="G10" s="1680"/>
      <c r="H10" s="1668">
        <v>31</v>
      </c>
      <c r="I10" s="1833">
        <v>44467</v>
      </c>
      <c r="J10" s="1839">
        <v>9.9700000000000006</v>
      </c>
      <c r="K10" s="1669" t="s">
        <v>17</v>
      </c>
      <c r="L10" s="1670">
        <f>1800/J10</f>
        <v>180.54162487462386</v>
      </c>
      <c r="M10" s="1840">
        <v>1553</v>
      </c>
      <c r="N10" s="1680"/>
      <c r="O10" s="1668">
        <v>55</v>
      </c>
      <c r="P10" s="1833">
        <v>44870</v>
      </c>
      <c r="Q10" s="1846">
        <v>13.5</v>
      </c>
      <c r="R10" s="1669" t="s">
        <v>17</v>
      </c>
      <c r="S10" s="1670">
        <f>1800/Q10</f>
        <v>133.33333333333334</v>
      </c>
      <c r="T10" s="1847">
        <v>793</v>
      </c>
      <c r="U10" s="865"/>
    </row>
    <row r="11" spans="1:66">
      <c r="A11" s="1827">
        <v>2</v>
      </c>
      <c r="B11" s="1836">
        <v>45240</v>
      </c>
      <c r="C11" s="1645">
        <v>4.1500000000000004</v>
      </c>
      <c r="D11" s="1820" t="s">
        <v>17</v>
      </c>
      <c r="E11" s="1829">
        <f t="shared" ref="E11:E39" si="0">1800/C11</f>
        <v>433.73493975903608</v>
      </c>
      <c r="F11" s="1729">
        <v>234</v>
      </c>
      <c r="G11" s="1680"/>
      <c r="H11" s="1827">
        <v>32</v>
      </c>
      <c r="I11" s="1836">
        <v>44467</v>
      </c>
      <c r="J11" s="1819">
        <v>9.8800000000000008</v>
      </c>
      <c r="K11" s="1820" t="s">
        <v>17</v>
      </c>
      <c r="L11" s="1829">
        <f t="shared" ref="L11:L33" si="1">1800/J11</f>
        <v>182.18623481781376</v>
      </c>
      <c r="M11" s="1841">
        <v>922</v>
      </c>
      <c r="N11" s="1680"/>
      <c r="O11" s="1827">
        <v>56</v>
      </c>
      <c r="P11" s="1836">
        <v>44870</v>
      </c>
      <c r="Q11" s="1720">
        <v>14.13</v>
      </c>
      <c r="R11" s="1820" t="s">
        <v>17</v>
      </c>
      <c r="S11" s="1829">
        <f t="shared" ref="S11:S29" si="2">1800/Q11</f>
        <v>127.38853503184713</v>
      </c>
      <c r="T11" s="1653">
        <v>1035</v>
      </c>
    </row>
    <row r="12" spans="1:66">
      <c r="A12" s="1827">
        <v>3</v>
      </c>
      <c r="B12" s="1836">
        <v>45029</v>
      </c>
      <c r="C12" s="1645">
        <v>6.87</v>
      </c>
      <c r="D12" s="1820" t="s">
        <v>17</v>
      </c>
      <c r="E12" s="1829">
        <f t="shared" si="0"/>
        <v>262.00873362445412</v>
      </c>
      <c r="F12" s="1729">
        <v>1872</v>
      </c>
      <c r="G12" s="1680"/>
      <c r="H12" s="1827">
        <v>33</v>
      </c>
      <c r="I12" s="1836">
        <v>44467</v>
      </c>
      <c r="J12" s="1819">
        <v>9.8699999999999992</v>
      </c>
      <c r="K12" s="1820" t="s">
        <v>17</v>
      </c>
      <c r="L12" s="1829">
        <f t="shared" si="1"/>
        <v>182.37082066869303</v>
      </c>
      <c r="M12" s="1842">
        <v>1063</v>
      </c>
      <c r="N12" s="1680"/>
      <c r="O12" s="1827">
        <v>57</v>
      </c>
      <c r="P12" s="1836">
        <v>44437</v>
      </c>
      <c r="Q12" s="1720">
        <v>13.03</v>
      </c>
      <c r="R12" s="1820" t="s">
        <v>17</v>
      </c>
      <c r="S12" s="1829">
        <f t="shared" si="2"/>
        <v>138.14274750575595</v>
      </c>
      <c r="T12" s="1653">
        <v>1843</v>
      </c>
    </row>
    <row r="13" spans="1:66">
      <c r="A13" s="1827">
        <v>4</v>
      </c>
      <c r="B13" s="1836">
        <v>44373</v>
      </c>
      <c r="C13" s="1645">
        <v>7.53</v>
      </c>
      <c r="D13" s="1820" t="s">
        <v>17</v>
      </c>
      <c r="E13" s="1829">
        <f t="shared" si="0"/>
        <v>239.04382470119521</v>
      </c>
      <c r="F13" s="1729">
        <v>1108</v>
      </c>
      <c r="G13" s="1680"/>
      <c r="H13" s="1827">
        <v>34</v>
      </c>
      <c r="I13" s="1836">
        <v>44469</v>
      </c>
      <c r="J13" s="1819">
        <v>10.119999999999999</v>
      </c>
      <c r="K13" s="1820" t="s">
        <v>17</v>
      </c>
      <c r="L13" s="1829">
        <f t="shared" si="1"/>
        <v>177.86561264822134</v>
      </c>
      <c r="M13" s="1841">
        <v>1340</v>
      </c>
      <c r="N13" s="1680"/>
      <c r="O13" s="1827">
        <v>58</v>
      </c>
      <c r="P13" s="1836">
        <v>44437</v>
      </c>
      <c r="Q13" s="1720">
        <v>12.59</v>
      </c>
      <c r="R13" s="1820" t="s">
        <v>17</v>
      </c>
      <c r="S13" s="1829">
        <f t="shared" si="2"/>
        <v>142.97061159650517</v>
      </c>
      <c r="T13" s="1653">
        <v>1875</v>
      </c>
    </row>
    <row r="14" spans="1:66">
      <c r="A14" s="1827">
        <v>5</v>
      </c>
      <c r="B14" s="1836">
        <v>44901</v>
      </c>
      <c r="C14" s="1645">
        <v>6.09</v>
      </c>
      <c r="D14" s="1820" t="s">
        <v>17</v>
      </c>
      <c r="E14" s="1829">
        <f t="shared" si="0"/>
        <v>295.56650246305418</v>
      </c>
      <c r="F14" s="1729">
        <v>323</v>
      </c>
      <c r="G14" s="1680"/>
      <c r="H14" s="1827">
        <v>35</v>
      </c>
      <c r="I14" s="1836">
        <v>44561</v>
      </c>
      <c r="J14" s="1819">
        <v>9.4</v>
      </c>
      <c r="K14" s="1820" t="s">
        <v>17</v>
      </c>
      <c r="L14" s="1829">
        <f>1800/J14</f>
        <v>191.48936170212764</v>
      </c>
      <c r="M14" s="1821">
        <v>1135</v>
      </c>
      <c r="N14" s="1680"/>
      <c r="O14" s="1827">
        <v>59</v>
      </c>
      <c r="P14" s="1836">
        <v>43862</v>
      </c>
      <c r="Q14" s="1720">
        <v>10.09</v>
      </c>
      <c r="R14" s="1820" t="s">
        <v>17</v>
      </c>
      <c r="S14" s="1829">
        <f t="shared" si="2"/>
        <v>178.39444995044599</v>
      </c>
      <c r="T14" s="1653">
        <v>1283</v>
      </c>
    </row>
    <row r="15" spans="1:66">
      <c r="A15" s="1827">
        <v>6</v>
      </c>
      <c r="B15" s="1836">
        <v>44901</v>
      </c>
      <c r="C15" s="1645">
        <v>7.53</v>
      </c>
      <c r="D15" s="1820" t="s">
        <v>17</v>
      </c>
      <c r="E15" s="1829">
        <f t="shared" si="0"/>
        <v>239.04382470119521</v>
      </c>
      <c r="F15" s="1729">
        <v>363</v>
      </c>
      <c r="G15" s="1680"/>
      <c r="H15" s="1827">
        <v>36</v>
      </c>
      <c r="I15" s="1836">
        <v>44407</v>
      </c>
      <c r="J15" s="1819">
        <v>8.6300000000000008</v>
      </c>
      <c r="K15" s="1820" t="s">
        <v>17</v>
      </c>
      <c r="L15" s="1829">
        <f t="shared" si="1"/>
        <v>208.57473928157589</v>
      </c>
      <c r="M15" s="1841">
        <v>1030</v>
      </c>
      <c r="N15" s="1680"/>
      <c r="O15" s="1827">
        <v>60</v>
      </c>
      <c r="P15" s="1836">
        <v>44436</v>
      </c>
      <c r="Q15" s="1720">
        <v>11.66</v>
      </c>
      <c r="R15" s="1820" t="s">
        <v>17</v>
      </c>
      <c r="S15" s="1829">
        <f t="shared" si="2"/>
        <v>154.3739279588336</v>
      </c>
      <c r="T15" s="1653">
        <v>1885</v>
      </c>
    </row>
    <row r="16" spans="1:66">
      <c r="A16" s="1827">
        <v>7</v>
      </c>
      <c r="B16" s="1836">
        <v>44375</v>
      </c>
      <c r="C16" s="1645">
        <v>5.56</v>
      </c>
      <c r="D16" s="1820" t="s">
        <v>17</v>
      </c>
      <c r="E16" s="1829">
        <f t="shared" si="0"/>
        <v>323.74100719424462</v>
      </c>
      <c r="F16" s="1729">
        <v>250</v>
      </c>
      <c r="G16" s="1680"/>
      <c r="H16" s="1827">
        <v>37</v>
      </c>
      <c r="I16" s="1836">
        <v>44389</v>
      </c>
      <c r="J16" s="1819">
        <v>8.9</v>
      </c>
      <c r="K16" s="1820" t="s">
        <v>17</v>
      </c>
      <c r="L16" s="1829">
        <f t="shared" si="1"/>
        <v>202.24719101123594</v>
      </c>
      <c r="M16" s="1841">
        <v>2060</v>
      </c>
      <c r="N16" s="1680"/>
      <c r="O16" s="1827">
        <v>61</v>
      </c>
      <c r="P16" s="1836">
        <v>44436</v>
      </c>
      <c r="Q16" s="1720">
        <v>14.06</v>
      </c>
      <c r="R16" s="1820" t="s">
        <v>17</v>
      </c>
      <c r="S16" s="1829">
        <f t="shared" si="2"/>
        <v>128.02275960170695</v>
      </c>
      <c r="T16" s="1653">
        <v>1812</v>
      </c>
    </row>
    <row r="17" spans="1:20">
      <c r="A17" s="1827">
        <v>8</v>
      </c>
      <c r="B17" s="1836">
        <v>44749</v>
      </c>
      <c r="C17" s="2258" t="s">
        <v>95</v>
      </c>
      <c r="D17" s="2148"/>
      <c r="E17" s="2256"/>
      <c r="F17" s="1729"/>
      <c r="G17" s="1680"/>
      <c r="H17" s="1827">
        <v>38</v>
      </c>
      <c r="I17" s="1836">
        <v>44388</v>
      </c>
      <c r="J17" s="1819">
        <v>9.84</v>
      </c>
      <c r="K17" s="1820" t="s">
        <v>17</v>
      </c>
      <c r="L17" s="1829">
        <f t="shared" si="1"/>
        <v>182.92682926829269</v>
      </c>
      <c r="M17" s="1841">
        <v>2200</v>
      </c>
      <c r="N17" s="1680"/>
      <c r="O17" s="1827">
        <v>62</v>
      </c>
      <c r="P17" s="1836">
        <v>44436</v>
      </c>
      <c r="Q17" s="1720">
        <v>13.41</v>
      </c>
      <c r="R17" s="1820" t="s">
        <v>17</v>
      </c>
      <c r="S17" s="1829">
        <f t="shared" si="2"/>
        <v>134.2281879194631</v>
      </c>
      <c r="T17" s="1653">
        <v>1944</v>
      </c>
    </row>
    <row r="18" spans="1:20">
      <c r="A18" s="1827">
        <v>9</v>
      </c>
      <c r="B18" s="1836">
        <v>44903</v>
      </c>
      <c r="C18" s="1645">
        <v>7.34</v>
      </c>
      <c r="D18" s="1820" t="s">
        <v>17</v>
      </c>
      <c r="E18" s="1829">
        <f t="shared" si="0"/>
        <v>245.2316076294278</v>
      </c>
      <c r="F18" s="1729">
        <v>290</v>
      </c>
      <c r="G18" s="1680"/>
      <c r="H18" s="1827">
        <v>39</v>
      </c>
      <c r="I18" s="1836">
        <v>44392</v>
      </c>
      <c r="J18" s="1819">
        <v>9</v>
      </c>
      <c r="K18" s="1820" t="s">
        <v>17</v>
      </c>
      <c r="L18" s="1829">
        <f t="shared" si="1"/>
        <v>200</v>
      </c>
      <c r="M18" s="1841">
        <v>2000</v>
      </c>
      <c r="N18" s="1680"/>
      <c r="O18" s="1827">
        <v>63</v>
      </c>
      <c r="P18" s="1848"/>
      <c r="Q18" s="2255" t="s">
        <v>95</v>
      </c>
      <c r="R18" s="2148"/>
      <c r="S18" s="2256"/>
      <c r="T18" s="1653"/>
    </row>
    <row r="19" spans="1:20">
      <c r="A19" s="1827">
        <v>10</v>
      </c>
      <c r="B19" s="1836">
        <v>44620</v>
      </c>
      <c r="C19" s="1645">
        <v>7.31</v>
      </c>
      <c r="D19" s="1820" t="s">
        <v>17</v>
      </c>
      <c r="E19" s="1829">
        <f t="shared" si="0"/>
        <v>246.23803009575926</v>
      </c>
      <c r="F19" s="1729">
        <v>542</v>
      </c>
      <c r="G19" s="1680"/>
      <c r="H19" s="1827">
        <v>40</v>
      </c>
      <c r="I19" s="1836">
        <v>44388</v>
      </c>
      <c r="J19" s="1819">
        <v>8.27</v>
      </c>
      <c r="K19" s="1820" t="s">
        <v>17</v>
      </c>
      <c r="L19" s="1829">
        <f t="shared" si="1"/>
        <v>217.65417170495769</v>
      </c>
      <c r="M19" s="1841">
        <v>1772</v>
      </c>
      <c r="N19" s="1680"/>
      <c r="O19" s="1827">
        <v>64</v>
      </c>
      <c r="P19" s="1836">
        <v>44436</v>
      </c>
      <c r="Q19" s="1720">
        <v>11.65</v>
      </c>
      <c r="R19" s="1820" t="s">
        <v>17</v>
      </c>
      <c r="S19" s="1829">
        <f t="shared" si="2"/>
        <v>154.50643776824035</v>
      </c>
      <c r="T19" s="1653">
        <v>2820</v>
      </c>
    </row>
    <row r="20" spans="1:20">
      <c r="A20" s="1827">
        <v>11</v>
      </c>
      <c r="B20" s="1836">
        <v>44620</v>
      </c>
      <c r="C20" s="1645">
        <v>7.62</v>
      </c>
      <c r="D20" s="1820" t="s">
        <v>17</v>
      </c>
      <c r="E20" s="1829">
        <f t="shared" si="0"/>
        <v>236.22047244094489</v>
      </c>
      <c r="F20" s="1729">
        <v>603</v>
      </c>
      <c r="G20" s="1680"/>
      <c r="H20" s="1827">
        <v>41</v>
      </c>
      <c r="I20" s="1836">
        <v>44388</v>
      </c>
      <c r="J20" s="1819">
        <v>9.0299999999999994</v>
      </c>
      <c r="K20" s="1820" t="s">
        <v>17</v>
      </c>
      <c r="L20" s="1829">
        <f t="shared" si="1"/>
        <v>199.33554817275748</v>
      </c>
      <c r="M20" s="1841">
        <v>606</v>
      </c>
      <c r="N20" s="1680"/>
      <c r="O20" s="1827">
        <v>65</v>
      </c>
      <c r="P20" s="1836">
        <v>44470</v>
      </c>
      <c r="Q20" s="1720">
        <v>12.44</v>
      </c>
      <c r="R20" s="1820" t="s">
        <v>17</v>
      </c>
      <c r="S20" s="1829">
        <f t="shared" si="2"/>
        <v>144.69453376205789</v>
      </c>
      <c r="T20" s="1653">
        <v>6780</v>
      </c>
    </row>
    <row r="21" spans="1:20">
      <c r="A21" s="1827">
        <v>12</v>
      </c>
      <c r="B21" s="1836">
        <v>44426</v>
      </c>
      <c r="C21" s="1645">
        <v>7.76</v>
      </c>
      <c r="D21" s="1820" t="s">
        <v>17</v>
      </c>
      <c r="E21" s="1829">
        <f>1800/C21</f>
        <v>231.95876288659795</v>
      </c>
      <c r="F21" s="1729">
        <v>550</v>
      </c>
      <c r="G21" s="1680"/>
      <c r="H21" s="1827">
        <v>42</v>
      </c>
      <c r="I21" s="1836">
        <v>44972</v>
      </c>
      <c r="J21" s="1819">
        <v>8.34</v>
      </c>
      <c r="K21" s="1820" t="s">
        <v>68</v>
      </c>
      <c r="L21" s="1829">
        <f t="shared" si="1"/>
        <v>215.82733812949641</v>
      </c>
      <c r="M21" s="1841">
        <v>3670</v>
      </c>
      <c r="N21" s="1680"/>
      <c r="O21" s="1827">
        <v>66</v>
      </c>
      <c r="P21" s="1836">
        <v>44436</v>
      </c>
      <c r="Q21" s="1720">
        <v>10.84</v>
      </c>
      <c r="R21" s="1820" t="s">
        <v>17</v>
      </c>
      <c r="S21" s="1829">
        <f>1800/Q21</f>
        <v>166.05166051660518</v>
      </c>
      <c r="T21" s="1653">
        <v>5300</v>
      </c>
    </row>
    <row r="22" spans="1:20">
      <c r="A22" s="1827">
        <v>13</v>
      </c>
      <c r="B22" s="1836">
        <v>44904</v>
      </c>
      <c r="C22" s="1645">
        <v>6.63</v>
      </c>
      <c r="D22" s="1820" t="s">
        <v>17</v>
      </c>
      <c r="E22" s="1829">
        <f t="shared" si="0"/>
        <v>271.49321266968326</v>
      </c>
      <c r="F22" s="1729">
        <v>258</v>
      </c>
      <c r="G22" s="1680"/>
      <c r="H22" s="1827">
        <v>43</v>
      </c>
      <c r="I22" s="1836">
        <v>44166</v>
      </c>
      <c r="J22" s="1819">
        <v>6.53</v>
      </c>
      <c r="K22" s="1820" t="s">
        <v>17</v>
      </c>
      <c r="L22" s="1829">
        <f t="shared" si="1"/>
        <v>275.65084226646246</v>
      </c>
      <c r="M22" s="1841">
        <v>780</v>
      </c>
      <c r="N22" s="1680"/>
      <c r="O22" s="1827">
        <v>67</v>
      </c>
      <c r="P22" s="1836">
        <v>44437</v>
      </c>
      <c r="Q22" s="1720">
        <v>13.03</v>
      </c>
      <c r="R22" s="1820" t="s">
        <v>17</v>
      </c>
      <c r="S22" s="1829">
        <f>1800/Q22</f>
        <v>138.14274750575595</v>
      </c>
      <c r="T22" s="1653">
        <v>1770</v>
      </c>
    </row>
    <row r="23" spans="1:20">
      <c r="A23" s="1827">
        <v>14</v>
      </c>
      <c r="B23" s="1836">
        <v>44888</v>
      </c>
      <c r="C23" s="1645">
        <v>6.31</v>
      </c>
      <c r="D23" s="1820" t="s">
        <v>17</v>
      </c>
      <c r="E23" s="1829">
        <f t="shared" si="0"/>
        <v>285.26148969889067</v>
      </c>
      <c r="F23" s="1729">
        <v>309</v>
      </c>
      <c r="G23" s="1680"/>
      <c r="H23" s="1827">
        <v>44</v>
      </c>
      <c r="I23" s="1836">
        <v>44868</v>
      </c>
      <c r="J23" s="1819">
        <v>9.91</v>
      </c>
      <c r="K23" s="1820" t="s">
        <v>17</v>
      </c>
      <c r="L23" s="1829">
        <f t="shared" si="1"/>
        <v>181.63471241170535</v>
      </c>
      <c r="M23" s="1841">
        <v>510</v>
      </c>
      <c r="N23" s="1680"/>
      <c r="O23" s="1827">
        <v>68</v>
      </c>
      <c r="P23" s="1836">
        <v>44750</v>
      </c>
      <c r="Q23" s="1720">
        <v>12.24</v>
      </c>
      <c r="R23" s="1820" t="s">
        <v>17</v>
      </c>
      <c r="S23" s="1829">
        <f t="shared" si="2"/>
        <v>147.05882352941177</v>
      </c>
      <c r="T23" s="1653">
        <v>3590</v>
      </c>
    </row>
    <row r="24" spans="1:20">
      <c r="A24" s="1827">
        <v>15</v>
      </c>
      <c r="B24" s="1836">
        <v>44420</v>
      </c>
      <c r="C24" s="1720">
        <v>7.03</v>
      </c>
      <c r="D24" s="1820" t="s">
        <v>17</v>
      </c>
      <c r="E24" s="1829">
        <f t="shared" si="0"/>
        <v>256.0455192034139</v>
      </c>
      <c r="F24" s="1729">
        <v>920</v>
      </c>
      <c r="G24" s="1680"/>
      <c r="H24" s="1827">
        <v>45</v>
      </c>
      <c r="I24" s="1836">
        <v>44525</v>
      </c>
      <c r="J24" s="1819">
        <v>9.26</v>
      </c>
      <c r="K24" s="1820" t="s">
        <v>17</v>
      </c>
      <c r="L24" s="1829">
        <f t="shared" si="1"/>
        <v>194.38444924406048</v>
      </c>
      <c r="M24" s="1843">
        <v>1055</v>
      </c>
      <c r="N24" s="1680"/>
      <c r="O24" s="1827">
        <v>69</v>
      </c>
      <c r="P24" s="1836">
        <v>44526</v>
      </c>
      <c r="Q24" s="1720">
        <v>12.76</v>
      </c>
      <c r="R24" s="1820" t="s">
        <v>17</v>
      </c>
      <c r="S24" s="1829">
        <f t="shared" si="2"/>
        <v>141.06583072100312</v>
      </c>
      <c r="T24" s="1653">
        <v>4006</v>
      </c>
    </row>
    <row r="25" spans="1:20">
      <c r="A25" s="1827">
        <v>16</v>
      </c>
      <c r="B25" s="1836">
        <v>44905</v>
      </c>
      <c r="C25" s="1720">
        <v>6.65</v>
      </c>
      <c r="D25" s="1820" t="s">
        <v>17</v>
      </c>
      <c r="E25" s="1829">
        <f t="shared" si="0"/>
        <v>270.6766917293233</v>
      </c>
      <c r="F25" s="1729">
        <v>278</v>
      </c>
      <c r="G25" s="1680"/>
      <c r="H25" s="1827">
        <v>46</v>
      </c>
      <c r="I25" s="1836">
        <v>44525</v>
      </c>
      <c r="J25" s="1819">
        <v>9.3699999999999992</v>
      </c>
      <c r="K25" s="1820" t="s">
        <v>17</v>
      </c>
      <c r="L25" s="1829">
        <f t="shared" si="1"/>
        <v>192.102454642476</v>
      </c>
      <c r="M25" s="1841">
        <v>917</v>
      </c>
      <c r="N25" s="1680"/>
      <c r="O25" s="1827">
        <v>70</v>
      </c>
      <c r="P25" s="1836">
        <v>44470</v>
      </c>
      <c r="Q25" s="1720">
        <v>13.03</v>
      </c>
      <c r="R25" s="1820" t="s">
        <v>17</v>
      </c>
      <c r="S25" s="1829">
        <f t="shared" si="2"/>
        <v>138.14274750575595</v>
      </c>
      <c r="T25" s="1653">
        <v>2330</v>
      </c>
    </row>
    <row r="26" spans="1:20">
      <c r="A26" s="1827">
        <v>17</v>
      </c>
      <c r="B26" s="1836">
        <v>44911</v>
      </c>
      <c r="C26" s="1720">
        <v>6.21</v>
      </c>
      <c r="D26" s="1820" t="s">
        <v>17</v>
      </c>
      <c r="E26" s="1829">
        <f t="shared" si="0"/>
        <v>289.85507246376812</v>
      </c>
      <c r="F26" s="1729">
        <v>296</v>
      </c>
      <c r="G26" s="1680"/>
      <c r="H26" s="1827">
        <v>47</v>
      </c>
      <c r="I26" s="1836">
        <v>44525</v>
      </c>
      <c r="J26" s="1819">
        <v>8.6300000000000008</v>
      </c>
      <c r="K26" s="1820" t="s">
        <v>17</v>
      </c>
      <c r="L26" s="1829">
        <f t="shared" si="1"/>
        <v>208.57473928157589</v>
      </c>
      <c r="M26" s="1841">
        <v>1170</v>
      </c>
      <c r="N26" s="1680"/>
      <c r="O26" s="1827">
        <v>71</v>
      </c>
      <c r="P26" s="1836">
        <v>44480</v>
      </c>
      <c r="Q26" s="1720">
        <v>13.97</v>
      </c>
      <c r="R26" s="1820" t="s">
        <v>17</v>
      </c>
      <c r="S26" s="1829">
        <f t="shared" si="2"/>
        <v>128.84753042233356</v>
      </c>
      <c r="T26" s="1653">
        <v>2610</v>
      </c>
    </row>
    <row r="27" spans="1:20">
      <c r="A27" s="1827">
        <v>18</v>
      </c>
      <c r="B27" s="1836">
        <v>45011</v>
      </c>
      <c r="C27" s="1720">
        <v>5.5</v>
      </c>
      <c r="D27" s="1820" t="s">
        <v>17</v>
      </c>
      <c r="E27" s="1829">
        <f t="shared" si="0"/>
        <v>327.27272727272725</v>
      </c>
      <c r="F27" s="1729">
        <v>352</v>
      </c>
      <c r="G27" s="1680"/>
      <c r="H27" s="1827">
        <v>48</v>
      </c>
      <c r="I27" s="1836">
        <v>44526</v>
      </c>
      <c r="J27" s="1819">
        <v>10.119999999999999</v>
      </c>
      <c r="K27" s="1820" t="s">
        <v>17</v>
      </c>
      <c r="L27" s="1829">
        <f t="shared" si="1"/>
        <v>177.86561264822134</v>
      </c>
      <c r="M27" s="1841">
        <v>1136</v>
      </c>
      <c r="N27" s="1680"/>
      <c r="O27" s="1827">
        <v>72</v>
      </c>
      <c r="P27" s="1836">
        <v>44750</v>
      </c>
      <c r="Q27" s="1720">
        <v>15.39</v>
      </c>
      <c r="R27" s="1820" t="s">
        <v>17</v>
      </c>
      <c r="S27" s="1829">
        <f t="shared" si="2"/>
        <v>116.95906432748538</v>
      </c>
      <c r="T27" s="1653">
        <v>7090</v>
      </c>
    </row>
    <row r="28" spans="1:20">
      <c r="A28" s="1827">
        <v>19</v>
      </c>
      <c r="B28" s="1836">
        <v>45011</v>
      </c>
      <c r="C28" s="1720">
        <v>7.06</v>
      </c>
      <c r="D28" s="1820" t="s">
        <v>17</v>
      </c>
      <c r="E28" s="1829">
        <f t="shared" si="0"/>
        <v>254.957507082153</v>
      </c>
      <c r="F28" s="1729">
        <v>844</v>
      </c>
      <c r="G28" s="1680"/>
      <c r="H28" s="1827">
        <v>49</v>
      </c>
      <c r="I28" s="1836">
        <v>44563</v>
      </c>
      <c r="J28" s="1819">
        <v>10.65</v>
      </c>
      <c r="K28" s="1820" t="s">
        <v>17</v>
      </c>
      <c r="L28" s="1829">
        <f>1800/J28</f>
        <v>169.01408450704224</v>
      </c>
      <c r="M28" s="1841">
        <v>774</v>
      </c>
      <c r="N28" s="1680"/>
      <c r="O28" s="1827">
        <v>73</v>
      </c>
      <c r="P28" s="1836">
        <v>44470</v>
      </c>
      <c r="Q28" s="1720">
        <v>13.32</v>
      </c>
      <c r="R28" s="1820" t="s">
        <v>17</v>
      </c>
      <c r="S28" s="1829">
        <f t="shared" si="2"/>
        <v>135.13513513513513</v>
      </c>
      <c r="T28" s="1653">
        <v>2200</v>
      </c>
    </row>
    <row r="29" spans="1:20">
      <c r="A29" s="1827">
        <v>20</v>
      </c>
      <c r="B29" s="1836">
        <v>44868</v>
      </c>
      <c r="C29" s="1720">
        <v>6.59</v>
      </c>
      <c r="D29" s="1820" t="s">
        <v>17</v>
      </c>
      <c r="E29" s="1829">
        <f t="shared" si="0"/>
        <v>273.14112291350534</v>
      </c>
      <c r="F29" s="1729">
        <v>242</v>
      </c>
      <c r="G29" s="1680"/>
      <c r="H29" s="1827">
        <v>50</v>
      </c>
      <c r="I29" s="1836">
        <v>45266</v>
      </c>
      <c r="J29" s="1819">
        <v>7.25</v>
      </c>
      <c r="K29" s="1820" t="s">
        <v>17</v>
      </c>
      <c r="L29" s="1829">
        <f>1800/J29</f>
        <v>248.27586206896552</v>
      </c>
      <c r="M29" s="1841">
        <v>1150</v>
      </c>
      <c r="N29" s="1680"/>
      <c r="O29" s="1827">
        <v>74</v>
      </c>
      <c r="P29" s="1836">
        <v>44437</v>
      </c>
      <c r="Q29" s="1720">
        <v>12.5</v>
      </c>
      <c r="R29" s="1820" t="s">
        <v>17</v>
      </c>
      <c r="S29" s="1829">
        <f t="shared" si="2"/>
        <v>144</v>
      </c>
      <c r="T29" s="1653">
        <v>2150</v>
      </c>
    </row>
    <row r="30" spans="1:20">
      <c r="A30" s="1827">
        <v>21</v>
      </c>
      <c r="B30" s="1836">
        <v>44620</v>
      </c>
      <c r="C30" s="1720">
        <v>6.96</v>
      </c>
      <c r="D30" s="1820" t="s">
        <v>17</v>
      </c>
      <c r="E30" s="1829">
        <f t="shared" si="0"/>
        <v>258.62068965517244</v>
      </c>
      <c r="F30" s="1729">
        <v>583</v>
      </c>
      <c r="G30" s="1680"/>
      <c r="H30" s="1827">
        <v>51</v>
      </c>
      <c r="I30" s="1836">
        <v>44834</v>
      </c>
      <c r="J30" s="1819">
        <v>11.09</v>
      </c>
      <c r="K30" s="1820" t="s">
        <v>17</v>
      </c>
      <c r="L30" s="1829">
        <f t="shared" si="1"/>
        <v>162.30838593327323</v>
      </c>
      <c r="M30" s="1841">
        <v>2310</v>
      </c>
      <c r="N30" s="1680"/>
      <c r="O30" s="1827">
        <v>75</v>
      </c>
      <c r="P30" s="1836">
        <v>44436</v>
      </c>
      <c r="Q30" s="1720">
        <v>14.05</v>
      </c>
      <c r="R30" s="1820" t="s">
        <v>17</v>
      </c>
      <c r="S30" s="1829">
        <f>1800/Q30</f>
        <v>128.11387900355871</v>
      </c>
      <c r="T30" s="1653">
        <v>4710</v>
      </c>
    </row>
    <row r="31" spans="1:20">
      <c r="A31" s="1827">
        <v>22</v>
      </c>
      <c r="B31" s="1836">
        <v>44387</v>
      </c>
      <c r="C31" s="1720">
        <v>7.12</v>
      </c>
      <c r="D31" s="1820" t="s">
        <v>17</v>
      </c>
      <c r="E31" s="1829">
        <f t="shared" si="0"/>
        <v>252.80898876404493</v>
      </c>
      <c r="F31" s="1729">
        <v>1160</v>
      </c>
      <c r="G31" s="1680"/>
      <c r="H31" s="1827">
        <v>52</v>
      </c>
      <c r="I31" s="1836">
        <v>44526</v>
      </c>
      <c r="J31" s="1819">
        <v>9.81</v>
      </c>
      <c r="K31" s="1820" t="s">
        <v>17</v>
      </c>
      <c r="L31" s="1829">
        <f t="shared" si="1"/>
        <v>183.48623853211009</v>
      </c>
      <c r="M31" s="1841">
        <v>916</v>
      </c>
      <c r="N31" s="1680"/>
      <c r="O31" s="1827">
        <v>76</v>
      </c>
      <c r="P31" s="1836">
        <v>44469</v>
      </c>
      <c r="Q31" s="2255" t="s">
        <v>95</v>
      </c>
      <c r="R31" s="2148"/>
      <c r="S31" s="2256"/>
      <c r="T31" s="1654"/>
    </row>
    <row r="32" spans="1:20">
      <c r="A32" s="1827">
        <v>23</v>
      </c>
      <c r="B32" s="1836">
        <v>44868</v>
      </c>
      <c r="C32" s="1720">
        <v>7.33</v>
      </c>
      <c r="D32" s="1820" t="s">
        <v>17</v>
      </c>
      <c r="E32" s="1829">
        <f t="shared" si="0"/>
        <v>245.56616643929058</v>
      </c>
      <c r="F32" s="1729">
        <v>416</v>
      </c>
      <c r="G32" s="1680"/>
      <c r="H32" s="1827">
        <v>53</v>
      </c>
      <c r="I32" s="1836">
        <v>44747</v>
      </c>
      <c r="J32" s="1819">
        <v>11.44</v>
      </c>
      <c r="K32" s="1820" t="s">
        <v>17</v>
      </c>
      <c r="L32" s="1829">
        <f t="shared" si="1"/>
        <v>157.34265734265736</v>
      </c>
      <c r="M32" s="1841">
        <v>680</v>
      </c>
      <c r="N32" s="1680"/>
      <c r="O32" s="1827">
        <v>77</v>
      </c>
      <c r="P32" s="1836">
        <v>44469</v>
      </c>
      <c r="Q32" s="1723">
        <v>13.46</v>
      </c>
      <c r="R32" s="1820" t="s">
        <v>17</v>
      </c>
      <c r="S32" s="1829">
        <f>1800/Q32</f>
        <v>133.72956909361068</v>
      </c>
      <c r="T32" s="1841">
        <v>12203</v>
      </c>
    </row>
    <row r="33" spans="1:20" ht="21.95" thickBot="1">
      <c r="A33" s="1827">
        <v>24</v>
      </c>
      <c r="B33" s="1836">
        <v>45013</v>
      </c>
      <c r="C33" s="1720">
        <v>6.1</v>
      </c>
      <c r="D33" s="1820" t="s">
        <v>17</v>
      </c>
      <c r="E33" s="1829">
        <f t="shared" si="0"/>
        <v>295.08196721311475</v>
      </c>
      <c r="F33" s="1729">
        <v>263</v>
      </c>
      <c r="G33" s="1680"/>
      <c r="H33" s="747">
        <v>54</v>
      </c>
      <c r="I33" s="1837">
        <v>44469</v>
      </c>
      <c r="J33" s="1844">
        <v>8.9700000000000006</v>
      </c>
      <c r="K33" s="1410" t="s">
        <v>17</v>
      </c>
      <c r="L33" s="1048">
        <f t="shared" si="1"/>
        <v>200.66889632107021</v>
      </c>
      <c r="M33" s="1845">
        <v>1483</v>
      </c>
      <c r="N33" s="1680"/>
      <c r="O33" s="747">
        <v>78</v>
      </c>
      <c r="P33" s="1837">
        <v>44526</v>
      </c>
      <c r="Q33" s="1844">
        <v>12.8</v>
      </c>
      <c r="R33" s="1410" t="s">
        <v>17</v>
      </c>
      <c r="S33" s="1048">
        <f>1800/Q33</f>
        <v>140.625</v>
      </c>
      <c r="T33" s="1845">
        <v>1844</v>
      </c>
    </row>
    <row r="34" spans="1:20" ht="21" customHeight="1">
      <c r="A34" s="1827">
        <v>25</v>
      </c>
      <c r="B34" s="1836">
        <v>44420</v>
      </c>
      <c r="C34" s="1720">
        <v>5.63</v>
      </c>
      <c r="D34" s="1820" t="s">
        <v>17</v>
      </c>
      <c r="E34" s="1829">
        <f t="shared" si="0"/>
        <v>319.71580817051512</v>
      </c>
      <c r="F34" s="1729">
        <v>611</v>
      </c>
      <c r="G34" s="1680"/>
      <c r="H34" s="1680"/>
      <c r="I34" s="1692"/>
      <c r="J34" s="2257" t="s">
        <v>1</v>
      </c>
      <c r="K34" s="2165"/>
      <c r="L34" s="699">
        <f>SUM(L10:L33)</f>
        <v>4692.3284074794165</v>
      </c>
      <c r="M34" s="1680"/>
      <c r="N34" s="1680"/>
      <c r="O34" s="1680"/>
      <c r="P34" s="1692"/>
      <c r="Q34" s="2257" t="s">
        <v>1</v>
      </c>
      <c r="R34" s="2165"/>
      <c r="S34" s="698">
        <f>SUM(S10:S33)</f>
        <v>3093.927512188845</v>
      </c>
      <c r="T34" s="1680"/>
    </row>
    <row r="35" spans="1:20" ht="21" customHeight="1" thickBot="1">
      <c r="A35" s="1827">
        <v>26</v>
      </c>
      <c r="B35" s="1836">
        <v>44420</v>
      </c>
      <c r="C35" s="1720">
        <v>6.09</v>
      </c>
      <c r="D35" s="1820" t="s">
        <v>17</v>
      </c>
      <c r="E35" s="1829">
        <f t="shared" si="0"/>
        <v>295.56650246305418</v>
      </c>
      <c r="F35" s="1729">
        <v>52</v>
      </c>
      <c r="G35" s="1680"/>
      <c r="H35" s="1680"/>
      <c r="I35" s="1692"/>
      <c r="J35" s="2250" t="s">
        <v>19</v>
      </c>
      <c r="K35" s="2251"/>
      <c r="L35" s="1401">
        <f>AVERAGE(L10:L33)</f>
        <v>195.51368364497569</v>
      </c>
      <c r="M35" s="1680"/>
      <c r="N35" s="1680"/>
      <c r="O35" s="1680"/>
      <c r="P35" s="1692"/>
      <c r="Q35" s="2250" t="s">
        <v>19</v>
      </c>
      <c r="R35" s="2251"/>
      <c r="S35" s="1631">
        <f>AVERAGE(S10:S33)</f>
        <v>140.6330687358566</v>
      </c>
      <c r="T35" s="1680"/>
    </row>
    <row r="36" spans="1:20" ht="21" customHeight="1">
      <c r="A36" s="1827">
        <v>27</v>
      </c>
      <c r="B36" s="1836">
        <v>44420</v>
      </c>
      <c r="C36" s="1720">
        <v>6.53</v>
      </c>
      <c r="D36" s="1820" t="s">
        <v>68</v>
      </c>
      <c r="E36" s="1829">
        <f t="shared" si="0"/>
        <v>275.65084226646246</v>
      </c>
      <c r="F36" s="1729">
        <v>560</v>
      </c>
      <c r="G36" s="1680"/>
      <c r="H36" s="1680"/>
      <c r="I36" s="1692"/>
      <c r="J36" s="29"/>
      <c r="K36" s="1680"/>
      <c r="L36" s="1702"/>
      <c r="M36" s="1680"/>
      <c r="N36" s="1680"/>
      <c r="O36" s="1680"/>
      <c r="P36" s="1692"/>
      <c r="Q36" s="1690"/>
      <c r="R36" s="1690"/>
      <c r="S36" s="1690"/>
      <c r="T36" s="1680"/>
    </row>
    <row r="37" spans="1:20" ht="21" customHeight="1">
      <c r="A37" s="1827">
        <v>28</v>
      </c>
      <c r="B37" s="1836">
        <v>44420</v>
      </c>
      <c r="C37" s="2258" t="s">
        <v>95</v>
      </c>
      <c r="D37" s="2148"/>
      <c r="E37" s="2256"/>
      <c r="F37" s="1729"/>
      <c r="G37" s="1680"/>
      <c r="H37" s="1680"/>
      <c r="I37" s="1692"/>
      <c r="J37" s="29"/>
      <c r="K37" s="1680"/>
      <c r="L37" s="1702"/>
      <c r="M37" s="1680"/>
      <c r="N37" s="1680"/>
      <c r="O37" s="1680"/>
      <c r="P37" s="1692"/>
      <c r="Q37" s="1690"/>
      <c r="R37" s="1690"/>
      <c r="S37" s="1690"/>
      <c r="T37" s="1680"/>
    </row>
    <row r="38" spans="1:20" ht="21" customHeight="1">
      <c r="A38" s="1827">
        <v>29</v>
      </c>
      <c r="B38" s="1836">
        <v>44426</v>
      </c>
      <c r="C38" s="1720">
        <v>7.18</v>
      </c>
      <c r="D38" s="1820" t="s">
        <v>17</v>
      </c>
      <c r="E38" s="1829">
        <f>1800/C38</f>
        <v>250.69637883008357</v>
      </c>
      <c r="F38" s="1729">
        <v>1066</v>
      </c>
      <c r="G38" s="1680"/>
      <c r="H38" s="1680"/>
      <c r="I38" s="1692"/>
      <c r="J38" s="29"/>
      <c r="K38" s="1680"/>
      <c r="L38" s="1702"/>
      <c r="M38" s="1680"/>
      <c r="N38" s="1680"/>
      <c r="O38" s="1680"/>
      <c r="P38" s="1692"/>
      <c r="Q38" s="1690"/>
      <c r="R38" s="1690"/>
      <c r="S38" s="1690"/>
      <c r="T38" s="1680"/>
    </row>
    <row r="39" spans="1:20" ht="21" customHeight="1" thickBot="1">
      <c r="A39" s="747">
        <v>30</v>
      </c>
      <c r="B39" s="1837">
        <v>44426</v>
      </c>
      <c r="C39" s="1838">
        <v>9.34</v>
      </c>
      <c r="D39" s="1410" t="s">
        <v>17</v>
      </c>
      <c r="E39" s="1048">
        <f t="shared" si="0"/>
        <v>192.71948608137046</v>
      </c>
      <c r="F39" s="1730">
        <v>6060</v>
      </c>
      <c r="G39" s="1680"/>
      <c r="H39" s="1680"/>
      <c r="I39" s="1692"/>
      <c r="J39" s="29"/>
      <c r="K39" s="1680"/>
      <c r="L39" s="1702"/>
      <c r="M39" s="1680"/>
      <c r="N39" s="1680"/>
      <c r="O39" s="1680"/>
      <c r="P39" s="1692"/>
      <c r="Q39" s="1690"/>
      <c r="R39" s="1690"/>
      <c r="S39" s="1690"/>
      <c r="T39" s="1680"/>
    </row>
    <row r="40" spans="1:20" ht="21" customHeight="1">
      <c r="A40" s="1688"/>
      <c r="B40" s="1680"/>
      <c r="C40" s="2164" t="s">
        <v>1</v>
      </c>
      <c r="D40" s="2165"/>
      <c r="E40" s="214">
        <f>SUM(E10:E39)</f>
        <v>7702.4903691188028</v>
      </c>
      <c r="F40" s="893"/>
      <c r="G40" s="1680"/>
      <c r="H40" s="1680"/>
      <c r="I40" s="1692"/>
      <c r="M40" s="1680"/>
      <c r="N40" s="1680"/>
      <c r="O40" s="1680"/>
      <c r="P40" s="1692"/>
      <c r="T40" s="209"/>
    </row>
    <row r="41" spans="1:20" ht="21" customHeight="1">
      <c r="A41" s="1681"/>
      <c r="B41" s="1680"/>
      <c r="C41" s="2242" t="s">
        <v>19</v>
      </c>
      <c r="D41" s="2243"/>
      <c r="E41" s="13">
        <f>AVERAGE(E10:E39)</f>
        <v>275.08894175424297</v>
      </c>
      <c r="F41" s="893"/>
      <c r="G41" s="83"/>
      <c r="H41" s="1680"/>
      <c r="I41" s="1692"/>
      <c r="M41" s="1680"/>
      <c r="N41" s="1690"/>
      <c r="O41" s="29"/>
      <c r="P41" s="29"/>
      <c r="T41" s="209"/>
    </row>
    <row r="42" spans="1:20" ht="21.95" thickBot="1">
      <c r="A42" s="2237"/>
      <c r="B42" s="2148"/>
      <c r="C42" s="2148"/>
      <c r="D42" s="2148"/>
      <c r="E42" s="2148"/>
      <c r="F42" s="2148"/>
      <c r="G42" s="83"/>
      <c r="H42" s="29"/>
      <c r="I42" s="29"/>
      <c r="J42" s="29"/>
      <c r="K42" s="29"/>
      <c r="L42" s="1680"/>
      <c r="M42" s="1680"/>
      <c r="N42" s="1690"/>
      <c r="O42" s="29"/>
      <c r="P42" s="29"/>
      <c r="Q42" s="29"/>
      <c r="R42" s="29"/>
      <c r="S42" s="1675"/>
      <c r="T42" s="209"/>
    </row>
    <row r="43" spans="1:20" ht="22.55" customHeight="1">
      <c r="A43" s="1686" t="s">
        <v>20</v>
      </c>
      <c r="B43" s="1726">
        <v>1.8</v>
      </c>
      <c r="C43" s="1639" t="s">
        <v>21</v>
      </c>
      <c r="G43" s="2275" t="s">
        <v>22</v>
      </c>
      <c r="H43" s="2276"/>
      <c r="I43" s="1655">
        <v>28800</v>
      </c>
      <c r="J43" s="1674" t="s">
        <v>23</v>
      </c>
      <c r="M43" s="1680"/>
      <c r="N43" s="1690"/>
      <c r="T43" s="209"/>
    </row>
    <row r="44" spans="1:20" ht="22.55" customHeight="1">
      <c r="A44" s="1684" t="s">
        <v>24</v>
      </c>
      <c r="B44" s="1727">
        <v>5.2</v>
      </c>
      <c r="C44" s="1434" t="s">
        <v>21</v>
      </c>
      <c r="D44" s="1680"/>
      <c r="E44" s="1680"/>
      <c r="F44" s="893"/>
      <c r="G44" s="2259" t="s">
        <v>25</v>
      </c>
      <c r="H44" s="2260"/>
      <c r="I44" s="1656">
        <v>1424</v>
      </c>
      <c r="J44" s="1821" t="s">
        <v>23</v>
      </c>
      <c r="M44" s="1680"/>
      <c r="N44" s="1690"/>
      <c r="T44" s="209"/>
    </row>
    <row r="45" spans="1:20" ht="22.55" customHeight="1">
      <c r="A45" s="1684" t="s">
        <v>91</v>
      </c>
      <c r="B45" s="1727"/>
      <c r="C45" s="1434" t="s">
        <v>21</v>
      </c>
      <c r="D45" s="1680"/>
      <c r="E45" s="1680"/>
      <c r="F45" s="893"/>
      <c r="G45" s="2259" t="s">
        <v>27</v>
      </c>
      <c r="H45" s="2260"/>
      <c r="I45" s="1656">
        <v>6.4</v>
      </c>
      <c r="J45" s="1821" t="s">
        <v>28</v>
      </c>
      <c r="M45" s="1680"/>
      <c r="N45" s="1690"/>
      <c r="T45" s="209"/>
    </row>
    <row r="46" spans="1:20" ht="22.55" customHeight="1">
      <c r="A46" s="1684" t="s">
        <v>92</v>
      </c>
      <c r="B46" s="1727"/>
      <c r="C46" s="1434"/>
      <c r="D46" s="1680"/>
      <c r="E46" s="1680"/>
      <c r="F46" s="893"/>
      <c r="G46" s="2259" t="s">
        <v>30</v>
      </c>
      <c r="H46" s="2260"/>
      <c r="I46" s="1656">
        <v>26</v>
      </c>
      <c r="J46" s="1821" t="s">
        <v>31</v>
      </c>
      <c r="M46" s="1680"/>
      <c r="N46" s="2148"/>
      <c r="T46" s="209"/>
    </row>
    <row r="47" spans="1:20" ht="22.55" customHeight="1">
      <c r="A47" s="1684" t="s">
        <v>26</v>
      </c>
      <c r="B47" s="1727"/>
      <c r="C47" s="1434" t="s">
        <v>21</v>
      </c>
      <c r="D47" s="1680"/>
      <c r="E47" s="215"/>
      <c r="F47" s="893"/>
      <c r="G47" s="2259" t="s">
        <v>33</v>
      </c>
      <c r="H47" s="2260"/>
      <c r="I47" s="1656">
        <v>7700</v>
      </c>
      <c r="J47" s="1821" t="s">
        <v>34</v>
      </c>
      <c r="M47" s="29"/>
      <c r="N47" s="2148"/>
      <c r="T47" s="209"/>
    </row>
    <row r="48" spans="1:20" ht="22.55" customHeight="1">
      <c r="A48" s="1684" t="s">
        <v>29</v>
      </c>
      <c r="B48" s="1727">
        <v>4.5999999999999996</v>
      </c>
      <c r="C48" s="1434" t="s">
        <v>21</v>
      </c>
      <c r="D48" s="1680"/>
      <c r="E48" s="1680"/>
      <c r="F48" s="893"/>
      <c r="G48" s="2259" t="s">
        <v>36</v>
      </c>
      <c r="H48" s="2260"/>
      <c r="I48" s="1656">
        <v>5100</v>
      </c>
      <c r="J48" s="1821" t="s">
        <v>34</v>
      </c>
      <c r="M48" s="29"/>
      <c r="N48" s="2148"/>
      <c r="T48" s="209"/>
    </row>
    <row r="49" spans="1:20" ht="22.55" customHeight="1">
      <c r="A49" s="1684" t="s">
        <v>32</v>
      </c>
      <c r="B49" s="1727">
        <v>44</v>
      </c>
      <c r="C49" s="1434" t="s">
        <v>21</v>
      </c>
      <c r="D49" s="29"/>
      <c r="E49" s="29"/>
      <c r="F49" s="895"/>
      <c r="G49" s="2259" t="s">
        <v>38</v>
      </c>
      <c r="H49" s="2260"/>
      <c r="I49" s="1656">
        <v>3300</v>
      </c>
      <c r="J49" s="1821" t="s">
        <v>34</v>
      </c>
      <c r="M49" s="29"/>
      <c r="N49" s="2148"/>
      <c r="T49" s="209"/>
    </row>
    <row r="50" spans="1:20" ht="22.55" customHeight="1">
      <c r="A50" s="1684" t="s">
        <v>35</v>
      </c>
      <c r="B50" s="1727">
        <v>43</v>
      </c>
      <c r="C50" s="1434" t="s">
        <v>21</v>
      </c>
      <c r="D50" s="1682"/>
      <c r="E50" s="2208"/>
      <c r="F50" s="2274"/>
      <c r="G50" s="2259" t="s">
        <v>40</v>
      </c>
      <c r="H50" s="2271"/>
      <c r="I50" s="1656">
        <v>16100</v>
      </c>
      <c r="J50" s="1821" t="s">
        <v>34</v>
      </c>
      <c r="M50" s="1690"/>
      <c r="N50" s="2148"/>
      <c r="T50" s="209"/>
    </row>
    <row r="51" spans="1:20" ht="22.55" customHeight="1">
      <c r="A51" s="1684" t="s">
        <v>37</v>
      </c>
      <c r="B51" s="1727">
        <v>43</v>
      </c>
      <c r="C51" s="1434" t="s">
        <v>21</v>
      </c>
      <c r="D51" s="1698"/>
      <c r="E51" s="1698"/>
      <c r="F51" s="1698"/>
      <c r="G51" s="2259" t="s">
        <v>42</v>
      </c>
      <c r="H51" s="2271"/>
      <c r="I51" s="1656">
        <v>60400</v>
      </c>
      <c r="J51" s="1821" t="s">
        <v>23</v>
      </c>
      <c r="M51" s="1690"/>
      <c r="N51" s="2148"/>
      <c r="T51" s="210"/>
    </row>
    <row r="52" spans="1:20" ht="22.55" customHeight="1">
      <c r="A52" s="1684" t="s">
        <v>39</v>
      </c>
      <c r="B52" s="1727">
        <v>38</v>
      </c>
      <c r="C52" s="1434" t="s">
        <v>21</v>
      </c>
      <c r="D52" s="1698"/>
      <c r="E52" s="1698"/>
      <c r="F52" s="1698"/>
      <c r="G52" s="2259" t="s">
        <v>44</v>
      </c>
      <c r="H52" s="2271"/>
      <c r="I52" s="1657"/>
      <c r="J52" s="1821" t="s">
        <v>45</v>
      </c>
      <c r="M52" s="29"/>
      <c r="N52" s="2148"/>
      <c r="T52" s="210"/>
    </row>
    <row r="53" spans="1:20" ht="22.55" customHeight="1" thickBot="1">
      <c r="A53" s="1684" t="s">
        <v>41</v>
      </c>
      <c r="B53" s="1727">
        <v>0.3</v>
      </c>
      <c r="C53" s="1434" t="s">
        <v>21</v>
      </c>
      <c r="D53" s="1698"/>
      <c r="E53" s="1698"/>
      <c r="F53" s="893"/>
      <c r="G53" s="2272" t="s">
        <v>46</v>
      </c>
      <c r="H53" s="2273"/>
      <c r="I53" s="1658"/>
      <c r="J53" s="1029" t="s">
        <v>45</v>
      </c>
      <c r="M53" s="29"/>
      <c r="N53" s="2148"/>
      <c r="T53" s="63"/>
    </row>
    <row r="54" spans="1:20" ht="21.95" thickBot="1">
      <c r="A54" s="1685" t="s">
        <v>43</v>
      </c>
      <c r="B54" s="1728">
        <v>0</v>
      </c>
      <c r="C54" s="1373" t="s">
        <v>21</v>
      </c>
      <c r="D54" s="1698"/>
      <c r="E54" s="1698"/>
      <c r="F54" s="895"/>
      <c r="G54" s="29"/>
      <c r="H54" s="29"/>
      <c r="M54" s="29"/>
      <c r="N54" s="29"/>
      <c r="O54" s="29"/>
      <c r="P54" s="41"/>
      <c r="Q54" s="41"/>
      <c r="R54" s="1680"/>
      <c r="S54" s="1680"/>
      <c r="T54" s="63"/>
    </row>
    <row r="55" spans="1:20">
      <c r="A55" s="217"/>
      <c r="B55" s="861"/>
      <c r="C55" s="861"/>
      <c r="D55" s="865"/>
      <c r="E55" s="865"/>
      <c r="F55" s="895"/>
      <c r="G55" s="29"/>
      <c r="H55" s="29"/>
      <c r="M55" s="29"/>
      <c r="N55" s="29"/>
      <c r="O55" s="29"/>
      <c r="P55" s="41"/>
      <c r="Q55" s="41"/>
      <c r="R55" s="861"/>
      <c r="S55" s="861"/>
      <c r="T55" s="29"/>
    </row>
    <row r="56" spans="1:20">
      <c r="A56" s="217"/>
      <c r="B56" s="861"/>
      <c r="C56" s="861"/>
      <c r="D56" s="865"/>
      <c r="E56" s="865"/>
      <c r="F56" s="895"/>
      <c r="G56" s="29"/>
      <c r="H56" s="29"/>
      <c r="M56" s="29"/>
      <c r="N56" s="29"/>
      <c r="O56" s="29"/>
      <c r="P56" s="41"/>
      <c r="Q56" s="41"/>
      <c r="R56" s="861"/>
      <c r="S56" s="861"/>
      <c r="T56" s="29"/>
    </row>
    <row r="57" spans="1:20">
      <c r="A57" s="217"/>
      <c r="B57" s="861"/>
      <c r="C57" s="861"/>
      <c r="D57" s="865"/>
      <c r="E57" s="865"/>
      <c r="F57" s="895"/>
      <c r="G57" s="29"/>
      <c r="H57" s="29"/>
      <c r="M57" s="29"/>
      <c r="N57" s="29"/>
      <c r="O57" s="29"/>
      <c r="P57" s="41"/>
      <c r="Q57" s="41"/>
      <c r="R57" s="861"/>
      <c r="S57" s="861"/>
      <c r="T57" s="29"/>
    </row>
    <row r="58" spans="1:20" ht="20.2" customHeight="1">
      <c r="A58" s="862"/>
      <c r="B58" s="863"/>
      <c r="C58" s="863"/>
      <c r="D58" s="861"/>
      <c r="E58" s="861"/>
      <c r="F58" s="896"/>
      <c r="G58" s="31"/>
      <c r="H58" s="863"/>
      <c r="I58" s="29"/>
      <c r="J58" s="29"/>
      <c r="K58" s="29"/>
      <c r="L58" s="29"/>
      <c r="M58" s="863"/>
      <c r="N58" s="863"/>
      <c r="O58" s="863"/>
      <c r="P58" s="41"/>
      <c r="Q58" s="41"/>
      <c r="R58" s="861"/>
      <c r="S58" s="861"/>
      <c r="T58" s="863"/>
    </row>
    <row r="59" spans="1:20">
      <c r="A59" s="29"/>
      <c r="B59" s="29"/>
      <c r="C59" s="29"/>
      <c r="D59" s="2155" t="s">
        <v>47</v>
      </c>
      <c r="E59" s="2155"/>
      <c r="F59" s="895"/>
      <c r="G59" s="29"/>
      <c r="H59" s="29"/>
      <c r="I59" s="29"/>
      <c r="K59" s="2155" t="s">
        <v>48</v>
      </c>
      <c r="L59" s="2155"/>
      <c r="M59" s="29"/>
      <c r="N59" s="29"/>
      <c r="O59" s="29"/>
      <c r="P59" s="29"/>
      <c r="Q59" s="2155" t="s">
        <v>49</v>
      </c>
      <c r="R59" s="2155"/>
      <c r="S59" s="29"/>
    </row>
    <row r="60" spans="1:20">
      <c r="D60" s="2261" t="s">
        <v>50</v>
      </c>
      <c r="E60" s="2261"/>
      <c r="I60" s="28"/>
      <c r="J60" s="864"/>
      <c r="K60" s="2261" t="s">
        <v>51</v>
      </c>
      <c r="L60" s="2261"/>
      <c r="P60" s="27"/>
      <c r="Q60" s="2261" t="s">
        <v>52</v>
      </c>
      <c r="R60" s="2261"/>
      <c r="S60" s="28"/>
    </row>
    <row r="62" spans="1:20">
      <c r="G62" s="208"/>
    </row>
    <row r="63" spans="1:20">
      <c r="G63" s="208"/>
    </row>
    <row r="64" spans="1:20">
      <c r="G64" s="208"/>
    </row>
  </sheetData>
  <mergeCells count="39">
    <mergeCell ref="D60:E60"/>
    <mergeCell ref="K60:L60"/>
    <mergeCell ref="Q60:R60"/>
    <mergeCell ref="N46:N53"/>
    <mergeCell ref="A1:P4"/>
    <mergeCell ref="G52:H52"/>
    <mergeCell ref="G53:H53"/>
    <mergeCell ref="D59:E59"/>
    <mergeCell ref="K59:L59"/>
    <mergeCell ref="Q59:R59"/>
    <mergeCell ref="G48:H48"/>
    <mergeCell ref="G49:H49"/>
    <mergeCell ref="E50:F50"/>
    <mergeCell ref="G50:H50"/>
    <mergeCell ref="G51:H51"/>
    <mergeCell ref="G43:H43"/>
    <mergeCell ref="G44:H44"/>
    <mergeCell ref="G45:H45"/>
    <mergeCell ref="G46:H46"/>
    <mergeCell ref="G47:H47"/>
    <mergeCell ref="J35:K35"/>
    <mergeCell ref="Q35:R35"/>
    <mergeCell ref="C40:D40"/>
    <mergeCell ref="C41:D41"/>
    <mergeCell ref="A42:F42"/>
    <mergeCell ref="A8:F8"/>
    <mergeCell ref="H8:M8"/>
    <mergeCell ref="O8:T8"/>
    <mergeCell ref="Q18:S18"/>
    <mergeCell ref="J34:K34"/>
    <mergeCell ref="Q34:R34"/>
    <mergeCell ref="C17:E17"/>
    <mergeCell ref="C37:E37"/>
    <mergeCell ref="Q31:S31"/>
    <mergeCell ref="Q3:T3"/>
    <mergeCell ref="Q4:T4"/>
    <mergeCell ref="A5:T5"/>
    <mergeCell ref="A6:T6"/>
    <mergeCell ref="A7:T7"/>
  </mergeCells>
  <conditionalFormatting sqref="F10:F39">
    <cfRule type="cellIs" dxfId="199" priority="22" operator="greaterThan">
      <formula>1000</formula>
    </cfRule>
    <cfRule type="cellIs" dxfId="198" priority="26" operator="greaterThan">
      <formula>1000</formula>
    </cfRule>
  </conditionalFormatting>
  <conditionalFormatting sqref="M10:M33">
    <cfRule type="cellIs" dxfId="197" priority="27" operator="greaterThan">
      <formula>1500</formula>
    </cfRule>
  </conditionalFormatting>
  <conditionalFormatting sqref="M34:M39">
    <cfRule type="cellIs" dxfId="196" priority="31" stopIfTrue="1" operator="greaterThan">
      <formula>2500</formula>
    </cfRule>
  </conditionalFormatting>
  <conditionalFormatting sqref="T10:T33">
    <cfRule type="cellIs" dxfId="195" priority="25" operator="greaterThan">
      <formula>2000</formula>
    </cfRule>
  </conditionalFormatting>
  <conditionalFormatting sqref="T29:T31 T10:T25">
    <cfRule type="cellIs" dxfId="194" priority="30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I36"/>
  <sheetViews>
    <sheetView view="pageBreakPreview" zoomScale="70" zoomScaleNormal="70" zoomScaleSheetLayoutView="70" workbookViewId="0">
      <selection activeCell="A5" sqref="A5:M5"/>
    </sheetView>
  </sheetViews>
  <sheetFormatPr defaultColWidth="12.6640625" defaultRowHeight="21.3"/>
  <cols>
    <col min="1" max="3" width="12.6640625" style="94" customWidth="1"/>
    <col min="4" max="4" width="15.5546875" style="94" customWidth="1"/>
    <col min="5" max="5" width="14.33203125" style="94" customWidth="1"/>
    <col min="6" max="6" width="12.6640625" style="94" customWidth="1"/>
    <col min="7" max="7" width="3.33203125" style="94" customWidth="1"/>
    <col min="8" max="10" width="12.6640625" style="94" customWidth="1"/>
    <col min="11" max="11" width="15.6640625" style="94" customWidth="1"/>
    <col min="12" max="12" width="14.44140625" style="94" customWidth="1"/>
    <col min="13" max="13" width="12.6640625" style="94" customWidth="1"/>
    <col min="14" max="16384" width="12.6640625" style="94"/>
  </cols>
  <sheetData>
    <row r="1" spans="1:61" ht="33.049999999999997" customHeight="1">
      <c r="A1" s="2139" t="s">
        <v>2</v>
      </c>
      <c r="B1" s="2139"/>
      <c r="C1" s="2139"/>
      <c r="D1" s="2139"/>
      <c r="E1" s="2139"/>
      <c r="F1" s="2139"/>
      <c r="G1" s="2139"/>
      <c r="H1" s="2139"/>
      <c r="I1" s="2139"/>
      <c r="J1" s="2139"/>
      <c r="K1" s="434"/>
      <c r="L1" s="435"/>
      <c r="M1" s="436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>
      <c r="A2" s="2139"/>
      <c r="B2" s="2139"/>
      <c r="C2" s="2139"/>
      <c r="D2" s="2139"/>
      <c r="E2" s="2139"/>
      <c r="F2" s="2139"/>
      <c r="G2" s="2139"/>
      <c r="H2" s="2139"/>
      <c r="I2" s="2139"/>
      <c r="J2" s="2139"/>
      <c r="K2" s="437"/>
      <c r="L2" s="438"/>
      <c r="M2" s="439"/>
    </row>
    <row r="3" spans="1:61">
      <c r="A3" s="2139"/>
      <c r="B3" s="2139"/>
      <c r="C3" s="2139"/>
      <c r="D3" s="2139"/>
      <c r="E3" s="2139"/>
      <c r="F3" s="2139"/>
      <c r="G3" s="2139"/>
      <c r="H3" s="2139"/>
      <c r="I3" s="2139"/>
      <c r="J3" s="2139"/>
      <c r="K3" s="2131" t="s">
        <v>93</v>
      </c>
      <c r="L3" s="2131"/>
      <c r="M3" s="2131"/>
    </row>
    <row r="4" spans="1:61">
      <c r="A4" s="2139"/>
      <c r="B4" s="2139"/>
      <c r="C4" s="2139"/>
      <c r="D4" s="2139"/>
      <c r="E4" s="2139"/>
      <c r="F4" s="2139"/>
      <c r="G4" s="2139"/>
      <c r="H4" s="2139"/>
      <c r="I4" s="2139"/>
      <c r="J4" s="2139"/>
      <c r="K4" s="2131" t="s">
        <v>54</v>
      </c>
      <c r="L4" s="2131"/>
      <c r="M4" s="2131"/>
    </row>
    <row r="5" spans="1:61">
      <c r="A5" s="2133" t="s">
        <v>511</v>
      </c>
      <c r="B5" s="2134"/>
      <c r="C5" s="2134"/>
      <c r="D5" s="2134"/>
      <c r="E5" s="2134"/>
      <c r="F5" s="2134"/>
      <c r="G5" s="2134"/>
      <c r="H5" s="2134"/>
      <c r="I5" s="2134"/>
      <c r="J5" s="2134"/>
      <c r="K5" s="2134"/>
      <c r="L5" s="2134"/>
      <c r="M5" s="2134"/>
    </row>
    <row r="6" spans="1:61">
      <c r="A6" s="2277" t="s">
        <v>334</v>
      </c>
      <c r="B6" s="2277"/>
      <c r="C6" s="2277"/>
      <c r="D6" s="2277"/>
      <c r="E6" s="2277"/>
      <c r="F6" s="2277"/>
      <c r="G6" s="2277"/>
      <c r="H6" s="2277"/>
      <c r="I6" s="2277"/>
      <c r="J6" s="2277"/>
      <c r="K6" s="2277"/>
      <c r="L6" s="2277"/>
      <c r="M6" s="2277"/>
    </row>
    <row r="7" spans="1:61">
      <c r="A7" s="2199" t="s">
        <v>61</v>
      </c>
      <c r="B7" s="2200"/>
      <c r="C7" s="2200"/>
      <c r="D7" s="2200"/>
      <c r="E7" s="2200"/>
      <c r="F7" s="2200"/>
      <c r="G7" s="2134"/>
      <c r="H7" s="2200"/>
      <c r="I7" s="2200"/>
      <c r="J7" s="2200"/>
      <c r="K7" s="2200"/>
      <c r="L7" s="2200"/>
      <c r="M7" s="2200"/>
    </row>
    <row r="8" spans="1:61">
      <c r="A8" s="2278" t="s">
        <v>7</v>
      </c>
      <c r="B8" s="2278"/>
      <c r="C8" s="2278"/>
      <c r="D8" s="2278"/>
      <c r="E8" s="2278"/>
      <c r="F8" s="2278"/>
      <c r="G8" s="392"/>
      <c r="H8" s="2278" t="s">
        <v>8</v>
      </c>
      <c r="I8" s="2278"/>
      <c r="J8" s="2278"/>
      <c r="K8" s="2278"/>
      <c r="L8" s="2278"/>
      <c r="M8" s="2278"/>
    </row>
    <row r="9" spans="1:61" ht="44.3" customHeight="1">
      <c r="A9" s="427" t="s">
        <v>10</v>
      </c>
      <c r="B9" s="427" t="s">
        <v>11</v>
      </c>
      <c r="C9" s="427" t="s">
        <v>57</v>
      </c>
      <c r="D9" s="427" t="s">
        <v>13</v>
      </c>
      <c r="E9" s="427" t="s">
        <v>14</v>
      </c>
      <c r="F9" s="427" t="s">
        <v>15</v>
      </c>
      <c r="G9" s="402"/>
      <c r="H9" s="427" t="s">
        <v>10</v>
      </c>
      <c r="I9" s="427" t="s">
        <v>11</v>
      </c>
      <c r="J9" s="1799" t="s">
        <v>57</v>
      </c>
      <c r="K9" s="427" t="s">
        <v>13</v>
      </c>
      <c r="L9" s="427" t="s">
        <v>14</v>
      </c>
      <c r="M9" s="427" t="s">
        <v>15</v>
      </c>
      <c r="O9" s="29"/>
      <c r="P9" s="29"/>
    </row>
    <row r="10" spans="1:61">
      <c r="A10" s="403">
        <v>1</v>
      </c>
      <c r="B10" s="384">
        <v>44230</v>
      </c>
      <c r="C10" s="403">
        <v>20.23</v>
      </c>
      <c r="D10" s="403" t="s">
        <v>17</v>
      </c>
      <c r="E10" s="378">
        <f>1800/C10</f>
        <v>88.976767177459223</v>
      </c>
      <c r="F10" s="403">
        <v>902</v>
      </c>
      <c r="G10" s="392"/>
      <c r="H10" s="403">
        <v>3</v>
      </c>
      <c r="I10" s="384">
        <v>44703</v>
      </c>
      <c r="J10" s="403">
        <v>19.440000000000001</v>
      </c>
      <c r="K10" s="403" t="s">
        <v>17</v>
      </c>
      <c r="L10" s="378">
        <f>1800/J10</f>
        <v>92.592592592592581</v>
      </c>
      <c r="M10" s="403">
        <v>572</v>
      </c>
      <c r="O10" s="29"/>
      <c r="P10" s="194"/>
    </row>
    <row r="11" spans="1:61">
      <c r="A11" s="403">
        <v>2</v>
      </c>
      <c r="B11" s="384">
        <v>44230</v>
      </c>
      <c r="C11" s="403">
        <v>22.78</v>
      </c>
      <c r="D11" s="403" t="s">
        <v>17</v>
      </c>
      <c r="E11" s="378">
        <f>1800/C11</f>
        <v>79.016681299385425</v>
      </c>
      <c r="F11" s="403">
        <v>800</v>
      </c>
      <c r="G11" s="392"/>
      <c r="H11" s="403">
        <v>4</v>
      </c>
      <c r="I11" s="384">
        <v>44582</v>
      </c>
      <c r="J11" s="403">
        <v>20.12</v>
      </c>
      <c r="K11" s="403" t="s">
        <v>17</v>
      </c>
      <c r="L11" s="378">
        <f t="shared" ref="L11:L16" si="0">1800/J11</f>
        <v>89.463220675944328</v>
      </c>
      <c r="M11" s="403">
        <v>708</v>
      </c>
    </row>
    <row r="12" spans="1:61">
      <c r="A12" s="392"/>
      <c r="B12" s="55"/>
      <c r="C12" s="2279" t="s">
        <v>1</v>
      </c>
      <c r="D12" s="2279"/>
      <c r="E12" s="428">
        <f>SUM(E10:E11)</f>
        <v>167.99344847684466</v>
      </c>
      <c r="F12" s="392"/>
      <c r="G12" s="392"/>
      <c r="H12" s="403">
        <v>5</v>
      </c>
      <c r="I12" s="384">
        <v>44582</v>
      </c>
      <c r="J12" s="403">
        <v>17.86</v>
      </c>
      <c r="K12" s="403" t="s">
        <v>17</v>
      </c>
      <c r="L12" s="378">
        <f t="shared" si="0"/>
        <v>100.78387458006719</v>
      </c>
      <c r="M12" s="403">
        <v>296</v>
      </c>
    </row>
    <row r="13" spans="1:61">
      <c r="A13" s="392"/>
      <c r="B13" s="55"/>
      <c r="C13" s="2279" t="s">
        <v>19</v>
      </c>
      <c r="D13" s="2279"/>
      <c r="E13" s="428">
        <f>AVERAGE(E10:E11)</f>
        <v>83.996724238422331</v>
      </c>
      <c r="F13" s="392"/>
      <c r="G13" s="392"/>
      <c r="H13" s="403">
        <v>6</v>
      </c>
      <c r="I13" s="384">
        <v>44703</v>
      </c>
      <c r="J13" s="403">
        <v>22.3</v>
      </c>
      <c r="K13" s="403" t="s">
        <v>17</v>
      </c>
      <c r="L13" s="378">
        <f t="shared" si="0"/>
        <v>80.717488789237663</v>
      </c>
      <c r="M13" s="403">
        <v>516</v>
      </c>
    </row>
    <row r="14" spans="1:61">
      <c r="A14" s="392"/>
      <c r="B14" s="55"/>
      <c r="C14" s="392"/>
      <c r="D14" s="392"/>
      <c r="E14" s="405"/>
      <c r="F14" s="392"/>
      <c r="G14" s="392"/>
      <c r="H14" s="403">
        <v>7</v>
      </c>
      <c r="I14" s="384">
        <v>44798</v>
      </c>
      <c r="J14" s="403">
        <v>16.18</v>
      </c>
      <c r="K14" s="403" t="s">
        <v>17</v>
      </c>
      <c r="L14" s="378">
        <f t="shared" si="0"/>
        <v>111.24845488257108</v>
      </c>
      <c r="M14" s="403">
        <v>92</v>
      </c>
    </row>
    <row r="15" spans="1:61">
      <c r="A15" s="392"/>
      <c r="B15" s="55"/>
      <c r="C15" s="392"/>
      <c r="D15" s="392"/>
      <c r="E15" s="405"/>
      <c r="F15" s="392"/>
      <c r="G15" s="392"/>
      <c r="H15" s="403">
        <v>8</v>
      </c>
      <c r="I15" s="384">
        <v>44094</v>
      </c>
      <c r="J15" s="403">
        <v>21.87</v>
      </c>
      <c r="K15" s="403" t="s">
        <v>17</v>
      </c>
      <c r="L15" s="378">
        <f t="shared" si="0"/>
        <v>82.304526748971185</v>
      </c>
      <c r="M15" s="403">
        <v>1386</v>
      </c>
    </row>
    <row r="16" spans="1:61">
      <c r="A16" s="392"/>
      <c r="B16" s="55"/>
      <c r="C16" s="392"/>
      <c r="D16" s="392"/>
      <c r="E16" s="405"/>
      <c r="F16" s="392"/>
      <c r="G16" s="392"/>
      <c r="H16" s="403">
        <v>9</v>
      </c>
      <c r="I16" s="384">
        <v>44094</v>
      </c>
      <c r="J16" s="403">
        <v>21.96</v>
      </c>
      <c r="K16" s="403" t="s">
        <v>17</v>
      </c>
      <c r="L16" s="378">
        <f t="shared" si="0"/>
        <v>81.967213114754088</v>
      </c>
      <c r="M16" s="403">
        <v>1360</v>
      </c>
    </row>
    <row r="17" spans="1:13">
      <c r="A17" s="391"/>
      <c r="B17" s="392"/>
      <c r="F17" s="392"/>
      <c r="G17" s="392"/>
      <c r="H17" s="392"/>
      <c r="I17" s="55"/>
      <c r="J17" s="2279" t="s">
        <v>1</v>
      </c>
      <c r="K17" s="2279"/>
      <c r="L17" s="429">
        <f>SUM(L10:L16)</f>
        <v>639.07737138413813</v>
      </c>
      <c r="M17" s="392"/>
    </row>
    <row r="18" spans="1:13">
      <c r="A18" s="391"/>
      <c r="B18" s="392"/>
      <c r="F18" s="392"/>
      <c r="G18" s="83"/>
      <c r="H18" s="392"/>
      <c r="I18" s="55"/>
      <c r="J18" s="2279" t="s">
        <v>19</v>
      </c>
      <c r="K18" s="2279"/>
      <c r="L18" s="430">
        <f>AVERAGE(L10:L16)</f>
        <v>91.29676734059116</v>
      </c>
      <c r="M18" s="392"/>
    </row>
    <row r="19" spans="1:13" ht="21.95" thickBot="1">
      <c r="A19" s="2147"/>
      <c r="B19" s="2148"/>
      <c r="C19" s="2148"/>
      <c r="D19" s="2148"/>
      <c r="E19" s="2148"/>
      <c r="F19" s="2148"/>
      <c r="G19" s="83"/>
      <c r="H19" s="29"/>
      <c r="I19" s="29"/>
      <c r="J19" s="29"/>
      <c r="K19" s="29"/>
      <c r="L19" s="392"/>
      <c r="M19" s="392"/>
    </row>
    <row r="20" spans="1:13">
      <c r="A20" s="393" t="s">
        <v>20</v>
      </c>
      <c r="B20" s="75" t="s">
        <v>28</v>
      </c>
      <c r="C20" s="44" t="s">
        <v>21</v>
      </c>
      <c r="G20" s="2149" t="s">
        <v>22</v>
      </c>
      <c r="H20" s="2150"/>
      <c r="I20" s="75">
        <v>1000</v>
      </c>
      <c r="J20" s="44" t="s">
        <v>23</v>
      </c>
    </row>
    <row r="21" spans="1:13">
      <c r="A21" s="394" t="s">
        <v>24</v>
      </c>
      <c r="B21" s="264">
        <v>4.8</v>
      </c>
      <c r="C21" s="48" t="s">
        <v>21</v>
      </c>
      <c r="G21" s="2151" t="s">
        <v>25</v>
      </c>
      <c r="H21" s="2152"/>
      <c r="I21" s="264">
        <v>479</v>
      </c>
      <c r="J21" s="48" t="s">
        <v>23</v>
      </c>
    </row>
    <row r="22" spans="1:13">
      <c r="A22" s="394" t="s">
        <v>26</v>
      </c>
      <c r="B22" s="264">
        <v>4.4000000000000004</v>
      </c>
      <c r="C22" s="48" t="s">
        <v>21</v>
      </c>
      <c r="G22" s="2151" t="s">
        <v>27</v>
      </c>
      <c r="H22" s="2152"/>
      <c r="I22" s="264"/>
      <c r="J22" s="48" t="s">
        <v>28</v>
      </c>
    </row>
    <row r="23" spans="1:13">
      <c r="A23" s="394" t="s">
        <v>29</v>
      </c>
      <c r="B23" s="264">
        <v>3.4</v>
      </c>
      <c r="C23" s="48" t="s">
        <v>21</v>
      </c>
      <c r="G23" s="2151" t="s">
        <v>30</v>
      </c>
      <c r="H23" s="2152"/>
      <c r="I23" s="264">
        <v>36.299999999999997</v>
      </c>
      <c r="J23" s="48" t="s">
        <v>31</v>
      </c>
    </row>
    <row r="24" spans="1:13">
      <c r="A24" s="394" t="s">
        <v>32</v>
      </c>
      <c r="B24" s="264">
        <v>27</v>
      </c>
      <c r="C24" s="48" t="s">
        <v>21</v>
      </c>
      <c r="G24" s="2151" t="s">
        <v>33</v>
      </c>
      <c r="H24" s="2152"/>
      <c r="I24" s="264"/>
      <c r="J24" s="48" t="s">
        <v>34</v>
      </c>
    </row>
    <row r="25" spans="1:13">
      <c r="A25" s="394" t="s">
        <v>35</v>
      </c>
      <c r="B25" s="264">
        <v>28</v>
      </c>
      <c r="C25" s="48" t="s">
        <v>21</v>
      </c>
      <c r="G25" s="2151" t="s">
        <v>36</v>
      </c>
      <c r="H25" s="2152"/>
      <c r="I25" s="264"/>
      <c r="J25" s="48" t="s">
        <v>34</v>
      </c>
    </row>
    <row r="26" spans="1:13">
      <c r="A26" s="394" t="s">
        <v>39</v>
      </c>
      <c r="B26" s="264">
        <v>22</v>
      </c>
      <c r="C26" s="48" t="s">
        <v>21</v>
      </c>
      <c r="G26" s="2151" t="s">
        <v>40</v>
      </c>
      <c r="H26" s="2152"/>
      <c r="I26" s="264">
        <v>1000</v>
      </c>
      <c r="J26" s="48" t="s">
        <v>34</v>
      </c>
    </row>
    <row r="27" spans="1:13">
      <c r="A27" s="394" t="s">
        <v>41</v>
      </c>
      <c r="B27" s="264">
        <v>0</v>
      </c>
      <c r="C27" s="48" t="s">
        <v>21</v>
      </c>
      <c r="G27" s="2151" t="s">
        <v>42</v>
      </c>
      <c r="H27" s="2152"/>
      <c r="I27" s="264">
        <v>2200</v>
      </c>
      <c r="J27" s="48" t="s">
        <v>23</v>
      </c>
    </row>
    <row r="28" spans="1:13">
      <c r="A28" s="395" t="s">
        <v>43</v>
      </c>
      <c r="B28" s="76">
        <v>0</v>
      </c>
      <c r="C28" s="52" t="s">
        <v>21</v>
      </c>
      <c r="G28" s="2151" t="s">
        <v>337</v>
      </c>
      <c r="H28" s="2152"/>
      <c r="I28" s="264">
        <v>1.4</v>
      </c>
      <c r="J28" s="48" t="s">
        <v>45</v>
      </c>
    </row>
    <row r="29" spans="1:13">
      <c r="A29" s="29"/>
      <c r="C29" s="41"/>
      <c r="D29" s="55"/>
      <c r="E29" s="392"/>
      <c r="F29" s="392"/>
      <c r="G29" s="2153" t="s">
        <v>338</v>
      </c>
      <c r="H29" s="2154"/>
      <c r="I29" s="76">
        <v>1</v>
      </c>
      <c r="J29" s="52" t="s">
        <v>45</v>
      </c>
    </row>
    <row r="33" spans="1:13">
      <c r="G33" s="208"/>
    </row>
    <row r="34" spans="1:13">
      <c r="A34" s="2155" t="s">
        <v>47</v>
      </c>
      <c r="B34" s="2155"/>
      <c r="C34" s="29"/>
      <c r="E34" s="2157" t="s">
        <v>48</v>
      </c>
      <c r="F34" s="2157"/>
      <c r="G34" s="211"/>
      <c r="H34" s="29"/>
      <c r="I34" s="29"/>
      <c r="K34" s="2155" t="s">
        <v>49</v>
      </c>
      <c r="L34" s="2155"/>
      <c r="M34" s="29"/>
    </row>
    <row r="35" spans="1:13">
      <c r="A35" s="2156" t="s">
        <v>50</v>
      </c>
      <c r="B35" s="2156"/>
      <c r="C35" s="401"/>
      <c r="E35" s="2158" t="s">
        <v>51</v>
      </c>
      <c r="F35" s="2158"/>
      <c r="G35" s="212"/>
      <c r="H35" s="401"/>
      <c r="I35" s="31"/>
      <c r="K35" s="2156" t="s">
        <v>52</v>
      </c>
      <c r="L35" s="2156"/>
      <c r="M35" s="401"/>
    </row>
    <row r="36" spans="1:13">
      <c r="H36" s="29"/>
      <c r="M36" s="29"/>
    </row>
  </sheetData>
  <mergeCells count="29">
    <mergeCell ref="A35:B35"/>
    <mergeCell ref="E35:F35"/>
    <mergeCell ref="K35:L35"/>
    <mergeCell ref="A1:J4"/>
    <mergeCell ref="G28:H28"/>
    <mergeCell ref="G29:H29"/>
    <mergeCell ref="A34:B34"/>
    <mergeCell ref="E34:F34"/>
    <mergeCell ref="K34:L34"/>
    <mergeCell ref="G23:H23"/>
    <mergeCell ref="G24:H24"/>
    <mergeCell ref="G25:H25"/>
    <mergeCell ref="G26:H26"/>
    <mergeCell ref="G27:H27"/>
    <mergeCell ref="J18:K18"/>
    <mergeCell ref="A19:F19"/>
    <mergeCell ref="G20:H20"/>
    <mergeCell ref="G21:H21"/>
    <mergeCell ref="G22:H22"/>
    <mergeCell ref="A8:F8"/>
    <mergeCell ref="H8:M8"/>
    <mergeCell ref="C12:D12"/>
    <mergeCell ref="C13:D13"/>
    <mergeCell ref="J17:K17"/>
    <mergeCell ref="K3:M3"/>
    <mergeCell ref="K4:M4"/>
    <mergeCell ref="A5:M5"/>
    <mergeCell ref="A6:M6"/>
    <mergeCell ref="A7:M7"/>
  </mergeCells>
  <conditionalFormatting sqref="F10:F11">
    <cfRule type="cellIs" dxfId="193" priority="2" operator="greaterThan">
      <formula>150</formula>
    </cfRule>
  </conditionalFormatting>
  <conditionalFormatting sqref="F12:F16">
    <cfRule type="cellIs" dxfId="192" priority="5" stopIfTrue="1" operator="greaterThan">
      <formula>1800</formula>
    </cfRule>
  </conditionalFormatting>
  <conditionalFormatting sqref="M10:M16">
    <cfRule type="cellIs" dxfId="191" priority="1" operator="greaterThan">
      <formula>400</formula>
    </cfRule>
  </conditionalFormatting>
  <printOptions horizontalCentered="1"/>
  <pageMargins left="0.2" right="0.2" top="0.16" bottom="0.16" header="0.16" footer="0.16"/>
  <pageSetup paperSize="9" scale="71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view="pageBreakPreview" zoomScale="70" zoomScaleSheetLayoutView="70" workbookViewId="0">
      <selection activeCell="A6" sqref="A6:T6"/>
    </sheetView>
  </sheetViews>
  <sheetFormatPr defaultColWidth="8.88671875" defaultRowHeight="15.05"/>
  <cols>
    <col min="1" max="1" width="9.109375" style="1" bestFit="1" customWidth="1"/>
    <col min="2" max="2" width="14.88671875" style="1" bestFit="1" customWidth="1"/>
    <col min="3" max="3" width="11.6640625" style="1" customWidth="1"/>
    <col min="4" max="4" width="13.33203125" style="1" customWidth="1"/>
    <col min="5" max="5" width="13.109375" style="1" customWidth="1"/>
    <col min="6" max="6" width="10.109375" style="1" customWidth="1"/>
    <col min="7" max="7" width="4.33203125" style="1" customWidth="1"/>
    <col min="8" max="8" width="13.88671875" style="1" bestFit="1" customWidth="1"/>
    <col min="9" max="9" width="12.6640625" style="1" bestFit="1" customWidth="1"/>
    <col min="10" max="10" width="12" style="1" customWidth="1"/>
    <col min="11" max="11" width="11.5546875" style="1" customWidth="1"/>
    <col min="12" max="12" width="13.88671875" style="1" bestFit="1" customWidth="1"/>
    <col min="13" max="13" width="9.109375" style="1" bestFit="1" customWidth="1"/>
    <col min="14" max="14" width="4.44140625" style="1" customWidth="1"/>
    <col min="15" max="15" width="9.109375" style="1" bestFit="1" customWidth="1"/>
    <col min="16" max="16" width="12.6640625" style="1" bestFit="1" customWidth="1"/>
    <col min="17" max="17" width="12.33203125" style="1" customWidth="1"/>
    <col min="18" max="18" width="11.6640625" style="1" customWidth="1"/>
    <col min="19" max="19" width="13.88671875" style="1" bestFit="1" customWidth="1"/>
    <col min="20" max="20" width="10.5546875" style="1" customWidth="1"/>
    <col min="21" max="16384" width="8.88671875" style="1"/>
  </cols>
  <sheetData>
    <row r="1" spans="1:20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119</v>
      </c>
      <c r="R4" s="2193"/>
      <c r="S4" s="2193"/>
      <c r="T4" s="2194"/>
    </row>
    <row r="5" spans="1:20" ht="18.2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301" t="s">
        <v>54</v>
      </c>
      <c r="R5" s="2302"/>
      <c r="S5" s="2302"/>
      <c r="T5" s="2303"/>
    </row>
    <row r="6" spans="1:20" ht="21.3">
      <c r="A6" s="2133" t="s">
        <v>471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396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95" thickBot="1">
      <c r="A8" s="2294" t="s">
        <v>399</v>
      </c>
      <c r="B8" s="2295"/>
      <c r="C8" s="2295"/>
      <c r="D8" s="2295"/>
      <c r="E8" s="2295"/>
      <c r="F8" s="2295"/>
      <c r="G8" s="2295"/>
      <c r="H8" s="2295"/>
      <c r="I8" s="2295"/>
      <c r="J8" s="2295"/>
      <c r="K8" s="2295"/>
      <c r="L8" s="2295"/>
      <c r="M8" s="2295"/>
      <c r="N8" s="2295"/>
      <c r="O8" s="2295"/>
      <c r="P8" s="2295"/>
      <c r="Q8" s="2295"/>
      <c r="R8" s="2295"/>
      <c r="S8" s="2295"/>
      <c r="T8" s="2296"/>
    </row>
    <row r="9" spans="1:20" ht="21.95" thickBot="1">
      <c r="A9" s="2282" t="s">
        <v>63</v>
      </c>
      <c r="B9" s="2283"/>
      <c r="C9" s="2283"/>
      <c r="D9" s="2283"/>
      <c r="E9" s="2283"/>
      <c r="F9" s="2284"/>
      <c r="G9" s="1376"/>
      <c r="H9" s="2285" t="s">
        <v>64</v>
      </c>
      <c r="I9" s="2286"/>
      <c r="J9" s="2286"/>
      <c r="K9" s="2286"/>
      <c r="L9" s="2286"/>
      <c r="M9" s="2287"/>
      <c r="N9" s="1376"/>
      <c r="O9" s="2288" t="s">
        <v>65</v>
      </c>
      <c r="P9" s="2289"/>
      <c r="Q9" s="2289"/>
      <c r="R9" s="2289"/>
      <c r="S9" s="2289"/>
      <c r="T9" s="2290"/>
    </row>
    <row r="10" spans="1:20" ht="64.5" thickBot="1">
      <c r="A10" s="279" t="s">
        <v>10</v>
      </c>
      <c r="B10" s="280" t="s">
        <v>11</v>
      </c>
      <c r="C10" s="280" t="s">
        <v>199</v>
      </c>
      <c r="D10" s="280" t="s">
        <v>66</v>
      </c>
      <c r="E10" s="280" t="s">
        <v>14</v>
      </c>
      <c r="F10" s="498" t="s">
        <v>180</v>
      </c>
      <c r="G10" s="1383"/>
      <c r="H10" s="279" t="s">
        <v>10</v>
      </c>
      <c r="I10" s="280" t="s">
        <v>11</v>
      </c>
      <c r="J10" s="280" t="s">
        <v>199</v>
      </c>
      <c r="K10" s="280" t="s">
        <v>66</v>
      </c>
      <c r="L10" s="280" t="s">
        <v>14</v>
      </c>
      <c r="M10" s="498" t="s">
        <v>180</v>
      </c>
      <c r="N10" s="1383"/>
      <c r="O10" s="279" t="s">
        <v>10</v>
      </c>
      <c r="P10" s="280" t="s">
        <v>11</v>
      </c>
      <c r="Q10" s="280" t="s">
        <v>183</v>
      </c>
      <c r="R10" s="280" t="s">
        <v>66</v>
      </c>
      <c r="S10" s="280" t="s">
        <v>14</v>
      </c>
      <c r="T10" s="498" t="s">
        <v>180</v>
      </c>
    </row>
    <row r="11" spans="1:20" ht="21.3">
      <c r="A11" s="1014">
        <v>1</v>
      </c>
      <c r="B11" s="1129">
        <v>44852</v>
      </c>
      <c r="C11" s="1009">
        <v>9.69</v>
      </c>
      <c r="D11" s="1009" t="s">
        <v>206</v>
      </c>
      <c r="E11" s="1038">
        <f>3600/C11</f>
        <v>371.51702786377712</v>
      </c>
      <c r="F11" s="1023">
        <v>170</v>
      </c>
      <c r="G11" s="1376"/>
      <c r="H11" s="1014">
        <v>21</v>
      </c>
      <c r="I11" s="1129">
        <v>44852</v>
      </c>
      <c r="J11" s="1010">
        <v>7.72</v>
      </c>
      <c r="K11" s="1009" t="s">
        <v>206</v>
      </c>
      <c r="L11" s="1038">
        <f>1800/J11</f>
        <v>233.16062176165804</v>
      </c>
      <c r="M11" s="1023">
        <v>400</v>
      </c>
      <c r="N11" s="1376"/>
      <c r="O11" s="1014">
        <v>33</v>
      </c>
      <c r="P11" s="1129">
        <v>44852</v>
      </c>
      <c r="Q11" s="1010">
        <v>11.97</v>
      </c>
      <c r="R11" s="1009" t="s">
        <v>206</v>
      </c>
      <c r="S11" s="1038">
        <f>900/Q11</f>
        <v>75.187969924812023</v>
      </c>
      <c r="T11" s="1023">
        <v>1240</v>
      </c>
    </row>
    <row r="12" spans="1:20" ht="21.3">
      <c r="A12" s="745">
        <v>2</v>
      </c>
      <c r="B12" s="1046">
        <v>44852</v>
      </c>
      <c r="C12" s="1036">
        <v>8.8699999999999992</v>
      </c>
      <c r="D12" s="1036" t="s">
        <v>206</v>
      </c>
      <c r="E12" s="1037">
        <f>3600/C12</f>
        <v>405.86245772266068</v>
      </c>
      <c r="F12" s="1370">
        <v>550</v>
      </c>
      <c r="G12" s="1376"/>
      <c r="H12" s="745">
        <v>22</v>
      </c>
      <c r="I12" s="1046">
        <v>44852</v>
      </c>
      <c r="J12" s="1257">
        <v>8.2200000000000006</v>
      </c>
      <c r="K12" s="1036" t="s">
        <v>206</v>
      </c>
      <c r="L12" s="1037">
        <f>1800/J12</f>
        <v>218.978102189781</v>
      </c>
      <c r="M12" s="1370">
        <v>377</v>
      </c>
      <c r="N12" s="1376"/>
      <c r="O12" s="745">
        <v>34</v>
      </c>
      <c r="P12" s="1046">
        <v>44852</v>
      </c>
      <c r="Q12" s="1257">
        <v>11.09</v>
      </c>
      <c r="R12" s="1036" t="s">
        <v>206</v>
      </c>
      <c r="S12" s="1037">
        <f>900/Q12</f>
        <v>81.154192966636614</v>
      </c>
      <c r="T12" s="1370">
        <v>2003</v>
      </c>
    </row>
    <row r="13" spans="1:20" ht="21.3">
      <c r="A13" s="745">
        <v>3</v>
      </c>
      <c r="B13" s="1046">
        <v>44852</v>
      </c>
      <c r="C13" s="1036">
        <v>8.3800000000000008</v>
      </c>
      <c r="D13" s="1036" t="s">
        <v>206</v>
      </c>
      <c r="E13" s="1037">
        <f t="shared" ref="E13:E30" si="0">3600/C13</f>
        <v>429.59427207637225</v>
      </c>
      <c r="F13" s="1370">
        <v>179</v>
      </c>
      <c r="G13" s="1376"/>
      <c r="H13" s="745">
        <v>23</v>
      </c>
      <c r="I13" s="1046">
        <v>44852</v>
      </c>
      <c r="J13" s="1257">
        <v>8.09</v>
      </c>
      <c r="K13" s="1036" t="s">
        <v>206</v>
      </c>
      <c r="L13" s="1037">
        <f t="shared" ref="L13:L22" si="1">1800/J13</f>
        <v>222.49690976514216</v>
      </c>
      <c r="M13" s="1370">
        <v>294</v>
      </c>
      <c r="N13" s="1376"/>
      <c r="O13" s="745">
        <v>35</v>
      </c>
      <c r="P13" s="1046">
        <v>44852</v>
      </c>
      <c r="Q13" s="1257">
        <v>12.93</v>
      </c>
      <c r="R13" s="1036" t="s">
        <v>206</v>
      </c>
      <c r="S13" s="1037">
        <f t="shared" ref="S13:S29" si="2">900/Q13</f>
        <v>69.60556844547564</v>
      </c>
      <c r="T13" s="1370">
        <v>1300</v>
      </c>
    </row>
    <row r="14" spans="1:20" ht="21.3">
      <c r="A14" s="745">
        <v>4</v>
      </c>
      <c r="B14" s="1046">
        <v>44852</v>
      </c>
      <c r="C14" s="1036">
        <v>9.2100000000000009</v>
      </c>
      <c r="D14" s="1036" t="s">
        <v>206</v>
      </c>
      <c r="E14" s="1037">
        <f t="shared" si="0"/>
        <v>390.87947882736154</v>
      </c>
      <c r="F14" s="1370">
        <v>161</v>
      </c>
      <c r="G14" s="1376"/>
      <c r="H14" s="745">
        <v>24</v>
      </c>
      <c r="I14" s="1046">
        <v>44852</v>
      </c>
      <c r="J14" s="1257">
        <v>8.5</v>
      </c>
      <c r="K14" s="1036" t="s">
        <v>206</v>
      </c>
      <c r="L14" s="1037">
        <f t="shared" si="1"/>
        <v>211.76470588235293</v>
      </c>
      <c r="M14" s="1370">
        <v>302</v>
      </c>
      <c r="N14" s="1376"/>
      <c r="O14" s="745">
        <v>36</v>
      </c>
      <c r="P14" s="1046">
        <v>44852</v>
      </c>
      <c r="Q14" s="1257">
        <v>11.35</v>
      </c>
      <c r="R14" s="1036" t="s">
        <v>206</v>
      </c>
      <c r="S14" s="1037">
        <f t="shared" si="2"/>
        <v>79.295154185022028</v>
      </c>
      <c r="T14" s="1370">
        <v>1020</v>
      </c>
    </row>
    <row r="15" spans="1:20" ht="21.3">
      <c r="A15" s="745">
        <v>5</v>
      </c>
      <c r="B15" s="1046">
        <v>44852</v>
      </c>
      <c r="C15" s="1036">
        <v>9.4</v>
      </c>
      <c r="D15" s="1036" t="s">
        <v>206</v>
      </c>
      <c r="E15" s="1037">
        <f t="shared" si="0"/>
        <v>382.97872340425528</v>
      </c>
      <c r="F15" s="1370">
        <v>160</v>
      </c>
      <c r="G15" s="1376"/>
      <c r="H15" s="745">
        <v>25</v>
      </c>
      <c r="I15" s="1046">
        <v>44852</v>
      </c>
      <c r="J15" s="1257">
        <v>8.4600000000000009</v>
      </c>
      <c r="K15" s="1036" t="s">
        <v>206</v>
      </c>
      <c r="L15" s="1037">
        <f t="shared" si="1"/>
        <v>212.7659574468085</v>
      </c>
      <c r="M15" s="1370">
        <v>313</v>
      </c>
      <c r="N15" s="1376"/>
      <c r="O15" s="745">
        <v>37</v>
      </c>
      <c r="P15" s="1046">
        <v>44852</v>
      </c>
      <c r="Q15" s="1257">
        <v>12.34</v>
      </c>
      <c r="R15" s="1036" t="s">
        <v>206</v>
      </c>
      <c r="S15" s="1037">
        <f t="shared" si="2"/>
        <v>72.933549432739056</v>
      </c>
      <c r="T15" s="1370">
        <v>1930</v>
      </c>
    </row>
    <row r="16" spans="1:20" ht="21.3">
      <c r="A16" s="745">
        <v>6</v>
      </c>
      <c r="B16" s="1046">
        <v>44852</v>
      </c>
      <c r="C16" s="1036">
        <v>9.7200000000000006</v>
      </c>
      <c r="D16" s="1036" t="s">
        <v>206</v>
      </c>
      <c r="E16" s="1037">
        <f t="shared" si="0"/>
        <v>370.37037037037032</v>
      </c>
      <c r="F16" s="1370">
        <v>173</v>
      </c>
      <c r="G16" s="1376"/>
      <c r="H16" s="745">
        <v>26</v>
      </c>
      <c r="I16" s="1046">
        <v>44852</v>
      </c>
      <c r="J16" s="1257">
        <v>8.32</v>
      </c>
      <c r="K16" s="1036" t="s">
        <v>206</v>
      </c>
      <c r="L16" s="1037">
        <f t="shared" si="1"/>
        <v>216.34615384615384</v>
      </c>
      <c r="M16" s="1370">
        <v>284</v>
      </c>
      <c r="N16" s="1376"/>
      <c r="O16" s="745">
        <v>38</v>
      </c>
      <c r="P16" s="1046">
        <v>44852</v>
      </c>
      <c r="Q16" s="1257">
        <v>11.28</v>
      </c>
      <c r="R16" s="1036" t="s">
        <v>206</v>
      </c>
      <c r="S16" s="1037">
        <f t="shared" si="2"/>
        <v>79.787234042553195</v>
      </c>
      <c r="T16" s="1370">
        <v>1470</v>
      </c>
    </row>
    <row r="17" spans="1:20" ht="21.3">
      <c r="A17" s="745">
        <v>7</v>
      </c>
      <c r="B17" s="1046">
        <v>44852</v>
      </c>
      <c r="C17" s="1036">
        <v>9.8800000000000008</v>
      </c>
      <c r="D17" s="1036" t="s">
        <v>206</v>
      </c>
      <c r="E17" s="1037">
        <f t="shared" si="0"/>
        <v>364.37246963562751</v>
      </c>
      <c r="F17" s="1370">
        <v>148</v>
      </c>
      <c r="G17" s="1376"/>
      <c r="H17" s="745">
        <v>27</v>
      </c>
      <c r="I17" s="1046">
        <v>44852</v>
      </c>
      <c r="J17" s="1257">
        <v>8.2899999999999991</v>
      </c>
      <c r="K17" s="1036" t="s">
        <v>206</v>
      </c>
      <c r="L17" s="1037">
        <f t="shared" si="1"/>
        <v>217.12907117008447</v>
      </c>
      <c r="M17" s="1370">
        <v>372</v>
      </c>
      <c r="N17" s="1376"/>
      <c r="O17" s="745">
        <v>39</v>
      </c>
      <c r="P17" s="1046">
        <v>44852</v>
      </c>
      <c r="Q17" s="1257">
        <v>10.78</v>
      </c>
      <c r="R17" s="1036" t="s">
        <v>206</v>
      </c>
      <c r="S17" s="1037">
        <f t="shared" si="2"/>
        <v>83.48794063079778</v>
      </c>
      <c r="T17" s="1370">
        <v>1450</v>
      </c>
    </row>
    <row r="18" spans="1:20" ht="21.3">
      <c r="A18" s="745">
        <v>8</v>
      </c>
      <c r="B18" s="1046">
        <v>44852</v>
      </c>
      <c r="C18" s="1036">
        <v>10.029999999999999</v>
      </c>
      <c r="D18" s="1036" t="s">
        <v>206</v>
      </c>
      <c r="E18" s="1037">
        <f t="shared" si="0"/>
        <v>358.92323030907278</v>
      </c>
      <c r="F18" s="1370">
        <v>154</v>
      </c>
      <c r="G18" s="1376"/>
      <c r="H18" s="745">
        <v>28</v>
      </c>
      <c r="I18" s="1046">
        <v>44852</v>
      </c>
      <c r="J18" s="1257">
        <v>7.89</v>
      </c>
      <c r="K18" s="1036" t="s">
        <v>206</v>
      </c>
      <c r="L18" s="1037">
        <f t="shared" si="1"/>
        <v>228.13688212927758</v>
      </c>
      <c r="M18" s="1370">
        <v>302</v>
      </c>
      <c r="N18" s="1376"/>
      <c r="O18" s="745">
        <v>40</v>
      </c>
      <c r="P18" s="1046">
        <v>44852</v>
      </c>
      <c r="Q18" s="1257">
        <v>11.93</v>
      </c>
      <c r="R18" s="1036" t="s">
        <v>206</v>
      </c>
      <c r="S18" s="1037">
        <f t="shared" si="2"/>
        <v>75.440067057837382</v>
      </c>
      <c r="T18" s="1370">
        <v>1400</v>
      </c>
    </row>
    <row r="19" spans="1:20" ht="21.3">
      <c r="A19" s="745">
        <v>9</v>
      </c>
      <c r="B19" s="1046">
        <v>44852</v>
      </c>
      <c r="C19" s="1036">
        <v>9.41</v>
      </c>
      <c r="D19" s="1036" t="s">
        <v>206</v>
      </c>
      <c r="E19" s="1037">
        <f t="shared" si="0"/>
        <v>382.57173219978745</v>
      </c>
      <c r="F19" s="1370">
        <v>188</v>
      </c>
      <c r="G19" s="1376"/>
      <c r="H19" s="745">
        <v>29</v>
      </c>
      <c r="I19" s="1046">
        <v>44852</v>
      </c>
      <c r="J19" s="1257">
        <v>7.71</v>
      </c>
      <c r="K19" s="1036" t="s">
        <v>206</v>
      </c>
      <c r="L19" s="1037">
        <f t="shared" si="1"/>
        <v>233.46303501945525</v>
      </c>
      <c r="M19" s="1370">
        <v>315</v>
      </c>
      <c r="N19" s="1376"/>
      <c r="O19" s="745">
        <v>41</v>
      </c>
      <c r="P19" s="1046">
        <v>44852</v>
      </c>
      <c r="Q19" s="1257">
        <v>10.5</v>
      </c>
      <c r="R19" s="1036" t="s">
        <v>206</v>
      </c>
      <c r="S19" s="1037">
        <f t="shared" si="2"/>
        <v>85.714285714285708</v>
      </c>
      <c r="T19" s="1370">
        <v>1320</v>
      </c>
    </row>
    <row r="20" spans="1:20" ht="21.3">
      <c r="A20" s="745">
        <v>10</v>
      </c>
      <c r="B20" s="1046">
        <v>44852</v>
      </c>
      <c r="C20" s="1036">
        <v>9.56</v>
      </c>
      <c r="D20" s="1036" t="s">
        <v>206</v>
      </c>
      <c r="E20" s="1037">
        <f t="shared" si="0"/>
        <v>376.56903765690373</v>
      </c>
      <c r="F20" s="1370">
        <v>149</v>
      </c>
      <c r="G20" s="1376"/>
      <c r="H20" s="745">
        <v>30</v>
      </c>
      <c r="I20" s="1046">
        <v>44852</v>
      </c>
      <c r="J20" s="1257">
        <v>8.69</v>
      </c>
      <c r="K20" s="1036" t="s">
        <v>206</v>
      </c>
      <c r="L20" s="1037">
        <f t="shared" si="1"/>
        <v>207.13463751438437</v>
      </c>
      <c r="M20" s="1370">
        <v>280</v>
      </c>
      <c r="N20" s="1376"/>
      <c r="O20" s="745">
        <v>42</v>
      </c>
      <c r="P20" s="1046">
        <v>44852</v>
      </c>
      <c r="Q20" s="1257">
        <v>10.91</v>
      </c>
      <c r="R20" s="1036" t="s">
        <v>206</v>
      </c>
      <c r="S20" s="1037">
        <f t="shared" si="2"/>
        <v>82.493125572868919</v>
      </c>
      <c r="T20" s="1370">
        <v>1290</v>
      </c>
    </row>
    <row r="21" spans="1:20" ht="21.3">
      <c r="A21" s="745">
        <v>11</v>
      </c>
      <c r="B21" s="1046">
        <v>44852</v>
      </c>
      <c r="C21" s="1036">
        <v>8.8699999999999992</v>
      </c>
      <c r="D21" s="1036" t="s">
        <v>206</v>
      </c>
      <c r="E21" s="1037">
        <f t="shared" si="0"/>
        <v>405.86245772266068</v>
      </c>
      <c r="F21" s="1370">
        <v>157</v>
      </c>
      <c r="G21" s="1376"/>
      <c r="H21" s="745">
        <v>31</v>
      </c>
      <c r="I21" s="1046">
        <v>44852</v>
      </c>
      <c r="J21" s="1257">
        <v>8.4600000000000009</v>
      </c>
      <c r="K21" s="1036" t="s">
        <v>206</v>
      </c>
      <c r="L21" s="1037">
        <f t="shared" si="1"/>
        <v>212.7659574468085</v>
      </c>
      <c r="M21" s="1370">
        <v>323</v>
      </c>
      <c r="N21" s="1376"/>
      <c r="O21" s="745">
        <v>43</v>
      </c>
      <c r="P21" s="1046">
        <v>44852</v>
      </c>
      <c r="Q21" s="1257">
        <v>11.13</v>
      </c>
      <c r="R21" s="1036" t="s">
        <v>206</v>
      </c>
      <c r="S21" s="1037">
        <f t="shared" si="2"/>
        <v>80.862533692722366</v>
      </c>
      <c r="T21" s="1370">
        <v>1279</v>
      </c>
    </row>
    <row r="22" spans="1:20" ht="21.95" thickBot="1">
      <c r="A22" s="745">
        <v>12</v>
      </c>
      <c r="B22" s="1046">
        <v>44852</v>
      </c>
      <c r="C22" s="1036">
        <v>9.31</v>
      </c>
      <c r="D22" s="1036" t="s">
        <v>206</v>
      </c>
      <c r="E22" s="1037">
        <f t="shared" si="0"/>
        <v>386.68098818474755</v>
      </c>
      <c r="F22" s="1370">
        <v>158</v>
      </c>
      <c r="G22" s="1376"/>
      <c r="H22" s="1039">
        <v>32</v>
      </c>
      <c r="I22" s="1047">
        <v>44852</v>
      </c>
      <c r="J22" s="1258">
        <v>8.07</v>
      </c>
      <c r="K22" s="1396" t="s">
        <v>206</v>
      </c>
      <c r="L22" s="1048">
        <f t="shared" si="1"/>
        <v>223.04832713754647</v>
      </c>
      <c r="M22" s="1373">
        <v>320</v>
      </c>
      <c r="N22" s="1376"/>
      <c r="O22" s="745">
        <v>44</v>
      </c>
      <c r="P22" s="1046">
        <v>44852</v>
      </c>
      <c r="Q22" s="1257">
        <v>10.94</v>
      </c>
      <c r="R22" s="1036" t="s">
        <v>206</v>
      </c>
      <c r="S22" s="1037">
        <f t="shared" si="2"/>
        <v>82.266910420475327</v>
      </c>
      <c r="T22" s="1370">
        <v>1120</v>
      </c>
    </row>
    <row r="23" spans="1:20" ht="21.3">
      <c r="A23" s="745">
        <v>13</v>
      </c>
      <c r="B23" s="1046">
        <v>44852</v>
      </c>
      <c r="C23" s="1036">
        <v>9.34</v>
      </c>
      <c r="D23" s="1036" t="s">
        <v>206</v>
      </c>
      <c r="E23" s="1037">
        <f t="shared" si="0"/>
        <v>385.43897216274092</v>
      </c>
      <c r="F23" s="1370">
        <v>203</v>
      </c>
      <c r="G23" s="1376"/>
      <c r="H23" s="1376"/>
      <c r="I23" s="375"/>
      <c r="J23" s="2293" t="s">
        <v>1</v>
      </c>
      <c r="K23" s="2165"/>
      <c r="L23" s="293">
        <f>SUM(L11:L22)</f>
        <v>2637.1903613094528</v>
      </c>
      <c r="M23" s="1376"/>
      <c r="N23" s="1376"/>
      <c r="O23" s="745">
        <v>45</v>
      </c>
      <c r="P23" s="1046">
        <v>44852</v>
      </c>
      <c r="Q23" s="1257">
        <v>9.8699999999999992</v>
      </c>
      <c r="R23" s="1036" t="s">
        <v>206</v>
      </c>
      <c r="S23" s="1037">
        <f t="shared" si="2"/>
        <v>91.185410334346514</v>
      </c>
      <c r="T23" s="1370">
        <v>1790</v>
      </c>
    </row>
    <row r="24" spans="1:20" ht="21.95" thickBot="1">
      <c r="A24" s="745">
        <v>14</v>
      </c>
      <c r="B24" s="1046">
        <v>44852</v>
      </c>
      <c r="C24" s="1036">
        <v>9.7200000000000006</v>
      </c>
      <c r="D24" s="1036" t="s">
        <v>206</v>
      </c>
      <c r="E24" s="1037">
        <f t="shared" si="0"/>
        <v>370.37037037037032</v>
      </c>
      <c r="F24" s="1370">
        <v>205</v>
      </c>
      <c r="G24" s="1376"/>
      <c r="H24" s="1376"/>
      <c r="I24" s="375"/>
      <c r="J24" s="2280" t="s">
        <v>19</v>
      </c>
      <c r="K24" s="2281"/>
      <c r="L24" s="287">
        <f>AVERAGE(L11:L22)</f>
        <v>219.76586344245439</v>
      </c>
      <c r="M24" s="1376"/>
      <c r="N24" s="1376"/>
      <c r="O24" s="745">
        <v>46</v>
      </c>
      <c r="P24" s="1046">
        <v>44852</v>
      </c>
      <c r="Q24" s="1257">
        <v>11.5</v>
      </c>
      <c r="R24" s="1036" t="s">
        <v>206</v>
      </c>
      <c r="S24" s="1037">
        <f t="shared" si="2"/>
        <v>78.260869565217391</v>
      </c>
      <c r="T24" s="1370">
        <v>1460</v>
      </c>
    </row>
    <row r="25" spans="1:20" ht="21.3">
      <c r="A25" s="745">
        <v>15</v>
      </c>
      <c r="B25" s="1046">
        <v>44852</v>
      </c>
      <c r="C25" s="1036">
        <v>9.2200000000000006</v>
      </c>
      <c r="D25" s="1036" t="s">
        <v>206</v>
      </c>
      <c r="E25" s="1037">
        <f t="shared" si="0"/>
        <v>390.45553145336225</v>
      </c>
      <c r="F25" s="1370">
        <v>156</v>
      </c>
      <c r="G25" s="1376"/>
      <c r="H25" s="1376"/>
      <c r="I25" s="375"/>
      <c r="J25" s="215"/>
      <c r="K25" s="1376"/>
      <c r="L25" s="1398"/>
      <c r="M25" s="1376"/>
      <c r="N25" s="1376"/>
      <c r="O25" s="745">
        <v>47</v>
      </c>
      <c r="P25" s="1046">
        <v>44852</v>
      </c>
      <c r="Q25" s="1257">
        <v>11.28</v>
      </c>
      <c r="R25" s="1036" t="s">
        <v>206</v>
      </c>
      <c r="S25" s="1037">
        <f t="shared" si="2"/>
        <v>79.787234042553195</v>
      </c>
      <c r="T25" s="1370">
        <v>2450</v>
      </c>
    </row>
    <row r="26" spans="1:20" ht="21.3">
      <c r="A26" s="745">
        <v>16</v>
      </c>
      <c r="B26" s="1046">
        <v>44852</v>
      </c>
      <c r="C26" s="1036">
        <v>9.5299999999999994</v>
      </c>
      <c r="D26" s="1036" t="s">
        <v>206</v>
      </c>
      <c r="E26" s="1037">
        <f t="shared" si="0"/>
        <v>377.75445960125921</v>
      </c>
      <c r="F26" s="1370">
        <v>144</v>
      </c>
      <c r="G26" s="1376"/>
      <c r="H26" s="1376"/>
      <c r="I26" s="375"/>
      <c r="J26" s="215"/>
      <c r="K26" s="1376"/>
      <c r="L26" s="1398"/>
      <c r="M26" s="1376"/>
      <c r="N26" s="1376"/>
      <c r="O26" s="745">
        <v>48</v>
      </c>
      <c r="P26" s="1046">
        <v>44852</v>
      </c>
      <c r="Q26" s="1257">
        <v>11.04</v>
      </c>
      <c r="R26" s="1036" t="s">
        <v>206</v>
      </c>
      <c r="S26" s="1037">
        <f t="shared" si="2"/>
        <v>81.521739130434796</v>
      </c>
      <c r="T26" s="1370">
        <v>1230</v>
      </c>
    </row>
    <row r="27" spans="1:20" ht="21.3">
      <c r="A27" s="745">
        <v>17</v>
      </c>
      <c r="B27" s="1046">
        <v>44852</v>
      </c>
      <c r="C27" s="1036">
        <v>8.69</v>
      </c>
      <c r="D27" s="1036" t="s">
        <v>206</v>
      </c>
      <c r="E27" s="1037">
        <f t="shared" si="0"/>
        <v>414.26927502876873</v>
      </c>
      <c r="F27" s="1370">
        <v>166</v>
      </c>
      <c r="G27" s="1376"/>
      <c r="H27" s="1376"/>
      <c r="I27" s="375"/>
      <c r="M27" s="1376"/>
      <c r="N27" s="1376"/>
      <c r="O27" s="745">
        <v>49</v>
      </c>
      <c r="P27" s="1046">
        <v>44852</v>
      </c>
      <c r="Q27" s="1257">
        <v>10.91</v>
      </c>
      <c r="R27" s="1036" t="s">
        <v>206</v>
      </c>
      <c r="S27" s="1037">
        <f t="shared" si="2"/>
        <v>82.493125572868919</v>
      </c>
      <c r="T27" s="1370">
        <v>1002</v>
      </c>
    </row>
    <row r="28" spans="1:20" ht="21.95" thickBot="1">
      <c r="A28" s="745">
        <v>18</v>
      </c>
      <c r="B28" s="1046">
        <v>44852</v>
      </c>
      <c r="C28" s="1036">
        <v>9.59</v>
      </c>
      <c r="D28" s="1036" t="s">
        <v>206</v>
      </c>
      <c r="E28" s="1037">
        <f t="shared" si="0"/>
        <v>375.39103232533893</v>
      </c>
      <c r="F28" s="1370">
        <v>164</v>
      </c>
      <c r="G28" s="1376"/>
      <c r="H28" s="1376"/>
      <c r="I28" s="375"/>
      <c r="M28" s="1376"/>
      <c r="N28" s="1376"/>
      <c r="O28" s="745">
        <v>50</v>
      </c>
      <c r="P28" s="1046">
        <v>44852</v>
      </c>
      <c r="Q28" s="1257">
        <v>11.94</v>
      </c>
      <c r="R28" s="1036" t="s">
        <v>206</v>
      </c>
      <c r="S28" s="1037">
        <f t="shared" si="2"/>
        <v>75.37688442211055</v>
      </c>
      <c r="T28" s="1370">
        <v>1008</v>
      </c>
    </row>
    <row r="29" spans="1:20" ht="21.3">
      <c r="A29" s="745">
        <v>19</v>
      </c>
      <c r="B29" s="1046">
        <v>44852</v>
      </c>
      <c r="C29" s="1036">
        <v>9.8699999999999992</v>
      </c>
      <c r="D29" s="1036" t="s">
        <v>206</v>
      </c>
      <c r="E29" s="1037">
        <f t="shared" si="0"/>
        <v>364.74164133738606</v>
      </c>
      <c r="F29" s="1370">
        <v>203</v>
      </c>
      <c r="H29" s="1377" t="s">
        <v>70</v>
      </c>
      <c r="I29" s="371">
        <v>1430</v>
      </c>
      <c r="J29" s="1390" t="s">
        <v>23</v>
      </c>
      <c r="K29" s="1377" t="s">
        <v>69</v>
      </c>
      <c r="L29" s="43">
        <v>1.7</v>
      </c>
      <c r="M29" s="1390" t="s">
        <v>21</v>
      </c>
      <c r="O29" s="745">
        <v>51</v>
      </c>
      <c r="P29" s="1046">
        <v>44852</v>
      </c>
      <c r="Q29" s="1257">
        <v>9.75</v>
      </c>
      <c r="R29" s="1036" t="s">
        <v>206</v>
      </c>
      <c r="S29" s="1037">
        <f t="shared" si="2"/>
        <v>92.307692307692307</v>
      </c>
      <c r="T29" s="1370">
        <v>1790</v>
      </c>
    </row>
    <row r="30" spans="1:20" ht="21.95" thickBot="1">
      <c r="A30" s="1039">
        <v>20</v>
      </c>
      <c r="B30" s="1047">
        <v>44852</v>
      </c>
      <c r="C30" s="1396">
        <v>9.75</v>
      </c>
      <c r="D30" s="1396" t="s">
        <v>206</v>
      </c>
      <c r="E30" s="1048">
        <f t="shared" si="0"/>
        <v>369.23076923076923</v>
      </c>
      <c r="F30" s="1373">
        <v>201</v>
      </c>
      <c r="H30" s="1378" t="s">
        <v>72</v>
      </c>
      <c r="I30" s="1399">
        <v>371</v>
      </c>
      <c r="J30" s="1391" t="s">
        <v>23</v>
      </c>
      <c r="K30" s="1378" t="s">
        <v>71</v>
      </c>
      <c r="L30" s="47">
        <v>3</v>
      </c>
      <c r="M30" s="1391" t="s">
        <v>21</v>
      </c>
      <c r="O30" s="1039">
        <v>52</v>
      </c>
      <c r="P30" s="1047">
        <v>44852</v>
      </c>
      <c r="Q30" s="1258">
        <v>11.71</v>
      </c>
      <c r="R30" s="1396" t="s">
        <v>206</v>
      </c>
      <c r="S30" s="1048">
        <f>900/Q30</f>
        <v>76.857386848847128</v>
      </c>
      <c r="T30" s="1373">
        <v>1580</v>
      </c>
    </row>
    <row r="31" spans="1:20" ht="21.3">
      <c r="A31" s="1376"/>
      <c r="C31" s="2257" t="s">
        <v>1</v>
      </c>
      <c r="D31" s="2165"/>
      <c r="E31" s="699">
        <f>SUM(E11:E30)</f>
        <v>7673.8342974835923</v>
      </c>
      <c r="H31" s="1378" t="s">
        <v>74</v>
      </c>
      <c r="I31" s="1399">
        <v>7.2</v>
      </c>
      <c r="J31" s="1391" t="s">
        <v>28</v>
      </c>
      <c r="K31" s="1378" t="s">
        <v>73</v>
      </c>
      <c r="L31" s="47">
        <v>2.5</v>
      </c>
      <c r="M31" s="1391" t="s">
        <v>21</v>
      </c>
      <c r="O31" s="94"/>
      <c r="P31" s="94"/>
      <c r="Q31" s="2293" t="s">
        <v>1</v>
      </c>
      <c r="R31" s="2165"/>
      <c r="S31" s="293">
        <f>SUM(S11:S30)</f>
        <v>1606.018874310297</v>
      </c>
      <c r="T31" s="94"/>
    </row>
    <row r="32" spans="1:20" ht="21.95" thickBot="1">
      <c r="A32" s="1376"/>
      <c r="B32" s="328"/>
      <c r="C32" s="2291" t="s">
        <v>19</v>
      </c>
      <c r="D32" s="2292"/>
      <c r="E32" s="1401">
        <f>AVERAGE(E11:E30)</f>
        <v>383.69171487417964</v>
      </c>
      <c r="H32" s="1378" t="s">
        <v>76</v>
      </c>
      <c r="I32" s="1399">
        <v>32.200000000000003</v>
      </c>
      <c r="J32" s="1391" t="s">
        <v>31</v>
      </c>
      <c r="K32" s="1378" t="s">
        <v>75</v>
      </c>
      <c r="L32" s="47">
        <v>2.4</v>
      </c>
      <c r="M32" s="1391" t="s">
        <v>21</v>
      </c>
      <c r="O32" s="94"/>
      <c r="P32" s="94"/>
      <c r="Q32" s="2280" t="s">
        <v>19</v>
      </c>
      <c r="R32" s="2281"/>
      <c r="S32" s="287">
        <f>AVERAGE(S11:S30)</f>
        <v>80.300943715514848</v>
      </c>
      <c r="T32" s="94"/>
    </row>
    <row r="33" spans="1:20" ht="21.3">
      <c r="A33" s="1376"/>
      <c r="B33" s="328"/>
      <c r="H33" s="1378" t="s">
        <v>78</v>
      </c>
      <c r="I33" s="1399">
        <v>7000</v>
      </c>
      <c r="J33" s="1391" t="s">
        <v>34</v>
      </c>
      <c r="K33" s="1378" t="s">
        <v>77</v>
      </c>
      <c r="L33" s="47">
        <v>18</v>
      </c>
      <c r="M33" s="1391" t="s">
        <v>21</v>
      </c>
      <c r="O33" s="94"/>
      <c r="P33" s="94"/>
      <c r="Q33" s="94"/>
      <c r="R33" s="94"/>
      <c r="S33" s="94"/>
      <c r="T33" s="94"/>
    </row>
    <row r="34" spans="1:20" ht="21.3">
      <c r="A34" s="1376"/>
      <c r="B34" s="328"/>
      <c r="H34" s="1378" t="s">
        <v>80</v>
      </c>
      <c r="I34" s="1399">
        <v>3500</v>
      </c>
      <c r="J34" s="1391"/>
      <c r="K34" s="1378" t="s">
        <v>394</v>
      </c>
      <c r="L34" s="47">
        <v>20</v>
      </c>
      <c r="M34" s="1391" t="s">
        <v>21</v>
      </c>
      <c r="O34" s="94"/>
      <c r="P34" s="94"/>
      <c r="Q34" s="94"/>
      <c r="R34" s="94"/>
      <c r="S34" s="94"/>
      <c r="T34" s="94"/>
    </row>
    <row r="35" spans="1:20" ht="21.3">
      <c r="A35" s="1376"/>
      <c r="B35" s="328"/>
      <c r="C35" s="328"/>
      <c r="D35" s="328"/>
      <c r="H35" s="1378" t="s">
        <v>82</v>
      </c>
      <c r="I35" s="1399">
        <v>2000</v>
      </c>
      <c r="J35" s="1391" t="s">
        <v>34</v>
      </c>
      <c r="K35" s="1378" t="s">
        <v>251</v>
      </c>
      <c r="L35" s="47">
        <v>20</v>
      </c>
      <c r="M35" s="1391" t="s">
        <v>21</v>
      </c>
      <c r="O35" s="94"/>
      <c r="P35" s="94"/>
      <c r="Q35" s="94"/>
      <c r="R35" s="94"/>
      <c r="S35" s="94"/>
      <c r="T35" s="94"/>
    </row>
    <row r="36" spans="1:20" ht="21.3">
      <c r="A36" s="1376"/>
      <c r="B36" s="328"/>
      <c r="C36" s="328"/>
      <c r="D36" s="328"/>
      <c r="H36" s="1378" t="s">
        <v>84</v>
      </c>
      <c r="I36" s="1399">
        <v>12500</v>
      </c>
      <c r="J36" s="1391" t="s">
        <v>34</v>
      </c>
      <c r="K36" s="1378" t="s">
        <v>83</v>
      </c>
      <c r="L36" s="47">
        <v>14</v>
      </c>
      <c r="M36" s="1391" t="s">
        <v>21</v>
      </c>
      <c r="O36" s="94"/>
      <c r="P36" s="94"/>
      <c r="Q36" s="94"/>
      <c r="R36" s="94"/>
      <c r="S36" s="94"/>
      <c r="T36" s="94"/>
    </row>
    <row r="37" spans="1:20" ht="21.3">
      <c r="A37" s="1376"/>
      <c r="B37" s="328"/>
      <c r="C37" s="328"/>
      <c r="D37" s="328"/>
      <c r="H37" s="120" t="s">
        <v>86</v>
      </c>
      <c r="I37" s="1399">
        <v>25800</v>
      </c>
      <c r="J37" s="1391" t="s">
        <v>23</v>
      </c>
      <c r="K37" s="1378" t="s">
        <v>395</v>
      </c>
      <c r="L37" s="47">
        <v>0</v>
      </c>
      <c r="M37" s="1391" t="s">
        <v>21</v>
      </c>
      <c r="O37" s="94"/>
      <c r="P37" s="94"/>
      <c r="Q37" s="94"/>
      <c r="R37" s="94"/>
      <c r="S37" s="94"/>
      <c r="T37" s="94"/>
    </row>
    <row r="38" spans="1:20" ht="21.95" thickBot="1">
      <c r="A38" s="1376"/>
      <c r="B38" s="328"/>
      <c r="C38" s="328"/>
      <c r="D38" s="328"/>
      <c r="H38" s="120" t="s">
        <v>44</v>
      </c>
      <c r="I38" s="1399">
        <v>15.9</v>
      </c>
      <c r="J38" s="1391" t="s">
        <v>45</v>
      </c>
      <c r="K38" s="1379" t="s">
        <v>384</v>
      </c>
      <c r="L38" s="51">
        <v>0</v>
      </c>
      <c r="M38" s="52" t="s">
        <v>21</v>
      </c>
      <c r="O38" s="94"/>
      <c r="P38" s="94"/>
      <c r="Q38" s="94"/>
      <c r="R38" s="94"/>
      <c r="S38" s="94"/>
      <c r="T38" s="94"/>
    </row>
    <row r="39" spans="1:20" ht="21.95" thickBot="1">
      <c r="A39" s="1376"/>
      <c r="B39" s="328"/>
      <c r="C39" s="328"/>
      <c r="D39" s="328"/>
      <c r="H39" s="121" t="s">
        <v>88</v>
      </c>
      <c r="I39" s="1194">
        <v>12.5</v>
      </c>
      <c r="J39" s="52" t="s">
        <v>45</v>
      </c>
      <c r="O39" s="94"/>
      <c r="P39" s="94"/>
      <c r="Q39" s="94"/>
      <c r="R39" s="94"/>
      <c r="S39" s="94"/>
      <c r="T39" s="94"/>
    </row>
    <row r="40" spans="1:20" ht="21.3">
      <c r="A40" s="81"/>
      <c r="B40" s="29"/>
      <c r="C40" s="29"/>
      <c r="D40" s="31" t="s">
        <v>47</v>
      </c>
      <c r="E40" s="31"/>
      <c r="F40" s="29"/>
      <c r="G40" s="29"/>
      <c r="O40" s="29"/>
      <c r="P40" s="29"/>
      <c r="Q40" s="31" t="s">
        <v>49</v>
      </c>
      <c r="R40" s="31"/>
      <c r="S40" s="29"/>
      <c r="T40" s="63"/>
    </row>
    <row r="41" spans="1:20" ht="26.95" thickBot="1">
      <c r="A41" s="26"/>
      <c r="B41" s="27"/>
      <c r="C41" s="27"/>
      <c r="D41" s="40" t="s">
        <v>50</v>
      </c>
      <c r="E41" s="40"/>
      <c r="F41" s="28"/>
      <c r="G41" s="28"/>
      <c r="H41" s="6"/>
      <c r="I41" s="6"/>
      <c r="J41" s="8"/>
      <c r="K41" s="1384"/>
      <c r="L41" s="1381"/>
      <c r="M41" s="6"/>
      <c r="N41" s="27"/>
      <c r="O41" s="27"/>
      <c r="P41" s="27"/>
      <c r="Q41" s="2261" t="s">
        <v>52</v>
      </c>
      <c r="R41" s="2261"/>
      <c r="S41" s="28"/>
      <c r="T41" s="37"/>
    </row>
    <row r="42" spans="1:20" ht="21.95" thickBot="1">
      <c r="H42" s="27"/>
      <c r="I42" s="31"/>
      <c r="J42" s="1380"/>
      <c r="K42" s="1381"/>
    </row>
  </sheetData>
  <mergeCells count="16">
    <mergeCell ref="A8:T8"/>
    <mergeCell ref="A1:P5"/>
    <mergeCell ref="Q4:T4"/>
    <mergeCell ref="Q5:T5"/>
    <mergeCell ref="A6:T6"/>
    <mergeCell ref="A7:T7"/>
    <mergeCell ref="J24:K24"/>
    <mergeCell ref="Q32:R32"/>
    <mergeCell ref="Q41:R41"/>
    <mergeCell ref="A9:F9"/>
    <mergeCell ref="H9:M9"/>
    <mergeCell ref="O9:T9"/>
    <mergeCell ref="C31:D31"/>
    <mergeCell ref="C32:D32"/>
    <mergeCell ref="J23:K23"/>
    <mergeCell ref="Q31:R31"/>
  </mergeCells>
  <conditionalFormatting sqref="T11:T30">
    <cfRule type="cellIs" dxfId="190" priority="2" stopIfTrue="1" operator="greaterThan">
      <formula>3500</formula>
    </cfRule>
  </conditionalFormatting>
  <conditionalFormatting sqref="M16:M28 T16:T30">
    <cfRule type="cellIs" dxfId="189" priority="1" stopIfTrue="1" operator="greaterThan">
      <formula>2500</formula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view="pageBreakPreview" zoomScale="70" zoomScaleSheetLayoutView="70" workbookViewId="0">
      <selection activeCell="S11" sqref="S11"/>
    </sheetView>
  </sheetViews>
  <sheetFormatPr defaultColWidth="8.88671875" defaultRowHeight="15.05"/>
  <cols>
    <col min="1" max="1" width="9" style="1" bestFit="1" customWidth="1"/>
    <col min="2" max="2" width="10.44140625" style="1" bestFit="1" customWidth="1"/>
    <col min="3" max="3" width="12.44140625" style="1" customWidth="1"/>
    <col min="4" max="4" width="15.33203125" style="1" customWidth="1"/>
    <col min="5" max="5" width="13.6640625" style="1" customWidth="1"/>
    <col min="6" max="6" width="9" style="1" bestFit="1" customWidth="1"/>
    <col min="7" max="7" width="8.88671875" style="1"/>
    <col min="8" max="8" width="9" style="1" bestFit="1" customWidth="1"/>
    <col min="9" max="9" width="10.33203125" style="1" bestFit="1" customWidth="1"/>
    <col min="10" max="10" width="12.6640625" style="1" customWidth="1"/>
    <col min="11" max="12" width="15.33203125" style="1" customWidth="1"/>
    <col min="13" max="13" width="10.109375" style="1" customWidth="1"/>
    <col min="14" max="16" width="8.88671875" style="1"/>
    <col min="17" max="17" width="11.5546875" style="1" customWidth="1"/>
    <col min="18" max="16384" width="8.88671875" style="1"/>
  </cols>
  <sheetData>
    <row r="1" spans="1:20" ht="26.3">
      <c r="A1" s="2310" t="s">
        <v>2</v>
      </c>
      <c r="B1" s="2311"/>
      <c r="C1" s="2311"/>
      <c r="D1" s="2311"/>
      <c r="E1" s="2311"/>
      <c r="F1" s="2311"/>
      <c r="G1" s="2311"/>
      <c r="H1" s="2311"/>
      <c r="I1" s="2311"/>
      <c r="J1" s="2311"/>
      <c r="K1" s="2311"/>
      <c r="L1" s="2311"/>
      <c r="M1" s="2311"/>
      <c r="N1" s="2311"/>
      <c r="O1" s="2311"/>
      <c r="P1" s="2311"/>
      <c r="Q1" s="14"/>
      <c r="R1" s="15"/>
      <c r="S1" s="15"/>
      <c r="T1" s="16"/>
    </row>
    <row r="2" spans="1:20" ht="21.3">
      <c r="A2" s="2312"/>
      <c r="B2" s="2313"/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17"/>
      <c r="R2" s="6"/>
      <c r="S2" s="6"/>
      <c r="T2" s="18"/>
    </row>
    <row r="3" spans="1:20" ht="21.3">
      <c r="A3" s="2312"/>
      <c r="B3" s="2313"/>
      <c r="C3" s="2313"/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17"/>
      <c r="R3" s="6"/>
      <c r="S3" s="6"/>
      <c r="T3" s="18"/>
    </row>
    <row r="4" spans="1:20" ht="21.3">
      <c r="A4" s="2312"/>
      <c r="B4" s="2313"/>
      <c r="C4" s="2313"/>
      <c r="D4" s="2313"/>
      <c r="E4" s="2313"/>
      <c r="F4" s="2313"/>
      <c r="G4" s="2313"/>
      <c r="H4" s="2313"/>
      <c r="I4" s="2313"/>
      <c r="J4" s="2313"/>
      <c r="K4" s="2313"/>
      <c r="L4" s="2313"/>
      <c r="M4" s="2313"/>
      <c r="N4" s="2313"/>
      <c r="O4" s="2313"/>
      <c r="P4" s="2313"/>
      <c r="Q4" s="2192" t="s">
        <v>106</v>
      </c>
      <c r="R4" s="2193"/>
      <c r="S4" s="2193"/>
      <c r="T4" s="2194"/>
    </row>
    <row r="5" spans="1:20" ht="21.95" thickBot="1">
      <c r="A5" s="2312"/>
      <c r="B5" s="2313"/>
      <c r="C5" s="2313"/>
      <c r="D5" s="2313"/>
      <c r="E5" s="2313"/>
      <c r="F5" s="2313"/>
      <c r="G5" s="2313"/>
      <c r="H5" s="2313"/>
      <c r="I5" s="2313"/>
      <c r="J5" s="2313"/>
      <c r="K5" s="2313"/>
      <c r="L5" s="2313"/>
      <c r="M5" s="2313"/>
      <c r="N5" s="2313"/>
      <c r="O5" s="2313"/>
      <c r="P5" s="2313"/>
      <c r="Q5" s="2195" t="s">
        <v>54</v>
      </c>
      <c r="R5" s="2196"/>
      <c r="S5" s="2196"/>
      <c r="T5" s="2197"/>
    </row>
    <row r="6" spans="1:20" ht="21.3">
      <c r="A6" s="2314" t="s">
        <v>446</v>
      </c>
      <c r="B6" s="2315"/>
      <c r="C6" s="2315"/>
      <c r="D6" s="2315"/>
      <c r="E6" s="2315"/>
      <c r="F6" s="2315"/>
      <c r="G6" s="2315"/>
      <c r="H6" s="2315"/>
      <c r="I6" s="2315"/>
      <c r="J6" s="2315"/>
      <c r="K6" s="2315"/>
      <c r="L6" s="2315"/>
      <c r="M6" s="2315"/>
      <c r="N6" s="2315"/>
      <c r="O6" s="2315"/>
      <c r="P6" s="2315"/>
      <c r="Q6" s="2315"/>
      <c r="R6" s="2315"/>
      <c r="S6" s="2315"/>
      <c r="T6" s="2316"/>
    </row>
    <row r="7" spans="1:20" ht="21.3">
      <c r="A7" s="2159" t="s">
        <v>400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95" thickBot="1">
      <c r="A8" s="2294" t="s">
        <v>397</v>
      </c>
      <c r="B8" s="2295"/>
      <c r="C8" s="2295"/>
      <c r="D8" s="2295"/>
      <c r="E8" s="2295"/>
      <c r="F8" s="2295"/>
      <c r="G8" s="2295"/>
      <c r="H8" s="2295"/>
      <c r="I8" s="2295"/>
      <c r="J8" s="2295"/>
      <c r="K8" s="2295"/>
      <c r="L8" s="2295"/>
      <c r="M8" s="2295"/>
      <c r="N8" s="2295"/>
      <c r="O8" s="2295"/>
      <c r="P8" s="2295"/>
      <c r="Q8" s="2295"/>
      <c r="R8" s="2295"/>
      <c r="S8" s="2295"/>
      <c r="T8" s="2296"/>
    </row>
    <row r="9" spans="1:20" ht="21.95" thickBot="1">
      <c r="A9" s="2285" t="s">
        <v>63</v>
      </c>
      <c r="B9" s="2286"/>
      <c r="C9" s="2286"/>
      <c r="D9" s="2286"/>
      <c r="E9" s="2286"/>
      <c r="F9" s="2287"/>
      <c r="G9" s="1376"/>
      <c r="H9" s="2307" t="s">
        <v>64</v>
      </c>
      <c r="I9" s="2308"/>
      <c r="J9" s="2308"/>
      <c r="K9" s="2308"/>
      <c r="L9" s="2308"/>
      <c r="M9" s="2309"/>
      <c r="N9" s="1376"/>
      <c r="O9" s="94"/>
      <c r="P9" s="94"/>
      <c r="Q9" s="94"/>
      <c r="R9" s="94"/>
      <c r="S9" s="94"/>
      <c r="T9" s="94"/>
    </row>
    <row r="10" spans="1:20" ht="42.6">
      <c r="A10" s="1264" t="s">
        <v>10</v>
      </c>
      <c r="B10" s="1265" t="s">
        <v>11</v>
      </c>
      <c r="C10" s="1265" t="s">
        <v>12</v>
      </c>
      <c r="D10" s="1265" t="s">
        <v>66</v>
      </c>
      <c r="E10" s="1265" t="s">
        <v>14</v>
      </c>
      <c r="F10" s="1266" t="s">
        <v>15</v>
      </c>
      <c r="G10" s="1383"/>
      <c r="H10" s="778" t="s">
        <v>10</v>
      </c>
      <c r="I10" s="1382" t="s">
        <v>11</v>
      </c>
      <c r="J10" s="1632" t="s">
        <v>148</v>
      </c>
      <c r="K10" s="1382" t="s">
        <v>66</v>
      </c>
      <c r="L10" s="1382" t="s">
        <v>14</v>
      </c>
      <c r="M10" s="1403" t="s">
        <v>15</v>
      </c>
      <c r="N10" s="1383"/>
      <c r="O10" s="94"/>
      <c r="P10" s="29"/>
      <c r="Q10" s="29"/>
      <c r="R10" s="94"/>
      <c r="S10" s="94"/>
      <c r="T10" s="94"/>
    </row>
    <row r="11" spans="1:20" ht="21.3">
      <c r="A11" s="745">
        <v>1</v>
      </c>
      <c r="B11" s="1402">
        <v>44913</v>
      </c>
      <c r="C11" s="1036">
        <v>9.9</v>
      </c>
      <c r="D11" s="1036" t="s">
        <v>206</v>
      </c>
      <c r="E11" s="1037">
        <f t="shared" ref="E11:E18" si="0">1800/C11</f>
        <v>181.81818181818181</v>
      </c>
      <c r="F11" s="1370">
        <v>765</v>
      </c>
      <c r="G11" s="1376"/>
      <c r="H11" s="745">
        <v>9</v>
      </c>
      <c r="I11" s="1402">
        <v>44913</v>
      </c>
      <c r="J11" s="1036">
        <v>15.94</v>
      </c>
      <c r="K11" s="1036" t="s">
        <v>206</v>
      </c>
      <c r="L11" s="1037">
        <f>900/J11</f>
        <v>56.461731493099123</v>
      </c>
      <c r="M11" s="1370">
        <v>2330</v>
      </c>
      <c r="N11" s="1376"/>
      <c r="O11" s="94"/>
      <c r="P11" s="29"/>
      <c r="Q11" s="1393"/>
      <c r="R11" s="94"/>
      <c r="S11" s="94"/>
      <c r="T11" s="94"/>
    </row>
    <row r="12" spans="1:20" ht="21.3">
      <c r="A12" s="745">
        <v>2</v>
      </c>
      <c r="B12" s="1402">
        <v>44913</v>
      </c>
      <c r="C12" s="1036">
        <v>8.91</v>
      </c>
      <c r="D12" s="1036" t="s">
        <v>206</v>
      </c>
      <c r="E12" s="1037">
        <f t="shared" si="0"/>
        <v>202.02020202020202</v>
      </c>
      <c r="F12" s="1370">
        <v>759</v>
      </c>
      <c r="G12" s="1376"/>
      <c r="H12" s="745">
        <v>10</v>
      </c>
      <c r="I12" s="1402">
        <v>44913</v>
      </c>
      <c r="J12" s="1036">
        <v>14.1</v>
      </c>
      <c r="K12" s="1036" t="s">
        <v>206</v>
      </c>
      <c r="L12" s="1037">
        <f t="shared" ref="L12:L24" si="1">900/J12</f>
        <v>63.829787234042556</v>
      </c>
      <c r="M12" s="1370">
        <v>2413</v>
      </c>
      <c r="N12" s="1376"/>
      <c r="O12" s="94"/>
      <c r="P12" s="94"/>
      <c r="Q12" s="94"/>
      <c r="R12" s="94"/>
      <c r="S12" s="94"/>
      <c r="T12" s="94"/>
    </row>
    <row r="13" spans="1:20" ht="21.3">
      <c r="A13" s="745">
        <v>3</v>
      </c>
      <c r="B13" s="1402">
        <v>44913</v>
      </c>
      <c r="C13" s="1036">
        <v>8.34</v>
      </c>
      <c r="D13" s="1036" t="s">
        <v>206</v>
      </c>
      <c r="E13" s="1037">
        <f t="shared" si="0"/>
        <v>215.82733812949641</v>
      </c>
      <c r="F13" s="1370">
        <v>662</v>
      </c>
      <c r="G13" s="1376"/>
      <c r="H13" s="745">
        <v>11</v>
      </c>
      <c r="I13" s="1402">
        <v>44913</v>
      </c>
      <c r="J13" s="1036">
        <v>12.79</v>
      </c>
      <c r="K13" s="1036" t="s">
        <v>206</v>
      </c>
      <c r="L13" s="1037">
        <f t="shared" si="1"/>
        <v>70.36747458952307</v>
      </c>
      <c r="M13" s="1370">
        <v>2620</v>
      </c>
      <c r="N13" s="1376"/>
      <c r="O13" s="94"/>
      <c r="P13" s="94"/>
      <c r="Q13" s="94"/>
      <c r="R13" s="94"/>
      <c r="S13" s="94"/>
      <c r="T13" s="94"/>
    </row>
    <row r="14" spans="1:20" ht="21.3">
      <c r="A14" s="745">
        <v>4</v>
      </c>
      <c r="B14" s="1402">
        <v>44913</v>
      </c>
      <c r="C14" s="1036">
        <v>9.31</v>
      </c>
      <c r="D14" s="1036" t="s">
        <v>206</v>
      </c>
      <c r="E14" s="1037">
        <f t="shared" si="0"/>
        <v>193.34049409237377</v>
      </c>
      <c r="F14" s="1370">
        <v>793</v>
      </c>
      <c r="G14" s="1376"/>
      <c r="H14" s="745">
        <v>12</v>
      </c>
      <c r="I14" s="1402">
        <v>44913</v>
      </c>
      <c r="J14" s="1036">
        <v>13.13</v>
      </c>
      <c r="K14" s="1036" t="s">
        <v>206</v>
      </c>
      <c r="L14" s="1037">
        <f t="shared" si="1"/>
        <v>68.545316070068537</v>
      </c>
      <c r="M14" s="1370">
        <v>2760</v>
      </c>
      <c r="N14" s="1376"/>
      <c r="O14" s="94"/>
      <c r="P14" s="94"/>
      <c r="Q14" s="94"/>
      <c r="R14" s="94"/>
      <c r="S14" s="94"/>
      <c r="T14" s="94"/>
    </row>
    <row r="15" spans="1:20" ht="21.3">
      <c r="A15" s="745">
        <v>5</v>
      </c>
      <c r="B15" s="1402">
        <v>44913</v>
      </c>
      <c r="C15" s="1036">
        <v>9.0299999999999994</v>
      </c>
      <c r="D15" s="1036" t="s">
        <v>206</v>
      </c>
      <c r="E15" s="1037">
        <f t="shared" si="0"/>
        <v>199.33554817275748</v>
      </c>
      <c r="F15" s="1370">
        <v>776</v>
      </c>
      <c r="G15" s="1376"/>
      <c r="H15" s="745">
        <v>13</v>
      </c>
      <c r="I15" s="1402">
        <v>44913</v>
      </c>
      <c r="J15" s="1036">
        <v>13.91</v>
      </c>
      <c r="K15" s="1036" t="s">
        <v>206</v>
      </c>
      <c r="L15" s="1037">
        <f t="shared" si="1"/>
        <v>64.701653486700209</v>
      </c>
      <c r="M15" s="1370">
        <v>2360</v>
      </c>
      <c r="N15" s="1376"/>
      <c r="O15" s="94"/>
      <c r="P15" s="94"/>
      <c r="Q15" s="94"/>
      <c r="R15" s="94"/>
      <c r="S15" s="94"/>
      <c r="T15" s="94"/>
    </row>
    <row r="16" spans="1:20" ht="21.3">
      <c r="A16" s="745">
        <v>6</v>
      </c>
      <c r="B16" s="1402">
        <v>44913</v>
      </c>
      <c r="C16" s="1036">
        <v>9.0299999999999994</v>
      </c>
      <c r="D16" s="1036" t="s">
        <v>206</v>
      </c>
      <c r="E16" s="1037">
        <f t="shared" si="0"/>
        <v>199.33554817275748</v>
      </c>
      <c r="F16" s="1370">
        <v>807</v>
      </c>
      <c r="G16" s="1376"/>
      <c r="H16" s="745">
        <v>14</v>
      </c>
      <c r="I16" s="1402">
        <v>44913</v>
      </c>
      <c r="J16" s="1036">
        <v>14.44</v>
      </c>
      <c r="K16" s="1036" t="s">
        <v>206</v>
      </c>
      <c r="L16" s="1037">
        <f t="shared" si="1"/>
        <v>62.326869806094187</v>
      </c>
      <c r="M16" s="1370">
        <v>2430</v>
      </c>
      <c r="N16" s="1376"/>
      <c r="O16" s="94"/>
      <c r="P16" s="94"/>
      <c r="Q16" s="94"/>
      <c r="R16" s="94"/>
      <c r="S16" s="94"/>
      <c r="T16" s="94"/>
    </row>
    <row r="17" spans="1:20" ht="21.3">
      <c r="A17" s="745">
        <v>7</v>
      </c>
      <c r="B17" s="1402">
        <v>44913</v>
      </c>
      <c r="C17" s="1036">
        <v>9.7799999999999994</v>
      </c>
      <c r="D17" s="1036" t="s">
        <v>206</v>
      </c>
      <c r="E17" s="1037">
        <f t="shared" si="0"/>
        <v>184.04907975460125</v>
      </c>
      <c r="F17" s="1370">
        <v>692</v>
      </c>
      <c r="G17" s="1376"/>
      <c r="H17" s="745">
        <v>15</v>
      </c>
      <c r="I17" s="1402">
        <v>44913</v>
      </c>
      <c r="J17" s="1036">
        <v>5.82</v>
      </c>
      <c r="K17" s="1036" t="s">
        <v>206</v>
      </c>
      <c r="L17" s="1037">
        <f t="shared" si="1"/>
        <v>154.63917525773195</v>
      </c>
      <c r="M17" s="1370">
        <v>2450</v>
      </c>
      <c r="N17" s="1376"/>
      <c r="O17" s="94"/>
      <c r="P17" s="94"/>
      <c r="Q17" s="94"/>
      <c r="R17" s="94"/>
      <c r="S17" s="94"/>
      <c r="T17" s="94"/>
    </row>
    <row r="18" spans="1:20" ht="21.95" thickBot="1">
      <c r="A18" s="1039">
        <v>8</v>
      </c>
      <c r="B18" s="1351">
        <v>44913</v>
      </c>
      <c r="C18" s="1396">
        <v>9.35</v>
      </c>
      <c r="D18" s="1396" t="s">
        <v>206</v>
      </c>
      <c r="E18" s="1048">
        <f t="shared" si="0"/>
        <v>192.51336898395724</v>
      </c>
      <c r="F18" s="1373">
        <v>729</v>
      </c>
      <c r="G18" s="1376"/>
      <c r="H18" s="745">
        <v>16</v>
      </c>
      <c r="I18" s="1402">
        <v>44913</v>
      </c>
      <c r="J18" s="1036">
        <v>12.75</v>
      </c>
      <c r="K18" s="1036" t="s">
        <v>206</v>
      </c>
      <c r="L18" s="1037">
        <f t="shared" si="1"/>
        <v>70.588235294117652</v>
      </c>
      <c r="M18" s="1370">
        <v>2820</v>
      </c>
      <c r="N18" s="1376"/>
      <c r="O18" s="94"/>
      <c r="P18" s="94"/>
      <c r="Q18" s="94"/>
      <c r="R18" s="94"/>
      <c r="S18" s="94"/>
      <c r="T18" s="94"/>
    </row>
    <row r="19" spans="1:20" ht="21.3">
      <c r="A19" s="1376"/>
      <c r="B19" s="375"/>
      <c r="C19" s="2257" t="s">
        <v>1</v>
      </c>
      <c r="D19" s="2165"/>
      <c r="E19" s="699">
        <f>SUM(E11:E18)</f>
        <v>1568.2397611443275</v>
      </c>
      <c r="F19" s="1376"/>
      <c r="G19" s="1376"/>
      <c r="H19" s="745">
        <v>17</v>
      </c>
      <c r="I19" s="1402">
        <v>44913</v>
      </c>
      <c r="J19" s="1036">
        <v>13.04</v>
      </c>
      <c r="K19" s="1036" t="s">
        <v>206</v>
      </c>
      <c r="L19" s="1037">
        <f t="shared" si="1"/>
        <v>69.018404907975466</v>
      </c>
      <c r="M19" s="1370">
        <v>2510</v>
      </c>
      <c r="N19" s="1376"/>
      <c r="O19" s="1377" t="s">
        <v>69</v>
      </c>
      <c r="P19" s="78"/>
      <c r="Q19" s="371">
        <v>1.5</v>
      </c>
      <c r="R19" s="1390" t="s">
        <v>21</v>
      </c>
      <c r="S19" s="94"/>
      <c r="T19" s="94"/>
    </row>
    <row r="20" spans="1:20" ht="21.95" thickBot="1">
      <c r="A20" s="1376"/>
      <c r="B20" s="375"/>
      <c r="C20" s="2291" t="s">
        <v>19</v>
      </c>
      <c r="D20" s="2292"/>
      <c r="E20" s="1401">
        <f>AVERAGE(E11:E18)</f>
        <v>196.02997014304094</v>
      </c>
      <c r="F20" s="1376"/>
      <c r="G20" s="1376"/>
      <c r="H20" s="745">
        <v>18</v>
      </c>
      <c r="I20" s="1402">
        <v>44913</v>
      </c>
      <c r="J20" s="1036">
        <v>12.97</v>
      </c>
      <c r="K20" s="1036" t="s">
        <v>206</v>
      </c>
      <c r="L20" s="1037">
        <f t="shared" si="1"/>
        <v>69.390902081727063</v>
      </c>
      <c r="M20" s="1370">
        <v>2630</v>
      </c>
      <c r="N20" s="1376"/>
      <c r="O20" s="1378" t="s">
        <v>73</v>
      </c>
      <c r="P20" s="65"/>
      <c r="Q20" s="1399">
        <v>3.1</v>
      </c>
      <c r="R20" s="1391" t="s">
        <v>21</v>
      </c>
      <c r="S20" s="94"/>
      <c r="T20" s="94"/>
    </row>
    <row r="21" spans="1:20" ht="21.3">
      <c r="A21" s="1376"/>
      <c r="B21" s="1392"/>
      <c r="G21" s="1376"/>
      <c r="H21" s="745">
        <v>19</v>
      </c>
      <c r="I21" s="1402">
        <v>44913</v>
      </c>
      <c r="J21" s="1036">
        <v>13.1</v>
      </c>
      <c r="K21" s="1036" t="s">
        <v>206</v>
      </c>
      <c r="L21" s="1037">
        <f t="shared" si="1"/>
        <v>68.702290076335885</v>
      </c>
      <c r="M21" s="1370">
        <v>2480</v>
      </c>
      <c r="N21" s="1376"/>
      <c r="O21" s="1378" t="s">
        <v>75</v>
      </c>
      <c r="P21" s="65"/>
      <c r="Q21" s="1399">
        <v>3</v>
      </c>
      <c r="R21" s="1391" t="s">
        <v>21</v>
      </c>
      <c r="S21" s="94"/>
      <c r="T21" s="94"/>
    </row>
    <row r="22" spans="1:20" ht="21.3">
      <c r="A22" s="1376"/>
      <c r="B22" s="1392"/>
      <c r="G22" s="1376"/>
      <c r="H22" s="745">
        <v>20</v>
      </c>
      <c r="I22" s="1402">
        <v>44913</v>
      </c>
      <c r="J22" s="1036">
        <v>13.44</v>
      </c>
      <c r="K22" s="1036" t="s">
        <v>206</v>
      </c>
      <c r="L22" s="1037">
        <f t="shared" si="1"/>
        <v>66.964285714285722</v>
      </c>
      <c r="M22" s="1370">
        <v>2500</v>
      </c>
      <c r="N22" s="1376"/>
      <c r="O22" s="1378" t="s">
        <v>77</v>
      </c>
      <c r="P22" s="65"/>
      <c r="Q22" s="1399">
        <v>32</v>
      </c>
      <c r="R22" s="1391" t="s">
        <v>21</v>
      </c>
      <c r="S22" s="94"/>
      <c r="T22" s="94"/>
    </row>
    <row r="23" spans="1:20" ht="21.3">
      <c r="A23" s="1376"/>
      <c r="B23" s="250"/>
      <c r="C23" s="1376"/>
      <c r="D23" s="1376"/>
      <c r="E23" s="1398"/>
      <c r="F23" s="1398"/>
      <c r="G23" s="1376"/>
      <c r="H23" s="745">
        <v>21</v>
      </c>
      <c r="I23" s="1402">
        <v>44913</v>
      </c>
      <c r="J23" s="1036">
        <v>13.1</v>
      </c>
      <c r="K23" s="1036" t="s">
        <v>206</v>
      </c>
      <c r="L23" s="1037">
        <f t="shared" si="1"/>
        <v>68.702290076335885</v>
      </c>
      <c r="M23" s="1370">
        <v>2700</v>
      </c>
      <c r="N23" s="1376"/>
      <c r="O23" s="1378" t="s">
        <v>83</v>
      </c>
      <c r="P23" s="65"/>
      <c r="Q23" s="1399">
        <v>25</v>
      </c>
      <c r="R23" s="1391" t="s">
        <v>21</v>
      </c>
      <c r="S23" s="94"/>
      <c r="T23" s="94"/>
    </row>
    <row r="24" spans="1:20" ht="21.3">
      <c r="A24" s="1376"/>
      <c r="B24" s="1392"/>
      <c r="C24" s="1376"/>
      <c r="D24" s="1376"/>
      <c r="E24" s="1398"/>
      <c r="F24" s="1398"/>
      <c r="G24" s="1376"/>
      <c r="H24" s="745">
        <v>22</v>
      </c>
      <c r="I24" s="1402">
        <v>44913</v>
      </c>
      <c r="J24" s="1036">
        <v>14.47</v>
      </c>
      <c r="K24" s="1036" t="s">
        <v>206</v>
      </c>
      <c r="L24" s="1037">
        <f t="shared" si="1"/>
        <v>62.197650310988251</v>
      </c>
      <c r="M24" s="1370">
        <v>2490</v>
      </c>
      <c r="N24" s="1376"/>
      <c r="O24" s="1378" t="s">
        <v>85</v>
      </c>
      <c r="P24" s="65"/>
      <c r="Q24" s="1399">
        <v>0.6</v>
      </c>
      <c r="R24" s="1391" t="s">
        <v>21</v>
      </c>
      <c r="S24" s="94"/>
      <c r="T24" s="94"/>
    </row>
    <row r="25" spans="1:20" ht="21.95" thickBot="1">
      <c r="A25" s="1376"/>
      <c r="B25" s="1392"/>
      <c r="C25" s="1376"/>
      <c r="D25" s="1376"/>
      <c r="E25" s="1398"/>
      <c r="F25" s="1398"/>
      <c r="G25" s="1376"/>
      <c r="H25" s="1039">
        <v>23</v>
      </c>
      <c r="I25" s="1351">
        <v>44913</v>
      </c>
      <c r="J25" s="1396">
        <v>12.6</v>
      </c>
      <c r="K25" s="1396" t="s">
        <v>206</v>
      </c>
      <c r="L25" s="1048">
        <f>900/J25</f>
        <v>71.428571428571431</v>
      </c>
      <c r="M25" s="1373">
        <v>2100</v>
      </c>
      <c r="N25" s="1376"/>
      <c r="O25" s="1379" t="s">
        <v>87</v>
      </c>
      <c r="P25" s="79"/>
      <c r="Q25" s="1194">
        <v>0</v>
      </c>
      <c r="R25" s="52" t="s">
        <v>21</v>
      </c>
      <c r="S25" s="94"/>
      <c r="T25" s="94"/>
    </row>
    <row r="26" spans="1:20" ht="21.3">
      <c r="A26" s="1376"/>
      <c r="B26" s="1392"/>
      <c r="C26" s="1376"/>
      <c r="D26" s="1376"/>
      <c r="E26" s="1398"/>
      <c r="F26" s="1398"/>
      <c r="G26" s="1376"/>
      <c r="H26" s="1376"/>
      <c r="I26" s="1392"/>
      <c r="J26" s="2257" t="s">
        <v>1</v>
      </c>
      <c r="K26" s="2165"/>
      <c r="L26" s="699">
        <f>SUM(L11:L25)</f>
        <v>1087.8646378275969</v>
      </c>
      <c r="M26" s="1376"/>
      <c r="N26" s="1376"/>
      <c r="O26" s="1377" t="s">
        <v>70</v>
      </c>
      <c r="P26" s="78"/>
      <c r="Q26" s="371">
        <v>29000</v>
      </c>
      <c r="R26" s="1390" t="s">
        <v>23</v>
      </c>
      <c r="S26" s="94"/>
      <c r="T26" s="94"/>
    </row>
    <row r="27" spans="1:20" ht="21.95" thickBot="1">
      <c r="A27" s="1386"/>
      <c r="B27" s="842"/>
      <c r="C27" s="1386"/>
      <c r="D27" s="1386"/>
      <c r="E27" s="23"/>
      <c r="F27" s="23"/>
      <c r="G27" s="1386"/>
      <c r="H27" s="1386"/>
      <c r="I27" s="842"/>
      <c r="J27" s="2280" t="s">
        <v>19</v>
      </c>
      <c r="K27" s="2281"/>
      <c r="L27" s="287">
        <f>AVERAGE(L11:L25)</f>
        <v>72.524309188506464</v>
      </c>
      <c r="M27" s="1386"/>
      <c r="N27" s="1386"/>
      <c r="O27" s="1378" t="s">
        <v>72</v>
      </c>
      <c r="P27" s="65"/>
      <c r="Q27" s="1399">
        <v>3440</v>
      </c>
      <c r="R27" s="1391" t="s">
        <v>23</v>
      </c>
      <c r="S27" s="8"/>
      <c r="T27" s="8"/>
    </row>
    <row r="28" spans="1:20" ht="21.3">
      <c r="A28" s="1386"/>
      <c r="B28" s="842"/>
      <c r="C28" s="1386"/>
      <c r="D28" s="1386"/>
      <c r="E28" s="23"/>
      <c r="F28" s="23"/>
      <c r="G28" s="1386"/>
      <c r="M28" s="1387"/>
      <c r="N28" s="8"/>
      <c r="O28" s="1378" t="s">
        <v>74</v>
      </c>
      <c r="P28" s="65"/>
      <c r="Q28" s="1399">
        <v>6.9</v>
      </c>
      <c r="R28" s="1391" t="s">
        <v>28</v>
      </c>
      <c r="S28" s="8"/>
      <c r="T28" s="8"/>
    </row>
    <row r="29" spans="1:20" ht="21.3">
      <c r="A29" s="1386"/>
      <c r="B29" s="842"/>
      <c r="C29" s="1386"/>
      <c r="D29" s="1386"/>
      <c r="E29" s="23"/>
      <c r="F29" s="23"/>
      <c r="G29" s="1386"/>
      <c r="L29" s="1386"/>
      <c r="M29" s="1387"/>
      <c r="N29" s="8"/>
      <c r="O29" s="1378" t="s">
        <v>76</v>
      </c>
      <c r="P29" s="65"/>
      <c r="Q29" s="1399">
        <v>30.2</v>
      </c>
      <c r="R29" s="1391" t="s">
        <v>31</v>
      </c>
      <c r="S29" s="8"/>
      <c r="T29" s="8"/>
    </row>
    <row r="30" spans="1:20" ht="21.3">
      <c r="A30" s="1386"/>
      <c r="B30" s="842"/>
      <c r="C30" s="1386"/>
      <c r="D30" s="1386"/>
      <c r="E30" s="23"/>
      <c r="F30" s="23"/>
      <c r="G30" s="1386"/>
      <c r="L30" s="1386"/>
      <c r="M30" s="1387"/>
      <c r="N30" s="8"/>
      <c r="O30" s="1378" t="s">
        <v>78</v>
      </c>
      <c r="P30" s="65"/>
      <c r="Q30" s="1399">
        <v>1600</v>
      </c>
      <c r="R30" s="1391" t="s">
        <v>34</v>
      </c>
      <c r="S30" s="8"/>
      <c r="T30" s="8"/>
    </row>
    <row r="31" spans="1:20" ht="21.3">
      <c r="A31" s="1386"/>
      <c r="B31" s="842"/>
      <c r="C31" s="1386"/>
      <c r="D31" s="1386"/>
      <c r="E31" s="23"/>
      <c r="F31" s="23"/>
      <c r="G31" s="1386"/>
      <c r="L31" s="1386"/>
      <c r="M31" s="2306"/>
      <c r="N31" s="8"/>
      <c r="O31" s="1378" t="s">
        <v>80</v>
      </c>
      <c r="P31" s="65"/>
      <c r="Q31" s="1399">
        <v>1000</v>
      </c>
      <c r="R31" s="1391" t="s">
        <v>34</v>
      </c>
      <c r="S31" s="8"/>
      <c r="T31" s="8"/>
    </row>
    <row r="32" spans="1:20" ht="21.3">
      <c r="A32" s="1386"/>
      <c r="B32" s="842"/>
      <c r="C32" s="1386"/>
      <c r="D32" s="1386"/>
      <c r="E32" s="23"/>
      <c r="F32" s="23"/>
      <c r="G32" s="1386"/>
      <c r="L32" s="6"/>
      <c r="M32" s="2306"/>
      <c r="N32" s="8"/>
      <c r="O32" s="1378" t="s">
        <v>84</v>
      </c>
      <c r="P32" s="65"/>
      <c r="Q32" s="1399">
        <v>2600</v>
      </c>
      <c r="R32" s="1391" t="s">
        <v>34</v>
      </c>
      <c r="S32" s="8"/>
      <c r="T32" s="8"/>
    </row>
    <row r="33" spans="1:20" ht="21.3">
      <c r="A33" s="1386"/>
      <c r="B33" s="842"/>
      <c r="C33" s="1386"/>
      <c r="D33" s="1386"/>
      <c r="E33" s="23"/>
      <c r="F33" s="23"/>
      <c r="G33" s="1386"/>
      <c r="L33" s="6"/>
      <c r="M33" s="2306"/>
      <c r="N33" s="8"/>
      <c r="O33" s="1378" t="s">
        <v>86</v>
      </c>
      <c r="P33" s="65"/>
      <c r="Q33" s="1399">
        <v>47600</v>
      </c>
      <c r="R33" s="1391" t="s">
        <v>23</v>
      </c>
      <c r="S33" s="8"/>
      <c r="T33" s="8"/>
    </row>
    <row r="34" spans="1:20" ht="21.3">
      <c r="A34" s="1386"/>
      <c r="B34" s="842"/>
      <c r="C34" s="1386"/>
      <c r="D34" s="77"/>
      <c r="E34" s="23"/>
      <c r="F34" s="23"/>
      <c r="G34" s="1386"/>
      <c r="L34" s="6"/>
      <c r="M34" s="2306"/>
      <c r="N34" s="8"/>
      <c r="O34" s="1378" t="s">
        <v>44</v>
      </c>
      <c r="P34" s="65"/>
      <c r="Q34" s="1399">
        <v>6</v>
      </c>
      <c r="R34" s="1391" t="s">
        <v>45</v>
      </c>
      <c r="S34" s="8"/>
      <c r="T34" s="8"/>
    </row>
    <row r="35" spans="1:20" ht="21.95" thickBot="1">
      <c r="A35" s="1386"/>
      <c r="B35" s="842"/>
      <c r="C35" s="1386"/>
      <c r="D35" s="1386"/>
      <c r="E35" s="23"/>
      <c r="F35" s="23"/>
      <c r="G35" s="1386"/>
      <c r="H35" s="6"/>
      <c r="I35" s="6"/>
      <c r="J35" s="6"/>
      <c r="K35" s="6"/>
      <c r="L35" s="1387"/>
      <c r="M35" s="2306"/>
      <c r="N35" s="8"/>
      <c r="O35" s="1379" t="s">
        <v>88</v>
      </c>
      <c r="P35" s="79"/>
      <c r="Q35" s="1194">
        <v>2.6</v>
      </c>
      <c r="R35" s="52" t="s">
        <v>45</v>
      </c>
      <c r="S35" s="8"/>
      <c r="T35" s="8"/>
    </row>
    <row r="36" spans="1:20">
      <c r="A36" s="1386"/>
      <c r="B36" s="842"/>
      <c r="C36" s="1386"/>
      <c r="D36" s="1386"/>
      <c r="E36" s="23"/>
      <c r="F36" s="23"/>
      <c r="G36" s="1386"/>
      <c r="H36" s="6"/>
      <c r="I36" s="6"/>
      <c r="J36" s="6"/>
      <c r="K36" s="6"/>
      <c r="L36" s="1387"/>
      <c r="M36" s="2306"/>
      <c r="N36" s="8"/>
      <c r="S36" s="8"/>
      <c r="T36" s="8"/>
    </row>
    <row r="37" spans="1:20">
      <c r="A37" s="1386"/>
      <c r="B37" s="842"/>
      <c r="C37" s="1386"/>
      <c r="D37" s="1386"/>
      <c r="E37" s="23"/>
      <c r="F37" s="23"/>
      <c r="G37" s="1386"/>
      <c r="H37" s="6"/>
      <c r="I37" s="6"/>
      <c r="J37" s="6"/>
      <c r="K37" s="6"/>
      <c r="L37" s="6"/>
      <c r="M37" s="2306"/>
      <c r="N37" s="8"/>
      <c r="S37" s="8"/>
      <c r="T37" s="8"/>
    </row>
    <row r="38" spans="1:20" ht="26.3">
      <c r="A38" s="1389"/>
      <c r="B38" s="1397"/>
      <c r="C38" s="1395"/>
      <c r="D38" s="1386"/>
      <c r="E38" s="1386"/>
      <c r="F38" s="1386"/>
      <c r="G38" s="5"/>
      <c r="H38" s="6"/>
      <c r="I38" s="6"/>
      <c r="J38" s="6"/>
      <c r="K38" s="6"/>
      <c r="L38" s="6"/>
      <c r="M38" s="2306"/>
      <c r="N38" s="8"/>
      <c r="O38" s="6"/>
      <c r="P38" s="6"/>
      <c r="Q38" s="2304" t="s">
        <v>49</v>
      </c>
      <c r="R38" s="2304"/>
      <c r="S38" s="8"/>
      <c r="T38" s="8"/>
    </row>
    <row r="39" spans="1:20" ht="26.95" thickBot="1">
      <c r="A39" s="7"/>
      <c r="B39" s="6"/>
      <c r="C39" s="6"/>
      <c r="D39" s="2304" t="s">
        <v>47</v>
      </c>
      <c r="E39" s="2304"/>
      <c r="F39" s="1384"/>
      <c r="G39" s="6"/>
      <c r="H39" s="6"/>
      <c r="I39" s="6"/>
      <c r="J39" s="8"/>
      <c r="K39" s="2304" t="s">
        <v>48</v>
      </c>
      <c r="L39" s="2304"/>
      <c r="M39" s="6"/>
      <c r="N39" s="6"/>
      <c r="O39" s="27"/>
      <c r="P39" s="27"/>
      <c r="Q39" s="2261" t="s">
        <v>52</v>
      </c>
      <c r="R39" s="2261"/>
      <c r="S39" s="6"/>
      <c r="T39" s="6"/>
    </row>
    <row r="40" spans="1:20" ht="24.45" thickBot="1">
      <c r="A40" s="26"/>
      <c r="B40" s="27"/>
      <c r="C40" s="27"/>
      <c r="D40" s="2305" t="s">
        <v>50</v>
      </c>
      <c r="E40" s="2305"/>
      <c r="F40" s="1385"/>
      <c r="G40" s="28"/>
      <c r="H40" s="27"/>
      <c r="I40" s="31"/>
      <c r="J40" s="1380"/>
      <c r="K40" s="2156" t="s">
        <v>51</v>
      </c>
      <c r="L40" s="2156"/>
      <c r="M40" s="6"/>
      <c r="N40" s="27"/>
      <c r="S40" s="6"/>
      <c r="T40" s="6"/>
    </row>
  </sheetData>
  <mergeCells count="19">
    <mergeCell ref="A8:T8"/>
    <mergeCell ref="A1:P5"/>
    <mergeCell ref="Q4:T4"/>
    <mergeCell ref="Q5:T5"/>
    <mergeCell ref="A6:T6"/>
    <mergeCell ref="A7:T7"/>
    <mergeCell ref="A9:F9"/>
    <mergeCell ref="H9:M9"/>
    <mergeCell ref="C19:D19"/>
    <mergeCell ref="C20:D20"/>
    <mergeCell ref="J27:K27"/>
    <mergeCell ref="J26:K26"/>
    <mergeCell ref="Q38:R38"/>
    <mergeCell ref="D39:E39"/>
    <mergeCell ref="K39:L39"/>
    <mergeCell ref="Q39:R39"/>
    <mergeCell ref="D40:E40"/>
    <mergeCell ref="K40:L40"/>
    <mergeCell ref="M31:M38"/>
  </mergeCells>
  <conditionalFormatting sqref="F11:F20 M11:M27">
    <cfRule type="cellIs" dxfId="188" priority="3" stopIfTrue="1" operator="greaterThan">
      <formula>2500</formula>
    </cfRule>
  </conditionalFormatting>
  <conditionalFormatting sqref="T32:T36 T11:T30">
    <cfRule type="cellIs" dxfId="187" priority="1" stopIfTrue="1" operator="greaterThan">
      <formula>3500</formula>
    </cfRule>
  </conditionalFormatting>
  <pageMargins left="0.7" right="0.7" top="0.75" bottom="0.75" header="0.3" footer="0.3"/>
  <pageSetup paperSize="9" scale="4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P62"/>
  <sheetViews>
    <sheetView view="pageBreakPreview" zoomScale="70" zoomScaleNormal="70" zoomScaleSheetLayoutView="70" workbookViewId="0">
      <selection activeCell="O23" sqref="O23"/>
    </sheetView>
  </sheetViews>
  <sheetFormatPr defaultColWidth="12.6640625" defaultRowHeight="21.3"/>
  <cols>
    <col min="1" max="3" width="12.6640625" style="94" customWidth="1"/>
    <col min="4" max="4" width="16.109375" style="94" customWidth="1"/>
    <col min="5" max="5" width="14.44140625" style="94" customWidth="1"/>
    <col min="6" max="6" width="12.6640625" style="94" customWidth="1"/>
    <col min="7" max="7" width="4.33203125" style="94" customWidth="1"/>
    <col min="8" max="10" width="12.6640625" style="94" customWidth="1"/>
    <col min="11" max="11" width="16.5546875" style="94" customWidth="1"/>
    <col min="12" max="12" width="15.6640625" style="94" customWidth="1"/>
    <col min="13" max="13" width="12.6640625" style="94" customWidth="1"/>
    <col min="14" max="14" width="5.33203125" style="94" customWidth="1"/>
    <col min="15" max="17" width="12.6640625" style="94" customWidth="1"/>
    <col min="18" max="18" width="16.33203125" style="94" customWidth="1"/>
    <col min="19" max="19" width="16.88671875" style="94" customWidth="1"/>
    <col min="20" max="20" width="12.6640625" style="94" customWidth="1"/>
    <col min="21" max="16384" width="12.6640625" style="94"/>
  </cols>
  <sheetData>
    <row r="1" spans="1:68">
      <c r="A1" s="2326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60"/>
      <c r="R1" s="61"/>
      <c r="S1" s="61"/>
      <c r="T1" s="947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327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29"/>
      <c r="S2" s="29"/>
      <c r="T2" s="939"/>
    </row>
    <row r="3" spans="1:68">
      <c r="A3" s="2327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2321" t="s">
        <v>3</v>
      </c>
      <c r="R3" s="2193"/>
      <c r="S3" s="2193"/>
      <c r="T3" s="2322"/>
    </row>
    <row r="4" spans="1:68">
      <c r="A4" s="2328"/>
      <c r="B4" s="2269"/>
      <c r="C4" s="2269"/>
      <c r="D4" s="2269"/>
      <c r="E4" s="2269"/>
      <c r="F4" s="2269"/>
      <c r="G4" s="2269"/>
      <c r="H4" s="2269"/>
      <c r="I4" s="2269"/>
      <c r="J4" s="2269"/>
      <c r="K4" s="2269"/>
      <c r="L4" s="2269"/>
      <c r="M4" s="2269"/>
      <c r="N4" s="2269"/>
      <c r="O4" s="2269"/>
      <c r="P4" s="2269"/>
      <c r="Q4" s="2195" t="s">
        <v>54</v>
      </c>
      <c r="R4" s="2196"/>
      <c r="S4" s="2196"/>
      <c r="T4" s="2197"/>
    </row>
    <row r="5" spans="1:68">
      <c r="A5" s="2323" t="s">
        <v>484</v>
      </c>
      <c r="B5" s="2324"/>
      <c r="C5" s="2324"/>
      <c r="D5" s="2324"/>
      <c r="E5" s="2324"/>
      <c r="F5" s="2324"/>
      <c r="G5" s="2324"/>
      <c r="H5" s="2324"/>
      <c r="I5" s="2324"/>
      <c r="J5" s="2324"/>
      <c r="K5" s="2324"/>
      <c r="L5" s="2324"/>
      <c r="M5" s="2324"/>
      <c r="N5" s="2324"/>
      <c r="O5" s="2324"/>
      <c r="P5" s="2324"/>
      <c r="Q5" s="2324"/>
      <c r="R5" s="2324"/>
      <c r="S5" s="2324"/>
      <c r="T5" s="2325"/>
    </row>
    <row r="6" spans="1:68">
      <c r="A6" s="2159" t="s">
        <v>94</v>
      </c>
      <c r="B6" s="2160"/>
      <c r="C6" s="2160"/>
      <c r="D6" s="2160"/>
      <c r="E6" s="2160"/>
      <c r="F6" s="2160"/>
      <c r="G6" s="2160"/>
      <c r="H6" s="2160"/>
      <c r="I6" s="2160"/>
      <c r="J6" s="2160"/>
      <c r="K6" s="2160"/>
      <c r="L6" s="2160"/>
      <c r="M6" s="2160"/>
      <c r="N6" s="2160"/>
      <c r="O6" s="2160"/>
      <c r="P6" s="2160"/>
      <c r="Q6" s="2160"/>
      <c r="R6" s="2160"/>
      <c r="S6" s="2160"/>
      <c r="T6" s="2198"/>
    </row>
    <row r="7" spans="1:68">
      <c r="A7" s="2323" t="s">
        <v>6</v>
      </c>
      <c r="B7" s="2324"/>
      <c r="C7" s="2324"/>
      <c r="D7" s="2324"/>
      <c r="E7" s="2324"/>
      <c r="F7" s="2324"/>
      <c r="G7" s="2324"/>
      <c r="H7" s="2324"/>
      <c r="I7" s="2324"/>
      <c r="J7" s="2324"/>
      <c r="K7" s="2324"/>
      <c r="L7" s="2324"/>
      <c r="M7" s="2324"/>
      <c r="N7" s="2324"/>
      <c r="O7" s="2324"/>
      <c r="P7" s="2324"/>
      <c r="Q7" s="2324"/>
      <c r="R7" s="2324"/>
      <c r="S7" s="2324"/>
      <c r="T7" s="2325"/>
    </row>
    <row r="8" spans="1:68">
      <c r="A8" s="2318" t="s">
        <v>7</v>
      </c>
      <c r="B8" s="2319"/>
      <c r="C8" s="2319"/>
      <c r="D8" s="2319"/>
      <c r="E8" s="2319"/>
      <c r="F8" s="2319"/>
      <c r="G8" s="1106"/>
      <c r="H8" s="2319" t="s">
        <v>8</v>
      </c>
      <c r="I8" s="2319"/>
      <c r="J8" s="2319"/>
      <c r="K8" s="2319"/>
      <c r="L8" s="2319"/>
      <c r="M8" s="2319"/>
      <c r="N8" s="1106"/>
      <c r="O8" s="2319" t="s">
        <v>9</v>
      </c>
      <c r="P8" s="2319"/>
      <c r="Q8" s="2319"/>
      <c r="R8" s="2319"/>
      <c r="S8" s="2319"/>
      <c r="T8" s="2320"/>
    </row>
    <row r="9" spans="1:68" ht="49.15" customHeight="1">
      <c r="A9" s="1045" t="s">
        <v>10</v>
      </c>
      <c r="B9" s="1035" t="s">
        <v>11</v>
      </c>
      <c r="C9" s="1898" t="s">
        <v>57</v>
      </c>
      <c r="D9" s="1035" t="s">
        <v>13</v>
      </c>
      <c r="E9" s="1035" t="s">
        <v>14</v>
      </c>
      <c r="F9" s="1035" t="s">
        <v>15</v>
      </c>
      <c r="G9" s="1107"/>
      <c r="H9" s="1035" t="s">
        <v>10</v>
      </c>
      <c r="I9" s="1035" t="s">
        <v>11</v>
      </c>
      <c r="J9" s="1035" t="s">
        <v>57</v>
      </c>
      <c r="K9" s="1035" t="s">
        <v>13</v>
      </c>
      <c r="L9" s="1035" t="s">
        <v>14</v>
      </c>
      <c r="M9" s="1035" t="s">
        <v>15</v>
      </c>
      <c r="N9" s="1107"/>
      <c r="O9" s="1035" t="s">
        <v>10</v>
      </c>
      <c r="P9" s="1035" t="s">
        <v>11</v>
      </c>
      <c r="Q9" s="1898" t="s">
        <v>16</v>
      </c>
      <c r="R9" s="1035" t="s">
        <v>13</v>
      </c>
      <c r="S9" s="1035" t="s">
        <v>14</v>
      </c>
      <c r="T9" s="1130" t="s">
        <v>15</v>
      </c>
      <c r="V9" s="29"/>
      <c r="W9" s="29"/>
    </row>
    <row r="10" spans="1:68">
      <c r="A10" s="377">
        <v>1</v>
      </c>
      <c r="B10" s="1081">
        <v>44652</v>
      </c>
      <c r="C10" s="1036">
        <v>11.12</v>
      </c>
      <c r="D10" s="1036" t="s">
        <v>17</v>
      </c>
      <c r="E10" s="1037">
        <f>1800/C10</f>
        <v>161.87050359712231</v>
      </c>
      <c r="F10" s="1036">
        <v>928</v>
      </c>
      <c r="G10" s="1106"/>
      <c r="H10" s="1036">
        <v>18</v>
      </c>
      <c r="I10" s="1081">
        <v>44197</v>
      </c>
      <c r="J10" s="1036">
        <v>10.02</v>
      </c>
      <c r="K10" s="1036" t="s">
        <v>17</v>
      </c>
      <c r="L10" s="1037">
        <f>1800/J10</f>
        <v>179.64071856287427</v>
      </c>
      <c r="M10" s="1036">
        <v>966</v>
      </c>
      <c r="N10" s="1106"/>
      <c r="O10" s="1036">
        <v>46</v>
      </c>
      <c r="P10" s="1081">
        <v>44531</v>
      </c>
      <c r="Q10" s="1036">
        <v>15.04</v>
      </c>
      <c r="R10" s="1036" t="s">
        <v>17</v>
      </c>
      <c r="S10" s="1037">
        <f>1800/Q10</f>
        <v>119.68085106382979</v>
      </c>
      <c r="T10" s="836">
        <v>2850</v>
      </c>
      <c r="V10" s="29"/>
      <c r="W10" s="194"/>
    </row>
    <row r="11" spans="1:68">
      <c r="A11" s="377">
        <v>2</v>
      </c>
      <c r="B11" s="1081">
        <v>44489</v>
      </c>
      <c r="C11" s="1036">
        <v>15.19</v>
      </c>
      <c r="D11" s="1036" t="s">
        <v>17</v>
      </c>
      <c r="E11" s="1037">
        <f t="shared" ref="E11:E26" si="0">1800/C11</f>
        <v>118.4990125082291</v>
      </c>
      <c r="F11" s="1036">
        <v>2100</v>
      </c>
      <c r="G11" s="1106"/>
      <c r="H11" s="1036">
        <v>19</v>
      </c>
      <c r="I11" s="1081">
        <v>44256</v>
      </c>
      <c r="J11" s="1036">
        <v>10.92</v>
      </c>
      <c r="K11" s="1036" t="s">
        <v>17</v>
      </c>
      <c r="L11" s="1037">
        <f t="shared" ref="L11:L36" si="1">1800/J11</f>
        <v>164.83516483516485</v>
      </c>
      <c r="M11" s="1036">
        <v>1480</v>
      </c>
      <c r="N11" s="1106"/>
      <c r="O11" s="1036">
        <v>47</v>
      </c>
      <c r="P11" s="1081">
        <v>44682</v>
      </c>
      <c r="Q11" s="1036">
        <v>17.649999999999999</v>
      </c>
      <c r="R11" s="1036" t="s">
        <v>17</v>
      </c>
      <c r="S11" s="1037">
        <f t="shared" ref="S11:S21" si="2">1800/Q11</f>
        <v>101.9830028328612</v>
      </c>
      <c r="T11" s="836">
        <v>5010</v>
      </c>
    </row>
    <row r="12" spans="1:68">
      <c r="A12" s="377">
        <v>3</v>
      </c>
      <c r="B12" s="1081">
        <v>44531</v>
      </c>
      <c r="C12" s="1036">
        <v>8.43</v>
      </c>
      <c r="D12" s="1036" t="s">
        <v>17</v>
      </c>
      <c r="E12" s="1037">
        <f t="shared" si="0"/>
        <v>213.52313167259788</v>
      </c>
      <c r="F12" s="1036">
        <v>565</v>
      </c>
      <c r="G12" s="1106"/>
      <c r="H12" s="1036">
        <v>20</v>
      </c>
      <c r="I12" s="1081">
        <v>44531</v>
      </c>
      <c r="J12" s="1036">
        <v>13.32</v>
      </c>
      <c r="K12" s="1036" t="s">
        <v>17</v>
      </c>
      <c r="L12" s="1037">
        <f>1800/J12</f>
        <v>135.13513513513513</v>
      </c>
      <c r="M12" s="1036">
        <v>2530</v>
      </c>
      <c r="N12" s="1106"/>
      <c r="O12" s="1036">
        <v>48</v>
      </c>
      <c r="P12" s="1081">
        <v>43825</v>
      </c>
      <c r="Q12" s="1036">
        <v>33.450000000000003</v>
      </c>
      <c r="R12" s="1036" t="s">
        <v>17</v>
      </c>
      <c r="S12" s="1037">
        <f t="shared" si="2"/>
        <v>53.811659192825104</v>
      </c>
      <c r="T12" s="836">
        <v>11050</v>
      </c>
    </row>
    <row r="13" spans="1:68">
      <c r="A13" s="377">
        <v>4</v>
      </c>
      <c r="B13" s="1081">
        <v>44136</v>
      </c>
      <c r="C13" s="1036">
        <v>5.83</v>
      </c>
      <c r="D13" s="1036" t="s">
        <v>17</v>
      </c>
      <c r="E13" s="1037">
        <f t="shared" si="0"/>
        <v>308.74785591766721</v>
      </c>
      <c r="F13" s="1036">
        <v>294</v>
      </c>
      <c r="G13" s="1106"/>
      <c r="H13" s="1036">
        <v>21</v>
      </c>
      <c r="I13" s="1081">
        <v>43861</v>
      </c>
      <c r="J13" s="1036">
        <v>10.59</v>
      </c>
      <c r="K13" s="1036" t="s">
        <v>17</v>
      </c>
      <c r="L13" s="1037">
        <f t="shared" si="1"/>
        <v>169.97167138810198</v>
      </c>
      <c r="M13" s="1036">
        <v>980</v>
      </c>
      <c r="N13" s="1106"/>
      <c r="O13" s="1036">
        <v>49</v>
      </c>
      <c r="P13" s="1081">
        <v>44409</v>
      </c>
      <c r="Q13" s="1036">
        <v>19.54</v>
      </c>
      <c r="R13" s="1036" t="s">
        <v>17</v>
      </c>
      <c r="S13" s="1037">
        <f t="shared" si="2"/>
        <v>92.118730808597746</v>
      </c>
      <c r="T13" s="836">
        <v>9820</v>
      </c>
    </row>
    <row r="14" spans="1:68">
      <c r="A14" s="377">
        <v>5</v>
      </c>
      <c r="B14" s="1081">
        <v>44743</v>
      </c>
      <c r="C14" s="1036">
        <v>7.01</v>
      </c>
      <c r="D14" s="1036" t="s">
        <v>17</v>
      </c>
      <c r="E14" s="1037">
        <f t="shared" si="0"/>
        <v>256.77603423680455</v>
      </c>
      <c r="F14" s="1036">
        <v>347</v>
      </c>
      <c r="G14" s="1106"/>
      <c r="H14" s="1036">
        <v>22</v>
      </c>
      <c r="I14" s="1081">
        <v>43511</v>
      </c>
      <c r="J14" s="1036">
        <v>12.21</v>
      </c>
      <c r="K14" s="1036" t="s">
        <v>17</v>
      </c>
      <c r="L14" s="1037">
        <f t="shared" si="1"/>
        <v>147.4201474201474</v>
      </c>
      <c r="M14" s="1036">
        <v>1350</v>
      </c>
      <c r="N14" s="1106"/>
      <c r="O14" s="1036">
        <v>50</v>
      </c>
      <c r="P14" s="1081">
        <v>44682</v>
      </c>
      <c r="Q14" s="1036">
        <v>18.100000000000001</v>
      </c>
      <c r="R14" s="1036" t="s">
        <v>17</v>
      </c>
      <c r="S14" s="1037">
        <f t="shared" si="2"/>
        <v>99.447513812154682</v>
      </c>
      <c r="T14" s="836">
        <v>3090</v>
      </c>
    </row>
    <row r="15" spans="1:68">
      <c r="A15" s="377">
        <v>6</v>
      </c>
      <c r="B15" s="1081">
        <v>44536</v>
      </c>
      <c r="C15" s="1036">
        <v>7.7</v>
      </c>
      <c r="D15" s="1036" t="s">
        <v>17</v>
      </c>
      <c r="E15" s="1037">
        <f t="shared" si="0"/>
        <v>233.76623376623377</v>
      </c>
      <c r="F15" s="1036">
        <v>617</v>
      </c>
      <c r="G15" s="1106"/>
      <c r="H15" s="1036">
        <v>23</v>
      </c>
      <c r="I15" s="1081">
        <v>44442</v>
      </c>
      <c r="J15" s="1036">
        <v>16.14</v>
      </c>
      <c r="K15" s="1036" t="s">
        <v>17</v>
      </c>
      <c r="L15" s="1037">
        <f>1800/J15</f>
        <v>111.52416356877323</v>
      </c>
      <c r="M15" s="1036">
        <v>4240</v>
      </c>
      <c r="N15" s="1106"/>
      <c r="O15" s="1036">
        <v>51</v>
      </c>
      <c r="P15" s="1081">
        <v>43831</v>
      </c>
      <c r="Q15" s="1036">
        <v>18.760000000000002</v>
      </c>
      <c r="R15" s="1036" t="s">
        <v>17</v>
      </c>
      <c r="S15" s="1037">
        <f t="shared" si="2"/>
        <v>95.948827292110863</v>
      </c>
      <c r="T15" s="836">
        <v>10600</v>
      </c>
    </row>
    <row r="16" spans="1:68">
      <c r="A16" s="377">
        <v>7</v>
      </c>
      <c r="B16" s="1081">
        <v>44531</v>
      </c>
      <c r="C16" s="1036">
        <v>8.25</v>
      </c>
      <c r="D16" s="1036" t="s">
        <v>17</v>
      </c>
      <c r="E16" s="1037">
        <f t="shared" si="0"/>
        <v>218.18181818181819</v>
      </c>
      <c r="F16" s="1036">
        <v>502</v>
      </c>
      <c r="G16" s="1106"/>
      <c r="H16" s="1036">
        <v>24</v>
      </c>
      <c r="I16" s="1081">
        <v>44743</v>
      </c>
      <c r="J16" s="1036">
        <v>11.07</v>
      </c>
      <c r="K16" s="1036" t="s">
        <v>17</v>
      </c>
      <c r="L16" s="1037">
        <f t="shared" si="1"/>
        <v>162.60162601626016</v>
      </c>
      <c r="M16" s="1036">
        <v>1820</v>
      </c>
      <c r="N16" s="1106"/>
      <c r="O16" s="1036">
        <v>52</v>
      </c>
      <c r="P16" s="1081">
        <v>42339</v>
      </c>
      <c r="Q16" s="1036">
        <v>32.46</v>
      </c>
      <c r="R16" s="1036" t="s">
        <v>17</v>
      </c>
      <c r="S16" s="1037">
        <f t="shared" si="2"/>
        <v>55.452865064695011</v>
      </c>
      <c r="T16" s="836">
        <v>13320</v>
      </c>
    </row>
    <row r="17" spans="1:20">
      <c r="A17" s="377">
        <v>8</v>
      </c>
      <c r="B17" s="1081">
        <v>43791</v>
      </c>
      <c r="C17" s="1036">
        <v>7.79</v>
      </c>
      <c r="D17" s="1036" t="s">
        <v>17</v>
      </c>
      <c r="E17" s="1037">
        <f t="shared" si="0"/>
        <v>231.06546854942235</v>
      </c>
      <c r="F17" s="1036">
        <v>488</v>
      </c>
      <c r="G17" s="1106"/>
      <c r="H17" s="1036">
        <v>25</v>
      </c>
      <c r="I17" s="1081">
        <v>44682</v>
      </c>
      <c r="J17" s="1036">
        <v>11.17</v>
      </c>
      <c r="K17" s="1036" t="s">
        <v>17</v>
      </c>
      <c r="L17" s="1037">
        <f t="shared" si="1"/>
        <v>161.1459265890779</v>
      </c>
      <c r="M17" s="1036">
        <v>1830</v>
      </c>
      <c r="N17" s="1106"/>
      <c r="O17" s="1036">
        <v>53</v>
      </c>
      <c r="P17" s="1081">
        <v>43825</v>
      </c>
      <c r="Q17" s="1036">
        <v>20.29</v>
      </c>
      <c r="R17" s="1036" t="s">
        <v>17</v>
      </c>
      <c r="S17" s="1037">
        <f t="shared" si="2"/>
        <v>88.713652045342542</v>
      </c>
      <c r="T17" s="836">
        <v>11521</v>
      </c>
    </row>
    <row r="18" spans="1:20">
      <c r="A18" s="377">
        <v>9</v>
      </c>
      <c r="B18" s="1081">
        <v>44228</v>
      </c>
      <c r="C18" s="1036">
        <v>5.88</v>
      </c>
      <c r="D18" s="1036" t="s">
        <v>17</v>
      </c>
      <c r="E18" s="1037">
        <f t="shared" si="0"/>
        <v>306.12244897959187</v>
      </c>
      <c r="F18" s="1036">
        <v>623</v>
      </c>
      <c r="G18" s="1106"/>
      <c r="H18" s="1036">
        <v>26</v>
      </c>
      <c r="I18" s="1081">
        <v>44470</v>
      </c>
      <c r="J18" s="1036">
        <v>13.67</v>
      </c>
      <c r="K18" s="1036" t="s">
        <v>17</v>
      </c>
      <c r="L18" s="1037">
        <f t="shared" si="1"/>
        <v>131.67520117044623</v>
      </c>
      <c r="M18" s="1036">
        <v>3050</v>
      </c>
      <c r="N18" s="1106"/>
      <c r="O18" s="1036">
        <v>54</v>
      </c>
      <c r="P18" s="1081">
        <v>44531</v>
      </c>
      <c r="Q18" s="1036">
        <v>19</v>
      </c>
      <c r="R18" s="1036" t="s">
        <v>17</v>
      </c>
      <c r="S18" s="1037">
        <f t="shared" si="2"/>
        <v>94.736842105263165</v>
      </c>
      <c r="T18" s="836">
        <v>6020</v>
      </c>
    </row>
    <row r="19" spans="1:20">
      <c r="A19" s="377">
        <v>10</v>
      </c>
      <c r="B19" s="1081">
        <v>44256</v>
      </c>
      <c r="C19" s="1036">
        <v>8.64</v>
      </c>
      <c r="D19" s="1036" t="s">
        <v>17</v>
      </c>
      <c r="E19" s="1037">
        <f t="shared" si="0"/>
        <v>208.33333333333331</v>
      </c>
      <c r="F19" s="1036">
        <v>558</v>
      </c>
      <c r="G19" s="1106"/>
      <c r="H19" s="1036">
        <v>27</v>
      </c>
      <c r="I19" s="1081">
        <v>44682</v>
      </c>
      <c r="J19" s="1036">
        <v>8.23</v>
      </c>
      <c r="K19" s="1036" t="s">
        <v>17</v>
      </c>
      <c r="L19" s="1037">
        <f t="shared" si="1"/>
        <v>218.71202916160388</v>
      </c>
      <c r="M19" s="1036">
        <v>553</v>
      </c>
      <c r="N19" s="1106"/>
      <c r="O19" s="1036">
        <v>55</v>
      </c>
      <c r="P19" s="1081">
        <v>44256</v>
      </c>
      <c r="Q19" s="1036">
        <v>29.87</v>
      </c>
      <c r="R19" s="1036" t="s">
        <v>17</v>
      </c>
      <c r="S19" s="1037">
        <f t="shared" si="2"/>
        <v>60.261131570137259</v>
      </c>
      <c r="T19" s="836">
        <v>12500</v>
      </c>
    </row>
    <row r="20" spans="1:20">
      <c r="A20" s="377">
        <v>11</v>
      </c>
      <c r="B20" s="1081">
        <v>44805</v>
      </c>
      <c r="C20" s="1036">
        <v>8.5</v>
      </c>
      <c r="D20" s="1036" t="s">
        <v>17</v>
      </c>
      <c r="E20" s="1037">
        <f t="shared" si="0"/>
        <v>211.76470588235293</v>
      </c>
      <c r="F20" s="1036">
        <v>466</v>
      </c>
      <c r="G20" s="1106"/>
      <c r="H20" s="1036">
        <v>28</v>
      </c>
      <c r="I20" s="1081">
        <v>44491</v>
      </c>
      <c r="J20" s="1036">
        <v>12.87</v>
      </c>
      <c r="K20" s="1036" t="s">
        <v>17</v>
      </c>
      <c r="L20" s="1037">
        <f t="shared" si="1"/>
        <v>139.86013986013987</v>
      </c>
      <c r="M20" s="1036">
        <v>4000</v>
      </c>
      <c r="N20" s="1106"/>
      <c r="O20" s="1036">
        <v>56</v>
      </c>
      <c r="P20" s="1081">
        <v>44409</v>
      </c>
      <c r="Q20" s="1036">
        <v>43.89</v>
      </c>
      <c r="R20" s="1036" t="s">
        <v>17</v>
      </c>
      <c r="S20" s="1037">
        <f t="shared" si="2"/>
        <v>41.011619958988376</v>
      </c>
      <c r="T20" s="836">
        <v>11300</v>
      </c>
    </row>
    <row r="21" spans="1:20">
      <c r="A21" s="377">
        <v>12</v>
      </c>
      <c r="B21" s="1081">
        <v>44690</v>
      </c>
      <c r="C21" s="1036">
        <v>14.78</v>
      </c>
      <c r="D21" s="1036" t="s">
        <v>17</v>
      </c>
      <c r="E21" s="1037">
        <f t="shared" si="0"/>
        <v>121.78619756427605</v>
      </c>
      <c r="F21" s="1036">
        <v>4012</v>
      </c>
      <c r="G21" s="1106"/>
      <c r="H21" s="1036">
        <v>29</v>
      </c>
      <c r="I21" s="1081">
        <v>43009</v>
      </c>
      <c r="J21" s="1036">
        <v>8.5</v>
      </c>
      <c r="K21" s="1036" t="s">
        <v>17</v>
      </c>
      <c r="L21" s="1037">
        <f t="shared" si="1"/>
        <v>211.76470588235293</v>
      </c>
      <c r="M21" s="1036">
        <v>812</v>
      </c>
      <c r="N21" s="1106"/>
      <c r="O21" s="1036">
        <v>57</v>
      </c>
      <c r="P21" s="1081">
        <v>44682</v>
      </c>
      <c r="Q21" s="1036">
        <v>18.7</v>
      </c>
      <c r="R21" s="1036" t="s">
        <v>17</v>
      </c>
      <c r="S21" s="1037">
        <f t="shared" si="2"/>
        <v>96.256684491978618</v>
      </c>
      <c r="T21" s="836">
        <v>2300</v>
      </c>
    </row>
    <row r="22" spans="1:20">
      <c r="A22" s="377">
        <v>13</v>
      </c>
      <c r="B22" s="1081">
        <v>44743</v>
      </c>
      <c r="C22" s="1036">
        <v>6.99</v>
      </c>
      <c r="D22" s="1036" t="s">
        <v>17</v>
      </c>
      <c r="E22" s="1037">
        <f t="shared" si="0"/>
        <v>257.51072961373387</v>
      </c>
      <c r="F22" s="1036">
        <v>2480</v>
      </c>
      <c r="G22" s="1106"/>
      <c r="H22" s="1036">
        <v>30</v>
      </c>
      <c r="I22" s="1081">
        <v>44136</v>
      </c>
      <c r="J22" s="1036">
        <v>10.66</v>
      </c>
      <c r="K22" s="1036" t="s">
        <v>17</v>
      </c>
      <c r="L22" s="1037">
        <f t="shared" si="1"/>
        <v>168.85553470919325</v>
      </c>
      <c r="M22" s="1036">
        <v>855</v>
      </c>
      <c r="N22" s="1106"/>
      <c r="O22" s="1106"/>
      <c r="P22" s="1110"/>
      <c r="Q22" s="2317" t="s">
        <v>1</v>
      </c>
      <c r="R22" s="2317"/>
      <c r="S22" s="1131">
        <f>SUM(S10:S21)</f>
        <v>999.42338023878438</v>
      </c>
      <c r="T22" s="934"/>
    </row>
    <row r="23" spans="1:20">
      <c r="A23" s="377">
        <v>14</v>
      </c>
      <c r="B23" s="1081">
        <v>42736</v>
      </c>
      <c r="C23" s="1036">
        <v>15.16</v>
      </c>
      <c r="D23" s="1036" t="s">
        <v>17</v>
      </c>
      <c r="E23" s="1037">
        <f t="shared" si="0"/>
        <v>118.73350923482849</v>
      </c>
      <c r="F23" s="1036">
        <v>2370</v>
      </c>
      <c r="G23" s="1106"/>
      <c r="H23" s="1036">
        <v>31</v>
      </c>
      <c r="I23" s="1081">
        <v>44682</v>
      </c>
      <c r="J23" s="1036">
        <v>10.42</v>
      </c>
      <c r="K23" s="1036" t="s">
        <v>17</v>
      </c>
      <c r="L23" s="1037">
        <f t="shared" si="1"/>
        <v>172.7447216890595</v>
      </c>
      <c r="M23" s="1036">
        <v>1570</v>
      </c>
      <c r="N23" s="1106"/>
      <c r="O23" s="1106"/>
      <c r="P23" s="1110"/>
      <c r="Q23" s="2317" t="s">
        <v>19</v>
      </c>
      <c r="R23" s="2317"/>
      <c r="S23" s="1131">
        <f>AVERAGE(S10:S21)</f>
        <v>83.285281686565369</v>
      </c>
      <c r="T23" s="934"/>
    </row>
    <row r="24" spans="1:20">
      <c r="A24" s="377">
        <v>15</v>
      </c>
      <c r="B24" s="1081">
        <v>44228</v>
      </c>
      <c r="C24" s="1036">
        <v>13.91</v>
      </c>
      <c r="D24" s="1036" t="s">
        <v>17</v>
      </c>
      <c r="E24" s="1037">
        <f t="shared" si="0"/>
        <v>129.40330697340042</v>
      </c>
      <c r="F24" s="1036">
        <v>4250</v>
      </c>
      <c r="G24" s="1106"/>
      <c r="H24" s="1036">
        <v>32</v>
      </c>
      <c r="I24" s="1081">
        <v>44682</v>
      </c>
      <c r="J24" s="1036">
        <v>11.32</v>
      </c>
      <c r="K24" s="1036" t="s">
        <v>17</v>
      </c>
      <c r="L24" s="1037">
        <f t="shared" si="1"/>
        <v>159.01060070671377</v>
      </c>
      <c r="M24" s="1036">
        <v>1780</v>
      </c>
      <c r="N24" s="1106"/>
      <c r="O24" s="1106"/>
      <c r="P24" s="1110"/>
      <c r="Q24" s="1106"/>
      <c r="R24" s="1106"/>
      <c r="S24" s="1114"/>
      <c r="T24" s="934"/>
    </row>
    <row r="25" spans="1:20">
      <c r="A25" s="377">
        <v>16</v>
      </c>
      <c r="B25" s="1081">
        <v>44197</v>
      </c>
      <c r="C25" s="1036">
        <v>6.98</v>
      </c>
      <c r="D25" s="1036" t="s">
        <v>17</v>
      </c>
      <c r="E25" s="1037">
        <f t="shared" si="0"/>
        <v>257.87965616045841</v>
      </c>
      <c r="F25" s="1036">
        <v>271</v>
      </c>
      <c r="G25" s="1106"/>
      <c r="H25" s="1036">
        <v>33</v>
      </c>
      <c r="I25" s="1081">
        <v>44531</v>
      </c>
      <c r="J25" s="1036">
        <v>13.02</v>
      </c>
      <c r="K25" s="1036" t="s">
        <v>17</v>
      </c>
      <c r="L25" s="1037">
        <f>1800/J25</f>
        <v>138.24884792626727</v>
      </c>
      <c r="M25" s="1036">
        <v>2230</v>
      </c>
      <c r="N25" s="1106"/>
      <c r="O25" s="1106"/>
      <c r="P25" s="1110"/>
      <c r="Q25" s="1106"/>
      <c r="R25" s="1106"/>
      <c r="S25" s="1114"/>
      <c r="T25" s="934"/>
    </row>
    <row r="26" spans="1:20">
      <c r="A26" s="377">
        <v>17</v>
      </c>
      <c r="B26" s="1081">
        <v>44470</v>
      </c>
      <c r="C26" s="1036">
        <v>7.46</v>
      </c>
      <c r="D26" s="1036" t="s">
        <v>17</v>
      </c>
      <c r="E26" s="1037">
        <f t="shared" si="0"/>
        <v>241.28686327077747</v>
      </c>
      <c r="F26" s="1036">
        <v>469</v>
      </c>
      <c r="G26" s="1106"/>
      <c r="H26" s="1036">
        <v>34</v>
      </c>
      <c r="I26" s="1081">
        <v>44682</v>
      </c>
      <c r="J26" s="1036">
        <v>13.53</v>
      </c>
      <c r="K26" s="1036" t="s">
        <v>17</v>
      </c>
      <c r="L26" s="1037">
        <f t="shared" si="1"/>
        <v>133.03769401330376</v>
      </c>
      <c r="M26" s="1036">
        <v>2660</v>
      </c>
      <c r="N26" s="1106"/>
      <c r="O26" s="1106"/>
      <c r="P26" s="1110"/>
      <c r="Q26" s="1106"/>
      <c r="R26" s="1106"/>
      <c r="S26" s="1114"/>
      <c r="T26" s="934"/>
    </row>
    <row r="27" spans="1:20">
      <c r="A27" s="1112"/>
      <c r="B27" s="1110"/>
      <c r="C27" s="2317" t="s">
        <v>1</v>
      </c>
      <c r="D27" s="2317"/>
      <c r="E27" s="1131">
        <f>SUM(E10:E26)</f>
        <v>3595.2508094426485</v>
      </c>
      <c r="F27" s="1106"/>
      <c r="G27" s="1106"/>
      <c r="H27" s="1036">
        <v>35</v>
      </c>
      <c r="I27" s="1081">
        <v>44531</v>
      </c>
      <c r="J27" s="1036">
        <v>13.55</v>
      </c>
      <c r="K27" s="1036" t="s">
        <v>17</v>
      </c>
      <c r="L27" s="1037">
        <f t="shared" si="1"/>
        <v>132.84132841328412</v>
      </c>
      <c r="M27" s="1036">
        <v>2320</v>
      </c>
      <c r="N27" s="1106"/>
      <c r="O27" s="1106"/>
      <c r="P27" s="1110"/>
      <c r="Q27" s="1106"/>
      <c r="R27" s="1106"/>
      <c r="S27" s="1106"/>
      <c r="T27" s="934"/>
    </row>
    <row r="28" spans="1:20">
      <c r="A28" s="1112"/>
      <c r="B28" s="1110"/>
      <c r="C28" s="2317" t="s">
        <v>19</v>
      </c>
      <c r="D28" s="2317"/>
      <c r="E28" s="1131">
        <f>AVERAGE(E10:E26)</f>
        <v>211.4853417319205</v>
      </c>
      <c r="F28" s="1106"/>
      <c r="G28" s="1106"/>
      <c r="H28" s="1036">
        <v>36</v>
      </c>
      <c r="I28" s="1081">
        <v>44448</v>
      </c>
      <c r="J28" s="1036">
        <v>14.26</v>
      </c>
      <c r="K28" s="1036" t="s">
        <v>17</v>
      </c>
      <c r="L28" s="1037">
        <f>1800/J28</f>
        <v>126.22720897615709</v>
      </c>
      <c r="M28" s="1036">
        <v>2750</v>
      </c>
      <c r="N28" s="1106"/>
      <c r="O28" s="1106"/>
      <c r="P28" s="1110"/>
      <c r="Q28" s="1106"/>
      <c r="R28" s="1106"/>
      <c r="S28" s="1114"/>
      <c r="T28" s="934"/>
    </row>
    <row r="29" spans="1:20">
      <c r="A29" s="1112"/>
      <c r="B29" s="1110"/>
      <c r="C29" s="1106"/>
      <c r="D29" s="1106"/>
      <c r="E29" s="1114"/>
      <c r="F29" s="1106"/>
      <c r="G29" s="1106"/>
      <c r="H29" s="1036">
        <v>37</v>
      </c>
      <c r="I29" s="1081">
        <v>44491</v>
      </c>
      <c r="J29" s="1036">
        <v>9.74</v>
      </c>
      <c r="K29" s="1036" t="s">
        <v>17</v>
      </c>
      <c r="L29" s="1037">
        <f>1800/J29</f>
        <v>184.80492813141683</v>
      </c>
      <c r="M29" s="1036">
        <v>880</v>
      </c>
      <c r="N29" s="1106"/>
      <c r="O29" s="1106"/>
      <c r="P29" s="1110"/>
      <c r="Q29" s="1106"/>
      <c r="R29" s="1106"/>
      <c r="S29" s="1114"/>
      <c r="T29" s="934"/>
    </row>
    <row r="30" spans="1:20">
      <c r="A30" s="1112"/>
      <c r="B30" s="1110"/>
      <c r="C30" s="1106"/>
      <c r="D30" s="1106"/>
      <c r="E30" s="1114"/>
      <c r="F30" s="1106"/>
      <c r="G30" s="1106"/>
      <c r="H30" s="1036">
        <v>38</v>
      </c>
      <c r="I30" s="1081">
        <v>44531</v>
      </c>
      <c r="J30" s="1036">
        <v>11.13</v>
      </c>
      <c r="K30" s="1036" t="s">
        <v>17</v>
      </c>
      <c r="L30" s="1037">
        <f t="shared" si="1"/>
        <v>161.72506738544473</v>
      </c>
      <c r="M30" s="1036">
        <v>2000</v>
      </c>
      <c r="N30" s="1106"/>
      <c r="O30" s="1106"/>
      <c r="P30" s="1110"/>
      <c r="Q30" s="1106"/>
      <c r="R30" s="1106"/>
      <c r="S30" s="1114"/>
      <c r="T30" s="934"/>
    </row>
    <row r="31" spans="1:20">
      <c r="A31" s="1112"/>
      <c r="B31" s="1110"/>
      <c r="C31" s="1106"/>
      <c r="D31" s="204"/>
      <c r="E31" s="1114"/>
      <c r="F31" s="1106"/>
      <c r="G31" s="1106"/>
      <c r="H31" s="1036">
        <v>39</v>
      </c>
      <c r="I31" s="1081">
        <v>44682</v>
      </c>
      <c r="J31" s="1036">
        <v>10.07</v>
      </c>
      <c r="K31" s="1036" t="s">
        <v>17</v>
      </c>
      <c r="L31" s="1037">
        <f t="shared" si="1"/>
        <v>178.74875868917576</v>
      </c>
      <c r="M31" s="1036">
        <v>1900</v>
      </c>
      <c r="N31" s="1106"/>
      <c r="O31" s="1106"/>
      <c r="P31" s="1110"/>
      <c r="Q31" s="1106"/>
      <c r="R31" s="1106"/>
      <c r="S31" s="1106"/>
      <c r="T31" s="934"/>
    </row>
    <row r="32" spans="1:20">
      <c r="A32" s="1112"/>
      <c r="B32" s="1110"/>
      <c r="C32" s="1106"/>
      <c r="D32" s="1106"/>
      <c r="E32" s="1114"/>
      <c r="F32" s="1106"/>
      <c r="G32" s="1106"/>
      <c r="H32" s="1036">
        <v>40</v>
      </c>
      <c r="I32" s="1081">
        <v>44682</v>
      </c>
      <c r="J32" s="1036">
        <v>10.06</v>
      </c>
      <c r="K32" s="1036" t="s">
        <v>17</v>
      </c>
      <c r="L32" s="1037">
        <f>1800/J32</f>
        <v>178.92644135188866</v>
      </c>
      <c r="M32" s="1036">
        <v>2270</v>
      </c>
      <c r="N32" s="1106"/>
      <c r="O32" s="1106"/>
      <c r="P32" s="1110"/>
      <c r="Q32" s="1106"/>
      <c r="R32" s="1106"/>
      <c r="S32" s="1106"/>
      <c r="T32" s="934"/>
    </row>
    <row r="33" spans="1:20">
      <c r="A33" s="1112"/>
      <c r="B33" s="1110"/>
      <c r="C33" s="1106"/>
      <c r="D33" s="1106"/>
      <c r="E33" s="1114"/>
      <c r="F33" s="1106"/>
      <c r="G33" s="1106"/>
      <c r="H33" s="1036">
        <v>41</v>
      </c>
      <c r="I33" s="1081"/>
      <c r="J33" s="1036">
        <v>16.5</v>
      </c>
      <c r="K33" s="1036" t="s">
        <v>17</v>
      </c>
      <c r="L33" s="1037">
        <f t="shared" si="1"/>
        <v>109.09090909090909</v>
      </c>
      <c r="M33" s="1036">
        <v>10800</v>
      </c>
      <c r="N33" s="1106"/>
      <c r="O33" s="1106"/>
      <c r="P33" s="1110"/>
      <c r="Q33" s="1106"/>
      <c r="R33" s="1106"/>
      <c r="S33" s="1106"/>
      <c r="T33" s="934"/>
    </row>
    <row r="34" spans="1:20">
      <c r="A34" s="1112"/>
      <c r="B34" s="1110"/>
      <c r="C34" s="1106"/>
      <c r="D34" s="1106"/>
      <c r="E34" s="1114"/>
      <c r="F34" s="1106"/>
      <c r="G34" s="1106"/>
      <c r="H34" s="1036">
        <v>42</v>
      </c>
      <c r="I34" s="1081">
        <v>44682</v>
      </c>
      <c r="J34" s="1036">
        <v>11.06</v>
      </c>
      <c r="K34" s="1036" t="s">
        <v>17</v>
      </c>
      <c r="L34" s="1037">
        <f t="shared" si="1"/>
        <v>162.74864376130199</v>
      </c>
      <c r="M34" s="1036">
        <v>1900</v>
      </c>
      <c r="N34" s="1106"/>
      <c r="O34" s="1106"/>
      <c r="P34" s="1110"/>
      <c r="Q34" s="1106"/>
      <c r="R34" s="1106"/>
      <c r="S34" s="1106"/>
      <c r="T34" s="934"/>
    </row>
    <row r="35" spans="1:20">
      <c r="A35" s="1112"/>
      <c r="B35" s="1110"/>
      <c r="C35" s="1106"/>
      <c r="D35" s="1106"/>
      <c r="E35" s="1114"/>
      <c r="F35" s="1106"/>
      <c r="G35" s="1106"/>
      <c r="H35" s="1036">
        <v>43</v>
      </c>
      <c r="I35" s="1081">
        <v>44440</v>
      </c>
      <c r="J35" s="1036">
        <v>13.33</v>
      </c>
      <c r="K35" s="1036" t="s">
        <v>17</v>
      </c>
      <c r="L35" s="1037">
        <f>1800/J35</f>
        <v>135.0337584396099</v>
      </c>
      <c r="M35" s="1036">
        <v>3310</v>
      </c>
      <c r="N35" s="1106"/>
      <c r="O35" s="1106"/>
      <c r="P35" s="1110"/>
      <c r="Q35" s="1106"/>
      <c r="R35" s="1106"/>
      <c r="S35" s="1106"/>
      <c r="T35" s="934"/>
    </row>
    <row r="36" spans="1:20">
      <c r="A36" s="1112"/>
      <c r="B36" s="1110"/>
      <c r="C36" s="1106"/>
      <c r="D36" s="1106"/>
      <c r="E36" s="1114"/>
      <c r="F36" s="1106"/>
      <c r="G36" s="1106"/>
      <c r="H36" s="1036">
        <v>44</v>
      </c>
      <c r="I36" s="1081">
        <v>43871</v>
      </c>
      <c r="J36" s="1036">
        <v>9.6199999999999992</v>
      </c>
      <c r="K36" s="1036" t="s">
        <v>17</v>
      </c>
      <c r="L36" s="1037">
        <f t="shared" si="1"/>
        <v>187.11018711018713</v>
      </c>
      <c r="M36" s="1036">
        <v>800</v>
      </c>
      <c r="N36" s="1106"/>
      <c r="O36" s="1106"/>
      <c r="P36" s="1110"/>
      <c r="Q36" s="1109"/>
      <c r="R36" s="1109"/>
      <c r="S36" s="1109"/>
      <c r="T36" s="934"/>
    </row>
    <row r="37" spans="1:20">
      <c r="A37" s="1112"/>
      <c r="B37" s="1110"/>
      <c r="C37" s="1106"/>
      <c r="D37" s="1106"/>
      <c r="E37" s="1114"/>
      <c r="F37" s="1106"/>
      <c r="G37" s="1106"/>
      <c r="H37" s="1036">
        <v>45</v>
      </c>
      <c r="I37" s="1081">
        <v>44682</v>
      </c>
      <c r="J37" s="1036">
        <v>9.91</v>
      </c>
      <c r="K37" s="1036" t="s">
        <v>17</v>
      </c>
      <c r="L37" s="1037">
        <f>1800/J37</f>
        <v>181.63471241170535</v>
      </c>
      <c r="M37" s="1036">
        <v>1750</v>
      </c>
      <c r="N37" s="1106"/>
      <c r="O37" s="1106"/>
      <c r="P37" s="1110"/>
      <c r="Q37" s="29"/>
      <c r="R37" s="29"/>
      <c r="S37" s="29"/>
      <c r="T37" s="934"/>
    </row>
    <row r="38" spans="1:20">
      <c r="A38" s="1112"/>
      <c r="B38" s="1106"/>
      <c r="C38" s="29"/>
      <c r="D38" s="29"/>
      <c r="E38" s="29"/>
      <c r="F38" s="1106"/>
      <c r="G38" s="1106"/>
      <c r="H38" s="1106"/>
      <c r="I38" s="1110"/>
      <c r="J38" s="2317" t="s">
        <v>1</v>
      </c>
      <c r="K38" s="2317"/>
      <c r="L38" s="1131">
        <f>SUM(L10:L37)</f>
        <v>4445.0759723956962</v>
      </c>
      <c r="M38" s="1106"/>
      <c r="N38" s="1106"/>
      <c r="O38" s="1106"/>
      <c r="P38" s="1110"/>
      <c r="Q38" s="29"/>
      <c r="R38" s="29"/>
      <c r="S38" s="29"/>
      <c r="T38" s="934"/>
    </row>
    <row r="39" spans="1:20">
      <c r="A39" s="1112"/>
      <c r="B39" s="1106"/>
      <c r="C39" s="29"/>
      <c r="D39" s="29"/>
      <c r="E39" s="29"/>
      <c r="F39" s="1106"/>
      <c r="G39" s="83"/>
      <c r="H39" s="1106"/>
      <c r="I39" s="1110"/>
      <c r="J39" s="2317" t="s">
        <v>19</v>
      </c>
      <c r="K39" s="2317"/>
      <c r="L39" s="1131">
        <f>AVERAGE(L10:L37)</f>
        <v>158.75271329984631</v>
      </c>
      <c r="M39" s="1106"/>
      <c r="N39" s="1109"/>
      <c r="O39" s="29"/>
      <c r="P39" s="29"/>
      <c r="Q39" s="29"/>
      <c r="R39" s="29"/>
      <c r="S39" s="1105"/>
      <c r="T39" s="934"/>
    </row>
    <row r="40" spans="1:20">
      <c r="A40" s="1132"/>
      <c r="B40" s="83"/>
      <c r="C40" s="83"/>
      <c r="D40" s="83"/>
      <c r="E40" s="83"/>
      <c r="F40" s="83"/>
      <c r="G40" s="83"/>
      <c r="H40" s="29"/>
      <c r="I40" s="29"/>
      <c r="J40" s="29"/>
      <c r="K40" s="29"/>
      <c r="L40" s="1106"/>
      <c r="M40" s="1106"/>
      <c r="N40" s="1109"/>
      <c r="O40" s="29"/>
      <c r="P40" s="29"/>
      <c r="Q40" s="29"/>
      <c r="R40" s="29"/>
      <c r="S40" s="1105"/>
      <c r="T40" s="934"/>
    </row>
    <row r="41" spans="1:20">
      <c r="A41" s="1021" t="s">
        <v>20</v>
      </c>
      <c r="B41" s="1009">
        <v>1.2</v>
      </c>
      <c r="C41" s="1023" t="s">
        <v>21</v>
      </c>
      <c r="D41" s="29"/>
      <c r="E41" s="29"/>
      <c r="F41" s="29"/>
      <c r="G41" s="2333" t="s">
        <v>22</v>
      </c>
      <c r="H41" s="2334"/>
      <c r="I41" s="1009"/>
      <c r="J41" s="1023" t="s">
        <v>23</v>
      </c>
      <c r="K41" s="29"/>
      <c r="L41" s="29"/>
      <c r="M41" s="1106"/>
      <c r="N41" s="1109"/>
      <c r="O41" s="29"/>
      <c r="P41" s="29"/>
      <c r="Q41" s="29"/>
      <c r="R41" s="29"/>
      <c r="S41" s="29"/>
      <c r="T41" s="934"/>
    </row>
    <row r="42" spans="1:20">
      <c r="A42" s="432" t="s">
        <v>24</v>
      </c>
      <c r="B42" s="1036">
        <v>4.2</v>
      </c>
      <c r="C42" s="836" t="s">
        <v>21</v>
      </c>
      <c r="D42" s="1106"/>
      <c r="E42" s="1106"/>
      <c r="F42" s="1106"/>
      <c r="G42" s="2329" t="s">
        <v>25</v>
      </c>
      <c r="H42" s="2330"/>
      <c r="I42" s="1036"/>
      <c r="J42" s="836" t="s">
        <v>23</v>
      </c>
      <c r="K42" s="29"/>
      <c r="L42" s="29"/>
      <c r="M42" s="1106"/>
      <c r="N42" s="1109"/>
      <c r="O42" s="29"/>
      <c r="P42" s="29"/>
      <c r="Q42" s="29"/>
      <c r="R42" s="29"/>
      <c r="S42" s="29"/>
      <c r="T42" s="934"/>
    </row>
    <row r="43" spans="1:20">
      <c r="A43" s="432" t="s">
        <v>26</v>
      </c>
      <c r="B43" s="1036">
        <v>3.8</v>
      </c>
      <c r="C43" s="836" t="s">
        <v>21</v>
      </c>
      <c r="D43" s="1106"/>
      <c r="E43" s="1106"/>
      <c r="F43" s="1106"/>
      <c r="G43" s="2329" t="s">
        <v>27</v>
      </c>
      <c r="H43" s="2330"/>
      <c r="I43" s="1036">
        <v>6.2</v>
      </c>
      <c r="J43" s="836" t="s">
        <v>28</v>
      </c>
      <c r="K43" s="29"/>
      <c r="L43" s="29"/>
      <c r="M43" s="1106"/>
      <c r="N43" s="1109"/>
      <c r="O43" s="29"/>
      <c r="P43" s="29"/>
      <c r="Q43" s="29"/>
      <c r="R43" s="29"/>
      <c r="S43" s="29"/>
      <c r="T43" s="934"/>
    </row>
    <row r="44" spans="1:20">
      <c r="A44" s="432" t="s">
        <v>29</v>
      </c>
      <c r="B44" s="1036">
        <v>3.2</v>
      </c>
      <c r="C44" s="836" t="s">
        <v>21</v>
      </c>
      <c r="D44" s="1106"/>
      <c r="E44" s="1106"/>
      <c r="F44" s="1106"/>
      <c r="G44" s="2329" t="s">
        <v>30</v>
      </c>
      <c r="H44" s="2330"/>
      <c r="I44" s="1036">
        <v>35</v>
      </c>
      <c r="J44" s="836" t="s">
        <v>31</v>
      </c>
      <c r="K44" s="29"/>
      <c r="L44" s="29"/>
      <c r="M44" s="1106"/>
      <c r="N44" s="83"/>
      <c r="O44" s="29"/>
      <c r="P44" s="29"/>
      <c r="Q44" s="29"/>
      <c r="R44" s="29"/>
      <c r="S44" s="29"/>
      <c r="T44" s="934"/>
    </row>
    <row r="45" spans="1:20">
      <c r="A45" s="432" t="s">
        <v>32</v>
      </c>
      <c r="B45" s="1036">
        <v>60</v>
      </c>
      <c r="C45" s="836" t="s">
        <v>21</v>
      </c>
      <c r="D45" s="1106"/>
      <c r="E45" s="1106"/>
      <c r="F45" s="1106"/>
      <c r="G45" s="2329" t="s">
        <v>33</v>
      </c>
      <c r="H45" s="2330"/>
      <c r="I45" s="1036">
        <v>3600</v>
      </c>
      <c r="J45" s="836" t="s">
        <v>34</v>
      </c>
      <c r="K45" s="29"/>
      <c r="L45" s="29"/>
      <c r="M45" s="29"/>
      <c r="N45" s="83"/>
      <c r="O45" s="29"/>
      <c r="P45" s="29"/>
      <c r="Q45" s="29"/>
      <c r="R45" s="29"/>
      <c r="S45" s="29"/>
      <c r="T45" s="934"/>
    </row>
    <row r="46" spans="1:20">
      <c r="A46" s="432" t="s">
        <v>35</v>
      </c>
      <c r="B46" s="1036">
        <v>59</v>
      </c>
      <c r="C46" s="836" t="s">
        <v>21</v>
      </c>
      <c r="D46" s="1106"/>
      <c r="E46" s="1106"/>
      <c r="F46" s="1106"/>
      <c r="G46" s="2329" t="s">
        <v>36</v>
      </c>
      <c r="H46" s="2330"/>
      <c r="I46" s="1036">
        <v>4500</v>
      </c>
      <c r="J46" s="836" t="s">
        <v>34</v>
      </c>
      <c r="K46" s="29"/>
      <c r="L46" s="29"/>
      <c r="M46" s="29"/>
      <c r="N46" s="83"/>
      <c r="O46" s="29"/>
      <c r="P46" s="29"/>
      <c r="Q46" s="29"/>
      <c r="R46" s="29"/>
      <c r="S46" s="29"/>
      <c r="T46" s="934"/>
    </row>
    <row r="47" spans="1:20">
      <c r="A47" s="432" t="s">
        <v>37</v>
      </c>
      <c r="B47" s="1036">
        <v>59</v>
      </c>
      <c r="C47" s="836" t="s">
        <v>21</v>
      </c>
      <c r="D47" s="29"/>
      <c r="E47" s="29"/>
      <c r="F47" s="29"/>
      <c r="G47" s="2329" t="s">
        <v>38</v>
      </c>
      <c r="H47" s="2330"/>
      <c r="I47" s="1036">
        <v>1000</v>
      </c>
      <c r="J47" s="836" t="s">
        <v>34</v>
      </c>
      <c r="K47" s="29"/>
      <c r="L47" s="29"/>
      <c r="M47" s="29"/>
      <c r="N47" s="83"/>
      <c r="O47" s="29"/>
      <c r="P47" s="29"/>
      <c r="Q47" s="29"/>
      <c r="R47" s="29"/>
      <c r="S47" s="29"/>
      <c r="T47" s="934"/>
    </row>
    <row r="48" spans="1:20">
      <c r="A48" s="432" t="s">
        <v>39</v>
      </c>
      <c r="B48" s="1036">
        <v>53</v>
      </c>
      <c r="C48" s="836" t="s">
        <v>21</v>
      </c>
      <c r="D48" s="206"/>
      <c r="E48" s="206"/>
      <c r="F48" s="206"/>
      <c r="G48" s="2329" t="s">
        <v>40</v>
      </c>
      <c r="H48" s="2330"/>
      <c r="I48" s="1036">
        <v>9100</v>
      </c>
      <c r="J48" s="836" t="s">
        <v>34</v>
      </c>
      <c r="K48" s="29"/>
      <c r="L48" s="29"/>
      <c r="M48" s="1109"/>
      <c r="N48" s="83"/>
      <c r="O48" s="29"/>
      <c r="P48" s="29"/>
      <c r="Q48" s="29"/>
      <c r="R48" s="29"/>
      <c r="S48" s="29"/>
      <c r="T48" s="937"/>
    </row>
    <row r="49" spans="1:20">
      <c r="A49" s="432" t="s">
        <v>41</v>
      </c>
      <c r="B49" s="1036">
        <v>0</v>
      </c>
      <c r="C49" s="836" t="s">
        <v>21</v>
      </c>
      <c r="D49" s="1115"/>
      <c r="E49" s="1115"/>
      <c r="F49" s="1115"/>
      <c r="G49" s="2329" t="s">
        <v>42</v>
      </c>
      <c r="H49" s="2330"/>
      <c r="I49" s="1036"/>
      <c r="J49" s="836" t="s">
        <v>23</v>
      </c>
      <c r="K49" s="29"/>
      <c r="L49" s="29"/>
      <c r="M49" s="1109"/>
      <c r="N49" s="83"/>
      <c r="O49" s="29"/>
      <c r="P49" s="29"/>
      <c r="Q49" s="29"/>
      <c r="R49" s="29"/>
      <c r="S49" s="29"/>
      <c r="T49" s="937"/>
    </row>
    <row r="50" spans="1:20">
      <c r="A50" s="1027" t="s">
        <v>43</v>
      </c>
      <c r="B50" s="1041">
        <v>0</v>
      </c>
      <c r="C50" s="1029" t="s">
        <v>21</v>
      </c>
      <c r="D50" s="1115"/>
      <c r="E50" s="1115"/>
      <c r="F50" s="1115"/>
      <c r="G50" s="2329" t="s">
        <v>44</v>
      </c>
      <c r="H50" s="2330"/>
      <c r="I50" s="1036">
        <v>11.3</v>
      </c>
      <c r="J50" s="836" t="s">
        <v>45</v>
      </c>
      <c r="K50" s="29"/>
      <c r="L50" s="29"/>
      <c r="M50" s="29"/>
      <c r="N50" s="83"/>
      <c r="O50" s="29"/>
      <c r="P50" s="29"/>
      <c r="Q50" s="29"/>
      <c r="R50" s="29"/>
      <c r="S50" s="29"/>
      <c r="T50" s="939"/>
    </row>
    <row r="51" spans="1:20">
      <c r="A51" s="938"/>
      <c r="B51" s="1113"/>
      <c r="C51" s="1105"/>
      <c r="D51" s="1106"/>
      <c r="E51" s="1106"/>
      <c r="F51" s="1106"/>
      <c r="G51" s="2331" t="s">
        <v>46</v>
      </c>
      <c r="H51" s="2332"/>
      <c r="I51" s="1041">
        <v>9.1</v>
      </c>
      <c r="J51" s="1029" t="s">
        <v>45</v>
      </c>
      <c r="K51" s="29"/>
      <c r="L51" s="29"/>
      <c r="M51" s="29"/>
      <c r="N51" s="83"/>
      <c r="O51" s="29"/>
      <c r="P51" s="29"/>
      <c r="Q51" s="29"/>
      <c r="R51" s="29"/>
      <c r="S51" s="29"/>
      <c r="T51" s="939"/>
    </row>
    <row r="52" spans="1:20">
      <c r="A52" s="938"/>
      <c r="B52" s="1113"/>
      <c r="C52" s="1105"/>
      <c r="D52" s="1106"/>
      <c r="E52" s="1106"/>
      <c r="F52" s="1106"/>
      <c r="G52" s="41"/>
      <c r="H52" s="41"/>
      <c r="I52" s="1106"/>
      <c r="J52" s="1106"/>
      <c r="K52" s="29"/>
      <c r="L52" s="29"/>
      <c r="M52" s="29"/>
      <c r="N52" s="83"/>
      <c r="O52" s="29"/>
      <c r="P52" s="29"/>
      <c r="Q52" s="29"/>
      <c r="R52" s="29"/>
      <c r="S52" s="29"/>
      <c r="T52" s="939"/>
    </row>
    <row r="53" spans="1:20">
      <c r="A53" s="938"/>
      <c r="B53" s="1113"/>
      <c r="C53" s="1105"/>
      <c r="D53" s="1106"/>
      <c r="E53" s="1106"/>
      <c r="F53" s="1106"/>
      <c r="G53" s="41"/>
      <c r="H53" s="41"/>
      <c r="I53" s="1106"/>
      <c r="J53" s="1106"/>
      <c r="K53" s="29"/>
      <c r="L53" s="29"/>
      <c r="M53" s="29"/>
      <c r="N53" s="83"/>
      <c r="O53" s="29"/>
      <c r="P53" s="29"/>
      <c r="Q53" s="29"/>
      <c r="R53" s="29"/>
      <c r="S53" s="29"/>
      <c r="T53" s="939"/>
    </row>
    <row r="54" spans="1:20">
      <c r="A54" s="938"/>
      <c r="B54" s="1113"/>
      <c r="C54" s="1105"/>
      <c r="D54" s="1106"/>
      <c r="E54" s="1106"/>
      <c r="F54" s="1106"/>
      <c r="G54" s="41"/>
      <c r="H54" s="41"/>
      <c r="I54" s="1106"/>
      <c r="J54" s="1106"/>
      <c r="K54" s="29"/>
      <c r="L54" s="29"/>
      <c r="M54" s="29"/>
      <c r="N54" s="83"/>
      <c r="O54" s="29"/>
      <c r="P54" s="29"/>
      <c r="Q54" s="29"/>
      <c r="R54" s="29"/>
      <c r="S54" s="29"/>
      <c r="T54" s="939"/>
    </row>
    <row r="55" spans="1:20">
      <c r="A55" s="935"/>
      <c r="B55" s="29"/>
      <c r="C55" s="29"/>
      <c r="D55" s="2155" t="s">
        <v>47</v>
      </c>
      <c r="E55" s="2155"/>
      <c r="F55" s="29"/>
      <c r="G55" s="29"/>
      <c r="H55" s="29"/>
      <c r="I55" s="29"/>
      <c r="J55" s="29"/>
      <c r="K55" s="2155" t="s">
        <v>48</v>
      </c>
      <c r="L55" s="2155"/>
      <c r="M55" s="29"/>
      <c r="N55" s="29"/>
      <c r="O55" s="29"/>
      <c r="P55" s="29"/>
      <c r="Q55" s="2155" t="s">
        <v>49</v>
      </c>
      <c r="R55" s="2155"/>
      <c r="S55" s="29"/>
      <c r="T55" s="937"/>
    </row>
    <row r="56" spans="1:20">
      <c r="A56" s="566"/>
      <c r="B56" s="27"/>
      <c r="C56" s="27"/>
      <c r="D56" s="2261" t="s">
        <v>50</v>
      </c>
      <c r="E56" s="2261"/>
      <c r="F56" s="28"/>
      <c r="G56" s="28"/>
      <c r="H56" s="27"/>
      <c r="I56" s="28"/>
      <c r="J56" s="1111"/>
      <c r="K56" s="2261" t="s">
        <v>51</v>
      </c>
      <c r="L56" s="2261"/>
      <c r="M56" s="27"/>
      <c r="N56" s="27"/>
      <c r="O56" s="27"/>
      <c r="P56" s="27"/>
      <c r="Q56" s="2261" t="s">
        <v>52</v>
      </c>
      <c r="R56" s="2261"/>
      <c r="S56" s="28"/>
      <c r="T56" s="1133"/>
    </row>
    <row r="60" spans="1:20">
      <c r="G60" s="208"/>
    </row>
    <row r="61" spans="1:20">
      <c r="G61" s="208"/>
    </row>
    <row r="62" spans="1:20">
      <c r="G62" s="208"/>
    </row>
  </sheetData>
  <mergeCells count="32">
    <mergeCell ref="C28:D28"/>
    <mergeCell ref="G47:H47"/>
    <mergeCell ref="J39:K39"/>
    <mergeCell ref="G41:H41"/>
    <mergeCell ref="G42:H42"/>
    <mergeCell ref="G43:H43"/>
    <mergeCell ref="G44:H44"/>
    <mergeCell ref="G45:H45"/>
    <mergeCell ref="G46:H46"/>
    <mergeCell ref="J38:K38"/>
    <mergeCell ref="G48:H48"/>
    <mergeCell ref="Q55:R55"/>
    <mergeCell ref="D56:E56"/>
    <mergeCell ref="K56:L56"/>
    <mergeCell ref="Q56:R56"/>
    <mergeCell ref="G49:H49"/>
    <mergeCell ref="G50:H50"/>
    <mergeCell ref="G51:H51"/>
    <mergeCell ref="D55:E55"/>
    <mergeCell ref="K55:L55"/>
    <mergeCell ref="Q3:T3"/>
    <mergeCell ref="Q4:T4"/>
    <mergeCell ref="A5:T5"/>
    <mergeCell ref="A6:T6"/>
    <mergeCell ref="A7:T7"/>
    <mergeCell ref="A1:P4"/>
    <mergeCell ref="C27:D27"/>
    <mergeCell ref="A8:F8"/>
    <mergeCell ref="H8:M8"/>
    <mergeCell ref="O8:T8"/>
    <mergeCell ref="Q22:R22"/>
    <mergeCell ref="Q23:R23"/>
  </mergeCells>
  <conditionalFormatting sqref="F10:F26">
    <cfRule type="cellIs" dxfId="186" priority="1" operator="greaterThan">
      <formula>1000</formula>
    </cfRule>
  </conditionalFormatting>
  <conditionalFormatting sqref="F27:F37">
    <cfRule type="cellIs" dxfId="185" priority="7" stopIfTrue="1" operator="greaterThan">
      <formula>1800</formula>
    </cfRule>
  </conditionalFormatting>
  <conditionalFormatting sqref="M10:M37">
    <cfRule type="cellIs" dxfId="184" priority="3" operator="greaterThan">
      <formula>1500</formula>
    </cfRule>
    <cfRule type="cellIs" dxfId="183" priority="6" stopIfTrue="1" operator="greaterThan">
      <formula>2500</formula>
    </cfRule>
  </conditionalFormatting>
  <conditionalFormatting sqref="T10:T21">
    <cfRule type="cellIs" dxfId="182" priority="2" operator="greaterThan">
      <formula>3000</formula>
    </cfRule>
  </conditionalFormatting>
  <conditionalFormatting sqref="T28:T35 T10:T26">
    <cfRule type="cellIs" dxfId="181" priority="5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4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M40"/>
  <sheetViews>
    <sheetView view="pageBreakPreview" topLeftCell="A2" zoomScale="70" zoomScaleNormal="70" zoomScaleSheetLayoutView="70" workbookViewId="0">
      <selection activeCell="A7" sqref="A7:Q7"/>
    </sheetView>
  </sheetViews>
  <sheetFormatPr defaultColWidth="9" defaultRowHeight="21.3"/>
  <cols>
    <col min="1" max="1" width="12" style="94" customWidth="1"/>
    <col min="2" max="2" width="13.5546875" style="94" customWidth="1"/>
    <col min="3" max="3" width="16.33203125" style="94" customWidth="1"/>
    <col min="4" max="4" width="16.6640625" style="94" customWidth="1"/>
    <col min="5" max="5" width="17.33203125" style="94" customWidth="1"/>
    <col min="6" max="6" width="13.5546875" style="94" customWidth="1"/>
    <col min="7" max="7" width="5.5546875" style="94" customWidth="1"/>
    <col min="8" max="8" width="12.33203125" style="94" customWidth="1"/>
    <col min="9" max="10" width="13.5546875" style="94" customWidth="1"/>
    <col min="11" max="11" width="16.5546875" style="94" customWidth="1"/>
    <col min="12" max="12" width="15.109375" style="94" customWidth="1"/>
    <col min="13" max="13" width="13.5546875" style="94" customWidth="1"/>
    <col min="14" max="14" width="7" style="94" customWidth="1"/>
    <col min="15" max="15" width="10.88671875" style="94" bestFit="1" customWidth="1"/>
    <col min="16" max="16" width="15.6640625" style="94" customWidth="1"/>
    <col min="17" max="17" width="13.5546875" style="94" customWidth="1"/>
    <col min="18" max="18" width="8" style="94" customWidth="1"/>
    <col min="19" max="19" width="9.109375" style="94" customWidth="1"/>
    <col min="20" max="20" width="17.44140625" style="94" customWidth="1"/>
    <col min="21" max="253" width="9.109375" style="94"/>
    <col min="254" max="254" width="11.109375" style="94" customWidth="1"/>
    <col min="255" max="259" width="14.6640625" style="94" customWidth="1"/>
    <col min="260" max="260" width="4.44140625" style="94" customWidth="1"/>
    <col min="261" max="261" width="12.33203125" style="94" customWidth="1"/>
    <col min="262" max="266" width="15.109375" style="94" customWidth="1"/>
    <col min="267" max="267" width="6.6640625" style="94" customWidth="1"/>
    <col min="268" max="268" width="12.5546875" style="94" customWidth="1"/>
    <col min="269" max="269" width="19.6640625" style="94" customWidth="1"/>
    <col min="270" max="273" width="14.6640625" style="94" customWidth="1"/>
    <col min="274" max="274" width="8" style="94" customWidth="1"/>
    <col min="275" max="275" width="9.109375" style="94" customWidth="1"/>
    <col min="276" max="276" width="17.44140625" style="94" customWidth="1"/>
    <col min="277" max="509" width="9.109375" style="94"/>
    <col min="510" max="510" width="11.109375" style="94" customWidth="1"/>
    <col min="511" max="515" width="14.6640625" style="94" customWidth="1"/>
    <col min="516" max="516" width="4.44140625" style="94" customWidth="1"/>
    <col min="517" max="517" width="12.33203125" style="94" customWidth="1"/>
    <col min="518" max="522" width="15.109375" style="94" customWidth="1"/>
    <col min="523" max="523" width="6.6640625" style="94" customWidth="1"/>
    <col min="524" max="524" width="12.5546875" style="94" customWidth="1"/>
    <col min="525" max="525" width="19.6640625" style="94" customWidth="1"/>
    <col min="526" max="529" width="14.6640625" style="94" customWidth="1"/>
    <col min="530" max="530" width="8" style="94" customWidth="1"/>
    <col min="531" max="531" width="9.109375" style="94" customWidth="1"/>
    <col min="532" max="532" width="17.44140625" style="94" customWidth="1"/>
    <col min="533" max="765" width="9.109375" style="94"/>
    <col min="766" max="766" width="11.109375" style="94" customWidth="1"/>
    <col min="767" max="771" width="14.6640625" style="94" customWidth="1"/>
    <col min="772" max="772" width="4.44140625" style="94" customWidth="1"/>
    <col min="773" max="773" width="12.33203125" style="94" customWidth="1"/>
    <col min="774" max="778" width="15.109375" style="94" customWidth="1"/>
    <col min="779" max="779" width="6.6640625" style="94" customWidth="1"/>
    <col min="780" max="780" width="12.5546875" style="94" customWidth="1"/>
    <col min="781" max="781" width="19.6640625" style="94" customWidth="1"/>
    <col min="782" max="785" width="14.6640625" style="94" customWidth="1"/>
    <col min="786" max="786" width="8" style="94" customWidth="1"/>
    <col min="787" max="787" width="9.109375" style="94" customWidth="1"/>
    <col min="788" max="788" width="17.44140625" style="94" customWidth="1"/>
    <col min="789" max="1021" width="9.109375" style="94"/>
    <col min="1022" max="1022" width="11.109375" style="94" customWidth="1"/>
    <col min="1023" max="1027" width="14.6640625" style="94" customWidth="1"/>
    <col min="1028" max="1028" width="4.44140625" style="94" customWidth="1"/>
    <col min="1029" max="1029" width="12.33203125" style="94" customWidth="1"/>
    <col min="1030" max="1034" width="15.109375" style="94" customWidth="1"/>
    <col min="1035" max="1035" width="6.6640625" style="94" customWidth="1"/>
    <col min="1036" max="1036" width="12.5546875" style="94" customWidth="1"/>
    <col min="1037" max="1037" width="19.6640625" style="94" customWidth="1"/>
    <col min="1038" max="1041" width="14.6640625" style="94" customWidth="1"/>
    <col min="1042" max="1042" width="8" style="94" customWidth="1"/>
    <col min="1043" max="1043" width="9.109375" style="94" customWidth="1"/>
    <col min="1044" max="1044" width="17.44140625" style="94" customWidth="1"/>
    <col min="1045" max="1277" width="9.109375" style="94"/>
    <col min="1278" max="1278" width="11.109375" style="94" customWidth="1"/>
    <col min="1279" max="1283" width="14.6640625" style="94" customWidth="1"/>
    <col min="1284" max="1284" width="4.44140625" style="94" customWidth="1"/>
    <col min="1285" max="1285" width="12.33203125" style="94" customWidth="1"/>
    <col min="1286" max="1290" width="15.109375" style="94" customWidth="1"/>
    <col min="1291" max="1291" width="6.6640625" style="94" customWidth="1"/>
    <col min="1292" max="1292" width="12.5546875" style="94" customWidth="1"/>
    <col min="1293" max="1293" width="19.6640625" style="94" customWidth="1"/>
    <col min="1294" max="1297" width="14.6640625" style="94" customWidth="1"/>
    <col min="1298" max="1298" width="8" style="94" customWidth="1"/>
    <col min="1299" max="1299" width="9.109375" style="94" customWidth="1"/>
    <col min="1300" max="1300" width="17.44140625" style="94" customWidth="1"/>
    <col min="1301" max="1533" width="9.109375" style="94"/>
    <col min="1534" max="1534" width="11.109375" style="94" customWidth="1"/>
    <col min="1535" max="1539" width="14.6640625" style="94" customWidth="1"/>
    <col min="1540" max="1540" width="4.44140625" style="94" customWidth="1"/>
    <col min="1541" max="1541" width="12.33203125" style="94" customWidth="1"/>
    <col min="1542" max="1546" width="15.109375" style="94" customWidth="1"/>
    <col min="1547" max="1547" width="6.6640625" style="94" customWidth="1"/>
    <col min="1548" max="1548" width="12.5546875" style="94" customWidth="1"/>
    <col min="1549" max="1549" width="19.6640625" style="94" customWidth="1"/>
    <col min="1550" max="1553" width="14.6640625" style="94" customWidth="1"/>
    <col min="1554" max="1554" width="8" style="94" customWidth="1"/>
    <col min="1555" max="1555" width="9.109375" style="94" customWidth="1"/>
    <col min="1556" max="1556" width="17.44140625" style="94" customWidth="1"/>
    <col min="1557" max="1789" width="9.109375" style="94"/>
    <col min="1790" max="1790" width="11.109375" style="94" customWidth="1"/>
    <col min="1791" max="1795" width="14.6640625" style="94" customWidth="1"/>
    <col min="1796" max="1796" width="4.44140625" style="94" customWidth="1"/>
    <col min="1797" max="1797" width="12.33203125" style="94" customWidth="1"/>
    <col min="1798" max="1802" width="15.109375" style="94" customWidth="1"/>
    <col min="1803" max="1803" width="6.6640625" style="94" customWidth="1"/>
    <col min="1804" max="1804" width="12.5546875" style="94" customWidth="1"/>
    <col min="1805" max="1805" width="19.6640625" style="94" customWidth="1"/>
    <col min="1806" max="1809" width="14.6640625" style="94" customWidth="1"/>
    <col min="1810" max="1810" width="8" style="94" customWidth="1"/>
    <col min="1811" max="1811" width="9.109375" style="94" customWidth="1"/>
    <col min="1812" max="1812" width="17.44140625" style="94" customWidth="1"/>
    <col min="1813" max="2045" width="9.109375" style="94"/>
    <col min="2046" max="2046" width="11.109375" style="94" customWidth="1"/>
    <col min="2047" max="2051" width="14.6640625" style="94" customWidth="1"/>
    <col min="2052" max="2052" width="4.44140625" style="94" customWidth="1"/>
    <col min="2053" max="2053" width="12.33203125" style="94" customWidth="1"/>
    <col min="2054" max="2058" width="15.109375" style="94" customWidth="1"/>
    <col min="2059" max="2059" width="6.6640625" style="94" customWidth="1"/>
    <col min="2060" max="2060" width="12.5546875" style="94" customWidth="1"/>
    <col min="2061" max="2061" width="19.6640625" style="94" customWidth="1"/>
    <col min="2062" max="2065" width="14.6640625" style="94" customWidth="1"/>
    <col min="2066" max="2066" width="8" style="94" customWidth="1"/>
    <col min="2067" max="2067" width="9.109375" style="94" customWidth="1"/>
    <col min="2068" max="2068" width="17.44140625" style="94" customWidth="1"/>
    <col min="2069" max="2301" width="9.109375" style="94"/>
    <col min="2302" max="2302" width="11.109375" style="94" customWidth="1"/>
    <col min="2303" max="2307" width="14.6640625" style="94" customWidth="1"/>
    <col min="2308" max="2308" width="4.44140625" style="94" customWidth="1"/>
    <col min="2309" max="2309" width="12.33203125" style="94" customWidth="1"/>
    <col min="2310" max="2314" width="15.109375" style="94" customWidth="1"/>
    <col min="2315" max="2315" width="6.6640625" style="94" customWidth="1"/>
    <col min="2316" max="2316" width="12.5546875" style="94" customWidth="1"/>
    <col min="2317" max="2317" width="19.6640625" style="94" customWidth="1"/>
    <col min="2318" max="2321" width="14.6640625" style="94" customWidth="1"/>
    <col min="2322" max="2322" width="8" style="94" customWidth="1"/>
    <col min="2323" max="2323" width="9.109375" style="94" customWidth="1"/>
    <col min="2324" max="2324" width="17.44140625" style="94" customWidth="1"/>
    <col min="2325" max="2557" width="9.109375" style="94"/>
    <col min="2558" max="2558" width="11.109375" style="94" customWidth="1"/>
    <col min="2559" max="2563" width="14.6640625" style="94" customWidth="1"/>
    <col min="2564" max="2564" width="4.44140625" style="94" customWidth="1"/>
    <col min="2565" max="2565" width="12.33203125" style="94" customWidth="1"/>
    <col min="2566" max="2570" width="15.109375" style="94" customWidth="1"/>
    <col min="2571" max="2571" width="6.6640625" style="94" customWidth="1"/>
    <col min="2572" max="2572" width="12.5546875" style="94" customWidth="1"/>
    <col min="2573" max="2573" width="19.6640625" style="94" customWidth="1"/>
    <col min="2574" max="2577" width="14.6640625" style="94" customWidth="1"/>
    <col min="2578" max="2578" width="8" style="94" customWidth="1"/>
    <col min="2579" max="2579" width="9.109375" style="94" customWidth="1"/>
    <col min="2580" max="2580" width="17.44140625" style="94" customWidth="1"/>
    <col min="2581" max="2813" width="9.109375" style="94"/>
    <col min="2814" max="2814" width="11.109375" style="94" customWidth="1"/>
    <col min="2815" max="2819" width="14.6640625" style="94" customWidth="1"/>
    <col min="2820" max="2820" width="4.44140625" style="94" customWidth="1"/>
    <col min="2821" max="2821" width="12.33203125" style="94" customWidth="1"/>
    <col min="2822" max="2826" width="15.109375" style="94" customWidth="1"/>
    <col min="2827" max="2827" width="6.6640625" style="94" customWidth="1"/>
    <col min="2828" max="2828" width="12.5546875" style="94" customWidth="1"/>
    <col min="2829" max="2829" width="19.6640625" style="94" customWidth="1"/>
    <col min="2830" max="2833" width="14.6640625" style="94" customWidth="1"/>
    <col min="2834" max="2834" width="8" style="94" customWidth="1"/>
    <col min="2835" max="2835" width="9.109375" style="94" customWidth="1"/>
    <col min="2836" max="2836" width="17.44140625" style="94" customWidth="1"/>
    <col min="2837" max="3069" width="9.109375" style="94"/>
    <col min="3070" max="3070" width="11.109375" style="94" customWidth="1"/>
    <col min="3071" max="3075" width="14.6640625" style="94" customWidth="1"/>
    <col min="3076" max="3076" width="4.44140625" style="94" customWidth="1"/>
    <col min="3077" max="3077" width="12.33203125" style="94" customWidth="1"/>
    <col min="3078" max="3082" width="15.109375" style="94" customWidth="1"/>
    <col min="3083" max="3083" width="6.6640625" style="94" customWidth="1"/>
    <col min="3084" max="3084" width="12.5546875" style="94" customWidth="1"/>
    <col min="3085" max="3085" width="19.6640625" style="94" customWidth="1"/>
    <col min="3086" max="3089" width="14.6640625" style="94" customWidth="1"/>
    <col min="3090" max="3090" width="8" style="94" customWidth="1"/>
    <col min="3091" max="3091" width="9.109375" style="94" customWidth="1"/>
    <col min="3092" max="3092" width="17.44140625" style="94" customWidth="1"/>
    <col min="3093" max="3325" width="9.109375" style="94"/>
    <col min="3326" max="3326" width="11.109375" style="94" customWidth="1"/>
    <col min="3327" max="3331" width="14.6640625" style="94" customWidth="1"/>
    <col min="3332" max="3332" width="4.44140625" style="94" customWidth="1"/>
    <col min="3333" max="3333" width="12.33203125" style="94" customWidth="1"/>
    <col min="3334" max="3338" width="15.109375" style="94" customWidth="1"/>
    <col min="3339" max="3339" width="6.6640625" style="94" customWidth="1"/>
    <col min="3340" max="3340" width="12.5546875" style="94" customWidth="1"/>
    <col min="3341" max="3341" width="19.6640625" style="94" customWidth="1"/>
    <col min="3342" max="3345" width="14.6640625" style="94" customWidth="1"/>
    <col min="3346" max="3346" width="8" style="94" customWidth="1"/>
    <col min="3347" max="3347" width="9.109375" style="94" customWidth="1"/>
    <col min="3348" max="3348" width="17.44140625" style="94" customWidth="1"/>
    <col min="3349" max="3581" width="9.109375" style="94"/>
    <col min="3582" max="3582" width="11.109375" style="94" customWidth="1"/>
    <col min="3583" max="3587" width="14.6640625" style="94" customWidth="1"/>
    <col min="3588" max="3588" width="4.44140625" style="94" customWidth="1"/>
    <col min="3589" max="3589" width="12.33203125" style="94" customWidth="1"/>
    <col min="3590" max="3594" width="15.109375" style="94" customWidth="1"/>
    <col min="3595" max="3595" width="6.6640625" style="94" customWidth="1"/>
    <col min="3596" max="3596" width="12.5546875" style="94" customWidth="1"/>
    <col min="3597" max="3597" width="19.6640625" style="94" customWidth="1"/>
    <col min="3598" max="3601" width="14.6640625" style="94" customWidth="1"/>
    <col min="3602" max="3602" width="8" style="94" customWidth="1"/>
    <col min="3603" max="3603" width="9.109375" style="94" customWidth="1"/>
    <col min="3604" max="3604" width="17.44140625" style="94" customWidth="1"/>
    <col min="3605" max="3837" width="9.109375" style="94"/>
    <col min="3838" max="3838" width="11.109375" style="94" customWidth="1"/>
    <col min="3839" max="3843" width="14.6640625" style="94" customWidth="1"/>
    <col min="3844" max="3844" width="4.44140625" style="94" customWidth="1"/>
    <col min="3845" max="3845" width="12.33203125" style="94" customWidth="1"/>
    <col min="3846" max="3850" width="15.109375" style="94" customWidth="1"/>
    <col min="3851" max="3851" width="6.6640625" style="94" customWidth="1"/>
    <col min="3852" max="3852" width="12.5546875" style="94" customWidth="1"/>
    <col min="3853" max="3853" width="19.6640625" style="94" customWidth="1"/>
    <col min="3854" max="3857" width="14.6640625" style="94" customWidth="1"/>
    <col min="3858" max="3858" width="8" style="94" customWidth="1"/>
    <col min="3859" max="3859" width="9.109375" style="94" customWidth="1"/>
    <col min="3860" max="3860" width="17.44140625" style="94" customWidth="1"/>
    <col min="3861" max="4093" width="9.109375" style="94"/>
    <col min="4094" max="4094" width="11.109375" style="94" customWidth="1"/>
    <col min="4095" max="4099" width="14.6640625" style="94" customWidth="1"/>
    <col min="4100" max="4100" width="4.44140625" style="94" customWidth="1"/>
    <col min="4101" max="4101" width="12.33203125" style="94" customWidth="1"/>
    <col min="4102" max="4106" width="15.109375" style="94" customWidth="1"/>
    <col min="4107" max="4107" width="6.6640625" style="94" customWidth="1"/>
    <col min="4108" max="4108" width="12.5546875" style="94" customWidth="1"/>
    <col min="4109" max="4109" width="19.6640625" style="94" customWidth="1"/>
    <col min="4110" max="4113" width="14.6640625" style="94" customWidth="1"/>
    <col min="4114" max="4114" width="8" style="94" customWidth="1"/>
    <col min="4115" max="4115" width="9.109375" style="94" customWidth="1"/>
    <col min="4116" max="4116" width="17.44140625" style="94" customWidth="1"/>
    <col min="4117" max="4349" width="9.109375" style="94"/>
    <col min="4350" max="4350" width="11.109375" style="94" customWidth="1"/>
    <col min="4351" max="4355" width="14.6640625" style="94" customWidth="1"/>
    <col min="4356" max="4356" width="4.44140625" style="94" customWidth="1"/>
    <col min="4357" max="4357" width="12.33203125" style="94" customWidth="1"/>
    <col min="4358" max="4362" width="15.109375" style="94" customWidth="1"/>
    <col min="4363" max="4363" width="6.6640625" style="94" customWidth="1"/>
    <col min="4364" max="4364" width="12.5546875" style="94" customWidth="1"/>
    <col min="4365" max="4365" width="19.6640625" style="94" customWidth="1"/>
    <col min="4366" max="4369" width="14.6640625" style="94" customWidth="1"/>
    <col min="4370" max="4370" width="8" style="94" customWidth="1"/>
    <col min="4371" max="4371" width="9.109375" style="94" customWidth="1"/>
    <col min="4372" max="4372" width="17.44140625" style="94" customWidth="1"/>
    <col min="4373" max="4605" width="9.109375" style="94"/>
    <col min="4606" max="4606" width="11.109375" style="94" customWidth="1"/>
    <col min="4607" max="4611" width="14.6640625" style="94" customWidth="1"/>
    <col min="4612" max="4612" width="4.44140625" style="94" customWidth="1"/>
    <col min="4613" max="4613" width="12.33203125" style="94" customWidth="1"/>
    <col min="4614" max="4618" width="15.109375" style="94" customWidth="1"/>
    <col min="4619" max="4619" width="6.6640625" style="94" customWidth="1"/>
    <col min="4620" max="4620" width="12.5546875" style="94" customWidth="1"/>
    <col min="4621" max="4621" width="19.6640625" style="94" customWidth="1"/>
    <col min="4622" max="4625" width="14.6640625" style="94" customWidth="1"/>
    <col min="4626" max="4626" width="8" style="94" customWidth="1"/>
    <col min="4627" max="4627" width="9.109375" style="94" customWidth="1"/>
    <col min="4628" max="4628" width="17.44140625" style="94" customWidth="1"/>
    <col min="4629" max="4861" width="9.109375" style="94"/>
    <col min="4862" max="4862" width="11.109375" style="94" customWidth="1"/>
    <col min="4863" max="4867" width="14.6640625" style="94" customWidth="1"/>
    <col min="4868" max="4868" width="4.44140625" style="94" customWidth="1"/>
    <col min="4869" max="4869" width="12.33203125" style="94" customWidth="1"/>
    <col min="4870" max="4874" width="15.109375" style="94" customWidth="1"/>
    <col min="4875" max="4875" width="6.6640625" style="94" customWidth="1"/>
    <col min="4876" max="4876" width="12.5546875" style="94" customWidth="1"/>
    <col min="4877" max="4877" width="19.6640625" style="94" customWidth="1"/>
    <col min="4878" max="4881" width="14.6640625" style="94" customWidth="1"/>
    <col min="4882" max="4882" width="8" style="94" customWidth="1"/>
    <col min="4883" max="4883" width="9.109375" style="94" customWidth="1"/>
    <col min="4884" max="4884" width="17.44140625" style="94" customWidth="1"/>
    <col min="4885" max="5117" width="9.109375" style="94"/>
    <col min="5118" max="5118" width="11.109375" style="94" customWidth="1"/>
    <col min="5119" max="5123" width="14.6640625" style="94" customWidth="1"/>
    <col min="5124" max="5124" width="4.44140625" style="94" customWidth="1"/>
    <col min="5125" max="5125" width="12.33203125" style="94" customWidth="1"/>
    <col min="5126" max="5130" width="15.109375" style="94" customWidth="1"/>
    <col min="5131" max="5131" width="6.6640625" style="94" customWidth="1"/>
    <col min="5132" max="5132" width="12.5546875" style="94" customWidth="1"/>
    <col min="5133" max="5133" width="19.6640625" style="94" customWidth="1"/>
    <col min="5134" max="5137" width="14.6640625" style="94" customWidth="1"/>
    <col min="5138" max="5138" width="8" style="94" customWidth="1"/>
    <col min="5139" max="5139" width="9.109375" style="94" customWidth="1"/>
    <col min="5140" max="5140" width="17.44140625" style="94" customWidth="1"/>
    <col min="5141" max="5373" width="9.109375" style="94"/>
    <col min="5374" max="5374" width="11.109375" style="94" customWidth="1"/>
    <col min="5375" max="5379" width="14.6640625" style="94" customWidth="1"/>
    <col min="5380" max="5380" width="4.44140625" style="94" customWidth="1"/>
    <col min="5381" max="5381" width="12.33203125" style="94" customWidth="1"/>
    <col min="5382" max="5386" width="15.109375" style="94" customWidth="1"/>
    <col min="5387" max="5387" width="6.6640625" style="94" customWidth="1"/>
    <col min="5388" max="5388" width="12.5546875" style="94" customWidth="1"/>
    <col min="5389" max="5389" width="19.6640625" style="94" customWidth="1"/>
    <col min="5390" max="5393" width="14.6640625" style="94" customWidth="1"/>
    <col min="5394" max="5394" width="8" style="94" customWidth="1"/>
    <col min="5395" max="5395" width="9.109375" style="94" customWidth="1"/>
    <col min="5396" max="5396" width="17.44140625" style="94" customWidth="1"/>
    <col min="5397" max="5629" width="9.109375" style="94"/>
    <col min="5630" max="5630" width="11.109375" style="94" customWidth="1"/>
    <col min="5631" max="5635" width="14.6640625" style="94" customWidth="1"/>
    <col min="5636" max="5636" width="4.44140625" style="94" customWidth="1"/>
    <col min="5637" max="5637" width="12.33203125" style="94" customWidth="1"/>
    <col min="5638" max="5642" width="15.109375" style="94" customWidth="1"/>
    <col min="5643" max="5643" width="6.6640625" style="94" customWidth="1"/>
    <col min="5644" max="5644" width="12.5546875" style="94" customWidth="1"/>
    <col min="5645" max="5645" width="19.6640625" style="94" customWidth="1"/>
    <col min="5646" max="5649" width="14.6640625" style="94" customWidth="1"/>
    <col min="5650" max="5650" width="8" style="94" customWidth="1"/>
    <col min="5651" max="5651" width="9.109375" style="94" customWidth="1"/>
    <col min="5652" max="5652" width="17.44140625" style="94" customWidth="1"/>
    <col min="5653" max="5885" width="9.109375" style="94"/>
    <col min="5886" max="5886" width="11.109375" style="94" customWidth="1"/>
    <col min="5887" max="5891" width="14.6640625" style="94" customWidth="1"/>
    <col min="5892" max="5892" width="4.44140625" style="94" customWidth="1"/>
    <col min="5893" max="5893" width="12.33203125" style="94" customWidth="1"/>
    <col min="5894" max="5898" width="15.109375" style="94" customWidth="1"/>
    <col min="5899" max="5899" width="6.6640625" style="94" customWidth="1"/>
    <col min="5900" max="5900" width="12.5546875" style="94" customWidth="1"/>
    <col min="5901" max="5901" width="19.6640625" style="94" customWidth="1"/>
    <col min="5902" max="5905" width="14.6640625" style="94" customWidth="1"/>
    <col min="5906" max="5906" width="8" style="94" customWidth="1"/>
    <col min="5907" max="5907" width="9.109375" style="94" customWidth="1"/>
    <col min="5908" max="5908" width="17.44140625" style="94" customWidth="1"/>
    <col min="5909" max="6141" width="9.109375" style="94"/>
    <col min="6142" max="6142" width="11.109375" style="94" customWidth="1"/>
    <col min="6143" max="6147" width="14.6640625" style="94" customWidth="1"/>
    <col min="6148" max="6148" width="4.44140625" style="94" customWidth="1"/>
    <col min="6149" max="6149" width="12.33203125" style="94" customWidth="1"/>
    <col min="6150" max="6154" width="15.109375" style="94" customWidth="1"/>
    <col min="6155" max="6155" width="6.6640625" style="94" customWidth="1"/>
    <col min="6156" max="6156" width="12.5546875" style="94" customWidth="1"/>
    <col min="6157" max="6157" width="19.6640625" style="94" customWidth="1"/>
    <col min="6158" max="6161" width="14.6640625" style="94" customWidth="1"/>
    <col min="6162" max="6162" width="8" style="94" customWidth="1"/>
    <col min="6163" max="6163" width="9.109375" style="94" customWidth="1"/>
    <col min="6164" max="6164" width="17.44140625" style="94" customWidth="1"/>
    <col min="6165" max="6397" width="9.109375" style="94"/>
    <col min="6398" max="6398" width="11.109375" style="94" customWidth="1"/>
    <col min="6399" max="6403" width="14.6640625" style="94" customWidth="1"/>
    <col min="6404" max="6404" width="4.44140625" style="94" customWidth="1"/>
    <col min="6405" max="6405" width="12.33203125" style="94" customWidth="1"/>
    <col min="6406" max="6410" width="15.109375" style="94" customWidth="1"/>
    <col min="6411" max="6411" width="6.6640625" style="94" customWidth="1"/>
    <col min="6412" max="6412" width="12.5546875" style="94" customWidth="1"/>
    <col min="6413" max="6413" width="19.6640625" style="94" customWidth="1"/>
    <col min="6414" max="6417" width="14.6640625" style="94" customWidth="1"/>
    <col min="6418" max="6418" width="8" style="94" customWidth="1"/>
    <col min="6419" max="6419" width="9.109375" style="94" customWidth="1"/>
    <col min="6420" max="6420" width="17.44140625" style="94" customWidth="1"/>
    <col min="6421" max="6653" width="9.109375" style="94"/>
    <col min="6654" max="6654" width="11.109375" style="94" customWidth="1"/>
    <col min="6655" max="6659" width="14.6640625" style="94" customWidth="1"/>
    <col min="6660" max="6660" width="4.44140625" style="94" customWidth="1"/>
    <col min="6661" max="6661" width="12.33203125" style="94" customWidth="1"/>
    <col min="6662" max="6666" width="15.109375" style="94" customWidth="1"/>
    <col min="6667" max="6667" width="6.6640625" style="94" customWidth="1"/>
    <col min="6668" max="6668" width="12.5546875" style="94" customWidth="1"/>
    <col min="6669" max="6669" width="19.6640625" style="94" customWidth="1"/>
    <col min="6670" max="6673" width="14.6640625" style="94" customWidth="1"/>
    <col min="6674" max="6674" width="8" style="94" customWidth="1"/>
    <col min="6675" max="6675" width="9.109375" style="94" customWidth="1"/>
    <col min="6676" max="6676" width="17.44140625" style="94" customWidth="1"/>
    <col min="6677" max="6909" width="9.109375" style="94"/>
    <col min="6910" max="6910" width="11.109375" style="94" customWidth="1"/>
    <col min="6911" max="6915" width="14.6640625" style="94" customWidth="1"/>
    <col min="6916" max="6916" width="4.44140625" style="94" customWidth="1"/>
    <col min="6917" max="6917" width="12.33203125" style="94" customWidth="1"/>
    <col min="6918" max="6922" width="15.109375" style="94" customWidth="1"/>
    <col min="6923" max="6923" width="6.6640625" style="94" customWidth="1"/>
    <col min="6924" max="6924" width="12.5546875" style="94" customWidth="1"/>
    <col min="6925" max="6925" width="19.6640625" style="94" customWidth="1"/>
    <col min="6926" max="6929" width="14.6640625" style="94" customWidth="1"/>
    <col min="6930" max="6930" width="8" style="94" customWidth="1"/>
    <col min="6931" max="6931" width="9.109375" style="94" customWidth="1"/>
    <col min="6932" max="6932" width="17.44140625" style="94" customWidth="1"/>
    <col min="6933" max="7165" width="9.109375" style="94"/>
    <col min="7166" max="7166" width="11.109375" style="94" customWidth="1"/>
    <col min="7167" max="7171" width="14.6640625" style="94" customWidth="1"/>
    <col min="7172" max="7172" width="4.44140625" style="94" customWidth="1"/>
    <col min="7173" max="7173" width="12.33203125" style="94" customWidth="1"/>
    <col min="7174" max="7178" width="15.109375" style="94" customWidth="1"/>
    <col min="7179" max="7179" width="6.6640625" style="94" customWidth="1"/>
    <col min="7180" max="7180" width="12.5546875" style="94" customWidth="1"/>
    <col min="7181" max="7181" width="19.6640625" style="94" customWidth="1"/>
    <col min="7182" max="7185" width="14.6640625" style="94" customWidth="1"/>
    <col min="7186" max="7186" width="8" style="94" customWidth="1"/>
    <col min="7187" max="7187" width="9.109375" style="94" customWidth="1"/>
    <col min="7188" max="7188" width="17.44140625" style="94" customWidth="1"/>
    <col min="7189" max="7421" width="9.109375" style="94"/>
    <col min="7422" max="7422" width="11.109375" style="94" customWidth="1"/>
    <col min="7423" max="7427" width="14.6640625" style="94" customWidth="1"/>
    <col min="7428" max="7428" width="4.44140625" style="94" customWidth="1"/>
    <col min="7429" max="7429" width="12.33203125" style="94" customWidth="1"/>
    <col min="7430" max="7434" width="15.109375" style="94" customWidth="1"/>
    <col min="7435" max="7435" width="6.6640625" style="94" customWidth="1"/>
    <col min="7436" max="7436" width="12.5546875" style="94" customWidth="1"/>
    <col min="7437" max="7437" width="19.6640625" style="94" customWidth="1"/>
    <col min="7438" max="7441" width="14.6640625" style="94" customWidth="1"/>
    <col min="7442" max="7442" width="8" style="94" customWidth="1"/>
    <col min="7443" max="7443" width="9.109375" style="94" customWidth="1"/>
    <col min="7444" max="7444" width="17.44140625" style="94" customWidth="1"/>
    <col min="7445" max="7677" width="9.109375" style="94"/>
    <col min="7678" max="7678" width="11.109375" style="94" customWidth="1"/>
    <col min="7679" max="7683" width="14.6640625" style="94" customWidth="1"/>
    <col min="7684" max="7684" width="4.44140625" style="94" customWidth="1"/>
    <col min="7685" max="7685" width="12.33203125" style="94" customWidth="1"/>
    <col min="7686" max="7690" width="15.109375" style="94" customWidth="1"/>
    <col min="7691" max="7691" width="6.6640625" style="94" customWidth="1"/>
    <col min="7692" max="7692" width="12.5546875" style="94" customWidth="1"/>
    <col min="7693" max="7693" width="19.6640625" style="94" customWidth="1"/>
    <col min="7694" max="7697" width="14.6640625" style="94" customWidth="1"/>
    <col min="7698" max="7698" width="8" style="94" customWidth="1"/>
    <col min="7699" max="7699" width="9.109375" style="94" customWidth="1"/>
    <col min="7700" max="7700" width="17.44140625" style="94" customWidth="1"/>
    <col min="7701" max="7933" width="9.109375" style="94"/>
    <col min="7934" max="7934" width="11.109375" style="94" customWidth="1"/>
    <col min="7935" max="7939" width="14.6640625" style="94" customWidth="1"/>
    <col min="7940" max="7940" width="4.44140625" style="94" customWidth="1"/>
    <col min="7941" max="7941" width="12.33203125" style="94" customWidth="1"/>
    <col min="7942" max="7946" width="15.109375" style="94" customWidth="1"/>
    <col min="7947" max="7947" width="6.6640625" style="94" customWidth="1"/>
    <col min="7948" max="7948" width="12.5546875" style="94" customWidth="1"/>
    <col min="7949" max="7949" width="19.6640625" style="94" customWidth="1"/>
    <col min="7950" max="7953" width="14.6640625" style="94" customWidth="1"/>
    <col min="7954" max="7954" width="8" style="94" customWidth="1"/>
    <col min="7955" max="7955" width="9.109375" style="94" customWidth="1"/>
    <col min="7956" max="7956" width="17.44140625" style="94" customWidth="1"/>
    <col min="7957" max="8189" width="9.109375" style="94"/>
    <col min="8190" max="8190" width="11.109375" style="94" customWidth="1"/>
    <col min="8191" max="8195" width="14.6640625" style="94" customWidth="1"/>
    <col min="8196" max="8196" width="4.44140625" style="94" customWidth="1"/>
    <col min="8197" max="8197" width="12.33203125" style="94" customWidth="1"/>
    <col min="8198" max="8202" width="15.109375" style="94" customWidth="1"/>
    <col min="8203" max="8203" width="6.6640625" style="94" customWidth="1"/>
    <col min="8204" max="8204" width="12.5546875" style="94" customWidth="1"/>
    <col min="8205" max="8205" width="19.6640625" style="94" customWidth="1"/>
    <col min="8206" max="8209" width="14.6640625" style="94" customWidth="1"/>
    <col min="8210" max="8210" width="8" style="94" customWidth="1"/>
    <col min="8211" max="8211" width="9.109375" style="94" customWidth="1"/>
    <col min="8212" max="8212" width="17.44140625" style="94" customWidth="1"/>
    <col min="8213" max="8445" width="9.109375" style="94"/>
    <col min="8446" max="8446" width="11.109375" style="94" customWidth="1"/>
    <col min="8447" max="8451" width="14.6640625" style="94" customWidth="1"/>
    <col min="8452" max="8452" width="4.44140625" style="94" customWidth="1"/>
    <col min="8453" max="8453" width="12.33203125" style="94" customWidth="1"/>
    <col min="8454" max="8458" width="15.109375" style="94" customWidth="1"/>
    <col min="8459" max="8459" width="6.6640625" style="94" customWidth="1"/>
    <col min="8460" max="8460" width="12.5546875" style="94" customWidth="1"/>
    <col min="8461" max="8461" width="19.6640625" style="94" customWidth="1"/>
    <col min="8462" max="8465" width="14.6640625" style="94" customWidth="1"/>
    <col min="8466" max="8466" width="8" style="94" customWidth="1"/>
    <col min="8467" max="8467" width="9.109375" style="94" customWidth="1"/>
    <col min="8468" max="8468" width="17.44140625" style="94" customWidth="1"/>
    <col min="8469" max="8701" width="9.109375" style="94"/>
    <col min="8702" max="8702" width="11.109375" style="94" customWidth="1"/>
    <col min="8703" max="8707" width="14.6640625" style="94" customWidth="1"/>
    <col min="8708" max="8708" width="4.44140625" style="94" customWidth="1"/>
    <col min="8709" max="8709" width="12.33203125" style="94" customWidth="1"/>
    <col min="8710" max="8714" width="15.109375" style="94" customWidth="1"/>
    <col min="8715" max="8715" width="6.6640625" style="94" customWidth="1"/>
    <col min="8716" max="8716" width="12.5546875" style="94" customWidth="1"/>
    <col min="8717" max="8717" width="19.6640625" style="94" customWidth="1"/>
    <col min="8718" max="8721" width="14.6640625" style="94" customWidth="1"/>
    <col min="8722" max="8722" width="8" style="94" customWidth="1"/>
    <col min="8723" max="8723" width="9.109375" style="94" customWidth="1"/>
    <col min="8724" max="8724" width="17.44140625" style="94" customWidth="1"/>
    <col min="8725" max="8957" width="9.109375" style="94"/>
    <col min="8958" max="8958" width="11.109375" style="94" customWidth="1"/>
    <col min="8959" max="8963" width="14.6640625" style="94" customWidth="1"/>
    <col min="8964" max="8964" width="4.44140625" style="94" customWidth="1"/>
    <col min="8965" max="8965" width="12.33203125" style="94" customWidth="1"/>
    <col min="8966" max="8970" width="15.109375" style="94" customWidth="1"/>
    <col min="8971" max="8971" width="6.6640625" style="94" customWidth="1"/>
    <col min="8972" max="8972" width="12.5546875" style="94" customWidth="1"/>
    <col min="8973" max="8973" width="19.6640625" style="94" customWidth="1"/>
    <col min="8974" max="8977" width="14.6640625" style="94" customWidth="1"/>
    <col min="8978" max="8978" width="8" style="94" customWidth="1"/>
    <col min="8979" max="8979" width="9.109375" style="94" customWidth="1"/>
    <col min="8980" max="8980" width="17.44140625" style="94" customWidth="1"/>
    <col min="8981" max="9213" width="9.109375" style="94"/>
    <col min="9214" max="9214" width="11.109375" style="94" customWidth="1"/>
    <col min="9215" max="9219" width="14.6640625" style="94" customWidth="1"/>
    <col min="9220" max="9220" width="4.44140625" style="94" customWidth="1"/>
    <col min="9221" max="9221" width="12.33203125" style="94" customWidth="1"/>
    <col min="9222" max="9226" width="15.109375" style="94" customWidth="1"/>
    <col min="9227" max="9227" width="6.6640625" style="94" customWidth="1"/>
    <col min="9228" max="9228" width="12.5546875" style="94" customWidth="1"/>
    <col min="9229" max="9229" width="19.6640625" style="94" customWidth="1"/>
    <col min="9230" max="9233" width="14.6640625" style="94" customWidth="1"/>
    <col min="9234" max="9234" width="8" style="94" customWidth="1"/>
    <col min="9235" max="9235" width="9.109375" style="94" customWidth="1"/>
    <col min="9236" max="9236" width="17.44140625" style="94" customWidth="1"/>
    <col min="9237" max="9469" width="9.109375" style="94"/>
    <col min="9470" max="9470" width="11.109375" style="94" customWidth="1"/>
    <col min="9471" max="9475" width="14.6640625" style="94" customWidth="1"/>
    <col min="9476" max="9476" width="4.44140625" style="94" customWidth="1"/>
    <col min="9477" max="9477" width="12.33203125" style="94" customWidth="1"/>
    <col min="9478" max="9482" width="15.109375" style="94" customWidth="1"/>
    <col min="9483" max="9483" width="6.6640625" style="94" customWidth="1"/>
    <col min="9484" max="9484" width="12.5546875" style="94" customWidth="1"/>
    <col min="9485" max="9485" width="19.6640625" style="94" customWidth="1"/>
    <col min="9486" max="9489" width="14.6640625" style="94" customWidth="1"/>
    <col min="9490" max="9490" width="8" style="94" customWidth="1"/>
    <col min="9491" max="9491" width="9.109375" style="94" customWidth="1"/>
    <col min="9492" max="9492" width="17.44140625" style="94" customWidth="1"/>
    <col min="9493" max="9725" width="9.109375" style="94"/>
    <col min="9726" max="9726" width="11.109375" style="94" customWidth="1"/>
    <col min="9727" max="9731" width="14.6640625" style="94" customWidth="1"/>
    <col min="9732" max="9732" width="4.44140625" style="94" customWidth="1"/>
    <col min="9733" max="9733" width="12.33203125" style="94" customWidth="1"/>
    <col min="9734" max="9738" width="15.109375" style="94" customWidth="1"/>
    <col min="9739" max="9739" width="6.6640625" style="94" customWidth="1"/>
    <col min="9740" max="9740" width="12.5546875" style="94" customWidth="1"/>
    <col min="9741" max="9741" width="19.6640625" style="94" customWidth="1"/>
    <col min="9742" max="9745" width="14.6640625" style="94" customWidth="1"/>
    <col min="9746" max="9746" width="8" style="94" customWidth="1"/>
    <col min="9747" max="9747" width="9.109375" style="94" customWidth="1"/>
    <col min="9748" max="9748" width="17.44140625" style="94" customWidth="1"/>
    <col min="9749" max="9981" width="9.109375" style="94"/>
    <col min="9982" max="9982" width="11.109375" style="94" customWidth="1"/>
    <col min="9983" max="9987" width="14.6640625" style="94" customWidth="1"/>
    <col min="9988" max="9988" width="4.44140625" style="94" customWidth="1"/>
    <col min="9989" max="9989" width="12.33203125" style="94" customWidth="1"/>
    <col min="9990" max="9994" width="15.109375" style="94" customWidth="1"/>
    <col min="9995" max="9995" width="6.6640625" style="94" customWidth="1"/>
    <col min="9996" max="9996" width="12.5546875" style="94" customWidth="1"/>
    <col min="9997" max="9997" width="19.6640625" style="94" customWidth="1"/>
    <col min="9998" max="10001" width="14.6640625" style="94" customWidth="1"/>
    <col min="10002" max="10002" width="8" style="94" customWidth="1"/>
    <col min="10003" max="10003" width="9.109375" style="94" customWidth="1"/>
    <col min="10004" max="10004" width="17.44140625" style="94" customWidth="1"/>
    <col min="10005" max="10237" width="9.109375" style="94"/>
    <col min="10238" max="10238" width="11.109375" style="94" customWidth="1"/>
    <col min="10239" max="10243" width="14.6640625" style="94" customWidth="1"/>
    <col min="10244" max="10244" width="4.44140625" style="94" customWidth="1"/>
    <col min="10245" max="10245" width="12.33203125" style="94" customWidth="1"/>
    <col min="10246" max="10250" width="15.109375" style="94" customWidth="1"/>
    <col min="10251" max="10251" width="6.6640625" style="94" customWidth="1"/>
    <col min="10252" max="10252" width="12.5546875" style="94" customWidth="1"/>
    <col min="10253" max="10253" width="19.6640625" style="94" customWidth="1"/>
    <col min="10254" max="10257" width="14.6640625" style="94" customWidth="1"/>
    <col min="10258" max="10258" width="8" style="94" customWidth="1"/>
    <col min="10259" max="10259" width="9.109375" style="94" customWidth="1"/>
    <col min="10260" max="10260" width="17.44140625" style="94" customWidth="1"/>
    <col min="10261" max="10493" width="9.109375" style="94"/>
    <col min="10494" max="10494" width="11.109375" style="94" customWidth="1"/>
    <col min="10495" max="10499" width="14.6640625" style="94" customWidth="1"/>
    <col min="10500" max="10500" width="4.44140625" style="94" customWidth="1"/>
    <col min="10501" max="10501" width="12.33203125" style="94" customWidth="1"/>
    <col min="10502" max="10506" width="15.109375" style="94" customWidth="1"/>
    <col min="10507" max="10507" width="6.6640625" style="94" customWidth="1"/>
    <col min="10508" max="10508" width="12.5546875" style="94" customWidth="1"/>
    <col min="10509" max="10509" width="19.6640625" style="94" customWidth="1"/>
    <col min="10510" max="10513" width="14.6640625" style="94" customWidth="1"/>
    <col min="10514" max="10514" width="8" style="94" customWidth="1"/>
    <col min="10515" max="10515" width="9.109375" style="94" customWidth="1"/>
    <col min="10516" max="10516" width="17.44140625" style="94" customWidth="1"/>
    <col min="10517" max="10749" width="9.109375" style="94"/>
    <col min="10750" max="10750" width="11.109375" style="94" customWidth="1"/>
    <col min="10751" max="10755" width="14.6640625" style="94" customWidth="1"/>
    <col min="10756" max="10756" width="4.44140625" style="94" customWidth="1"/>
    <col min="10757" max="10757" width="12.33203125" style="94" customWidth="1"/>
    <col min="10758" max="10762" width="15.109375" style="94" customWidth="1"/>
    <col min="10763" max="10763" width="6.6640625" style="94" customWidth="1"/>
    <col min="10764" max="10764" width="12.5546875" style="94" customWidth="1"/>
    <col min="10765" max="10765" width="19.6640625" style="94" customWidth="1"/>
    <col min="10766" max="10769" width="14.6640625" style="94" customWidth="1"/>
    <col min="10770" max="10770" width="8" style="94" customWidth="1"/>
    <col min="10771" max="10771" width="9.109375" style="94" customWidth="1"/>
    <col min="10772" max="10772" width="17.44140625" style="94" customWidth="1"/>
    <col min="10773" max="11005" width="9.109375" style="94"/>
    <col min="11006" max="11006" width="11.109375" style="94" customWidth="1"/>
    <col min="11007" max="11011" width="14.6640625" style="94" customWidth="1"/>
    <col min="11012" max="11012" width="4.44140625" style="94" customWidth="1"/>
    <col min="11013" max="11013" width="12.33203125" style="94" customWidth="1"/>
    <col min="11014" max="11018" width="15.109375" style="94" customWidth="1"/>
    <col min="11019" max="11019" width="6.6640625" style="94" customWidth="1"/>
    <col min="11020" max="11020" width="12.5546875" style="94" customWidth="1"/>
    <col min="11021" max="11021" width="19.6640625" style="94" customWidth="1"/>
    <col min="11022" max="11025" width="14.6640625" style="94" customWidth="1"/>
    <col min="11026" max="11026" width="8" style="94" customWidth="1"/>
    <col min="11027" max="11027" width="9.109375" style="94" customWidth="1"/>
    <col min="11028" max="11028" width="17.44140625" style="94" customWidth="1"/>
    <col min="11029" max="11261" width="9.109375" style="94"/>
    <col min="11262" max="11262" width="11.109375" style="94" customWidth="1"/>
    <col min="11263" max="11267" width="14.6640625" style="94" customWidth="1"/>
    <col min="11268" max="11268" width="4.44140625" style="94" customWidth="1"/>
    <col min="11269" max="11269" width="12.33203125" style="94" customWidth="1"/>
    <col min="11270" max="11274" width="15.109375" style="94" customWidth="1"/>
    <col min="11275" max="11275" width="6.6640625" style="94" customWidth="1"/>
    <col min="11276" max="11276" width="12.5546875" style="94" customWidth="1"/>
    <col min="11277" max="11277" width="19.6640625" style="94" customWidth="1"/>
    <col min="11278" max="11281" width="14.6640625" style="94" customWidth="1"/>
    <col min="11282" max="11282" width="8" style="94" customWidth="1"/>
    <col min="11283" max="11283" width="9.109375" style="94" customWidth="1"/>
    <col min="11284" max="11284" width="17.44140625" style="94" customWidth="1"/>
    <col min="11285" max="11517" width="9.109375" style="94"/>
    <col min="11518" max="11518" width="11.109375" style="94" customWidth="1"/>
    <col min="11519" max="11523" width="14.6640625" style="94" customWidth="1"/>
    <col min="11524" max="11524" width="4.44140625" style="94" customWidth="1"/>
    <col min="11525" max="11525" width="12.33203125" style="94" customWidth="1"/>
    <col min="11526" max="11530" width="15.109375" style="94" customWidth="1"/>
    <col min="11531" max="11531" width="6.6640625" style="94" customWidth="1"/>
    <col min="11532" max="11532" width="12.5546875" style="94" customWidth="1"/>
    <col min="11533" max="11533" width="19.6640625" style="94" customWidth="1"/>
    <col min="11534" max="11537" width="14.6640625" style="94" customWidth="1"/>
    <col min="11538" max="11538" width="8" style="94" customWidth="1"/>
    <col min="11539" max="11539" width="9.109375" style="94" customWidth="1"/>
    <col min="11540" max="11540" width="17.44140625" style="94" customWidth="1"/>
    <col min="11541" max="11773" width="9.109375" style="94"/>
    <col min="11774" max="11774" width="11.109375" style="94" customWidth="1"/>
    <col min="11775" max="11779" width="14.6640625" style="94" customWidth="1"/>
    <col min="11780" max="11780" width="4.44140625" style="94" customWidth="1"/>
    <col min="11781" max="11781" width="12.33203125" style="94" customWidth="1"/>
    <col min="11782" max="11786" width="15.109375" style="94" customWidth="1"/>
    <col min="11787" max="11787" width="6.6640625" style="94" customWidth="1"/>
    <col min="11788" max="11788" width="12.5546875" style="94" customWidth="1"/>
    <col min="11789" max="11789" width="19.6640625" style="94" customWidth="1"/>
    <col min="11790" max="11793" width="14.6640625" style="94" customWidth="1"/>
    <col min="11794" max="11794" width="8" style="94" customWidth="1"/>
    <col min="11795" max="11795" width="9.109375" style="94" customWidth="1"/>
    <col min="11796" max="11796" width="17.44140625" style="94" customWidth="1"/>
    <col min="11797" max="12029" width="9.109375" style="94"/>
    <col min="12030" max="12030" width="11.109375" style="94" customWidth="1"/>
    <col min="12031" max="12035" width="14.6640625" style="94" customWidth="1"/>
    <col min="12036" max="12036" width="4.44140625" style="94" customWidth="1"/>
    <col min="12037" max="12037" width="12.33203125" style="94" customWidth="1"/>
    <col min="12038" max="12042" width="15.109375" style="94" customWidth="1"/>
    <col min="12043" max="12043" width="6.6640625" style="94" customWidth="1"/>
    <col min="12044" max="12044" width="12.5546875" style="94" customWidth="1"/>
    <col min="12045" max="12045" width="19.6640625" style="94" customWidth="1"/>
    <col min="12046" max="12049" width="14.6640625" style="94" customWidth="1"/>
    <col min="12050" max="12050" width="8" style="94" customWidth="1"/>
    <col min="12051" max="12051" width="9.109375" style="94" customWidth="1"/>
    <col min="12052" max="12052" width="17.44140625" style="94" customWidth="1"/>
    <col min="12053" max="12285" width="9.109375" style="94"/>
    <col min="12286" max="12286" width="11.109375" style="94" customWidth="1"/>
    <col min="12287" max="12291" width="14.6640625" style="94" customWidth="1"/>
    <col min="12292" max="12292" width="4.44140625" style="94" customWidth="1"/>
    <col min="12293" max="12293" width="12.33203125" style="94" customWidth="1"/>
    <col min="12294" max="12298" width="15.109375" style="94" customWidth="1"/>
    <col min="12299" max="12299" width="6.6640625" style="94" customWidth="1"/>
    <col min="12300" max="12300" width="12.5546875" style="94" customWidth="1"/>
    <col min="12301" max="12301" width="19.6640625" style="94" customWidth="1"/>
    <col min="12302" max="12305" width="14.6640625" style="94" customWidth="1"/>
    <col min="12306" max="12306" width="8" style="94" customWidth="1"/>
    <col min="12307" max="12307" width="9.109375" style="94" customWidth="1"/>
    <col min="12308" max="12308" width="17.44140625" style="94" customWidth="1"/>
    <col min="12309" max="12541" width="9.109375" style="94"/>
    <col min="12542" max="12542" width="11.109375" style="94" customWidth="1"/>
    <col min="12543" max="12547" width="14.6640625" style="94" customWidth="1"/>
    <col min="12548" max="12548" width="4.44140625" style="94" customWidth="1"/>
    <col min="12549" max="12549" width="12.33203125" style="94" customWidth="1"/>
    <col min="12550" max="12554" width="15.109375" style="94" customWidth="1"/>
    <col min="12555" max="12555" width="6.6640625" style="94" customWidth="1"/>
    <col min="12556" max="12556" width="12.5546875" style="94" customWidth="1"/>
    <col min="12557" max="12557" width="19.6640625" style="94" customWidth="1"/>
    <col min="12558" max="12561" width="14.6640625" style="94" customWidth="1"/>
    <col min="12562" max="12562" width="8" style="94" customWidth="1"/>
    <col min="12563" max="12563" width="9.109375" style="94" customWidth="1"/>
    <col min="12564" max="12564" width="17.44140625" style="94" customWidth="1"/>
    <col min="12565" max="12797" width="9.109375" style="94"/>
    <col min="12798" max="12798" width="11.109375" style="94" customWidth="1"/>
    <col min="12799" max="12803" width="14.6640625" style="94" customWidth="1"/>
    <col min="12804" max="12804" width="4.44140625" style="94" customWidth="1"/>
    <col min="12805" max="12805" width="12.33203125" style="94" customWidth="1"/>
    <col min="12806" max="12810" width="15.109375" style="94" customWidth="1"/>
    <col min="12811" max="12811" width="6.6640625" style="94" customWidth="1"/>
    <col min="12812" max="12812" width="12.5546875" style="94" customWidth="1"/>
    <col min="12813" max="12813" width="19.6640625" style="94" customWidth="1"/>
    <col min="12814" max="12817" width="14.6640625" style="94" customWidth="1"/>
    <col min="12818" max="12818" width="8" style="94" customWidth="1"/>
    <col min="12819" max="12819" width="9.109375" style="94" customWidth="1"/>
    <col min="12820" max="12820" width="17.44140625" style="94" customWidth="1"/>
    <col min="12821" max="13053" width="9.109375" style="94"/>
    <col min="13054" max="13054" width="11.109375" style="94" customWidth="1"/>
    <col min="13055" max="13059" width="14.6640625" style="94" customWidth="1"/>
    <col min="13060" max="13060" width="4.44140625" style="94" customWidth="1"/>
    <col min="13061" max="13061" width="12.33203125" style="94" customWidth="1"/>
    <col min="13062" max="13066" width="15.109375" style="94" customWidth="1"/>
    <col min="13067" max="13067" width="6.6640625" style="94" customWidth="1"/>
    <col min="13068" max="13068" width="12.5546875" style="94" customWidth="1"/>
    <col min="13069" max="13069" width="19.6640625" style="94" customWidth="1"/>
    <col min="13070" max="13073" width="14.6640625" style="94" customWidth="1"/>
    <col min="13074" max="13074" width="8" style="94" customWidth="1"/>
    <col min="13075" max="13075" width="9.109375" style="94" customWidth="1"/>
    <col min="13076" max="13076" width="17.44140625" style="94" customWidth="1"/>
    <col min="13077" max="13309" width="9.109375" style="94"/>
    <col min="13310" max="13310" width="11.109375" style="94" customWidth="1"/>
    <col min="13311" max="13315" width="14.6640625" style="94" customWidth="1"/>
    <col min="13316" max="13316" width="4.44140625" style="94" customWidth="1"/>
    <col min="13317" max="13317" width="12.33203125" style="94" customWidth="1"/>
    <col min="13318" max="13322" width="15.109375" style="94" customWidth="1"/>
    <col min="13323" max="13323" width="6.6640625" style="94" customWidth="1"/>
    <col min="13324" max="13324" width="12.5546875" style="94" customWidth="1"/>
    <col min="13325" max="13325" width="19.6640625" style="94" customWidth="1"/>
    <col min="13326" max="13329" width="14.6640625" style="94" customWidth="1"/>
    <col min="13330" max="13330" width="8" style="94" customWidth="1"/>
    <col min="13331" max="13331" width="9.109375" style="94" customWidth="1"/>
    <col min="13332" max="13332" width="17.44140625" style="94" customWidth="1"/>
    <col min="13333" max="13565" width="9.109375" style="94"/>
    <col min="13566" max="13566" width="11.109375" style="94" customWidth="1"/>
    <col min="13567" max="13571" width="14.6640625" style="94" customWidth="1"/>
    <col min="13572" max="13572" width="4.44140625" style="94" customWidth="1"/>
    <col min="13573" max="13573" width="12.33203125" style="94" customWidth="1"/>
    <col min="13574" max="13578" width="15.109375" style="94" customWidth="1"/>
    <col min="13579" max="13579" width="6.6640625" style="94" customWidth="1"/>
    <col min="13580" max="13580" width="12.5546875" style="94" customWidth="1"/>
    <col min="13581" max="13581" width="19.6640625" style="94" customWidth="1"/>
    <col min="13582" max="13585" width="14.6640625" style="94" customWidth="1"/>
    <col min="13586" max="13586" width="8" style="94" customWidth="1"/>
    <col min="13587" max="13587" width="9.109375" style="94" customWidth="1"/>
    <col min="13588" max="13588" width="17.44140625" style="94" customWidth="1"/>
    <col min="13589" max="13821" width="9.109375" style="94"/>
    <col min="13822" max="13822" width="11.109375" style="94" customWidth="1"/>
    <col min="13823" max="13827" width="14.6640625" style="94" customWidth="1"/>
    <col min="13828" max="13828" width="4.44140625" style="94" customWidth="1"/>
    <col min="13829" max="13829" width="12.33203125" style="94" customWidth="1"/>
    <col min="13830" max="13834" width="15.109375" style="94" customWidth="1"/>
    <col min="13835" max="13835" width="6.6640625" style="94" customWidth="1"/>
    <col min="13836" max="13836" width="12.5546875" style="94" customWidth="1"/>
    <col min="13837" max="13837" width="19.6640625" style="94" customWidth="1"/>
    <col min="13838" max="13841" width="14.6640625" style="94" customWidth="1"/>
    <col min="13842" max="13842" width="8" style="94" customWidth="1"/>
    <col min="13843" max="13843" width="9.109375" style="94" customWidth="1"/>
    <col min="13844" max="13844" width="17.44140625" style="94" customWidth="1"/>
    <col min="13845" max="14077" width="9.109375" style="94"/>
    <col min="14078" max="14078" width="11.109375" style="94" customWidth="1"/>
    <col min="14079" max="14083" width="14.6640625" style="94" customWidth="1"/>
    <col min="14084" max="14084" width="4.44140625" style="94" customWidth="1"/>
    <col min="14085" max="14085" width="12.33203125" style="94" customWidth="1"/>
    <col min="14086" max="14090" width="15.109375" style="94" customWidth="1"/>
    <col min="14091" max="14091" width="6.6640625" style="94" customWidth="1"/>
    <col min="14092" max="14092" width="12.5546875" style="94" customWidth="1"/>
    <col min="14093" max="14093" width="19.6640625" style="94" customWidth="1"/>
    <col min="14094" max="14097" width="14.6640625" style="94" customWidth="1"/>
    <col min="14098" max="14098" width="8" style="94" customWidth="1"/>
    <col min="14099" max="14099" width="9.109375" style="94" customWidth="1"/>
    <col min="14100" max="14100" width="17.44140625" style="94" customWidth="1"/>
    <col min="14101" max="14333" width="9.109375" style="94"/>
    <col min="14334" max="14334" width="11.109375" style="94" customWidth="1"/>
    <col min="14335" max="14339" width="14.6640625" style="94" customWidth="1"/>
    <col min="14340" max="14340" width="4.44140625" style="94" customWidth="1"/>
    <col min="14341" max="14341" width="12.33203125" style="94" customWidth="1"/>
    <col min="14342" max="14346" width="15.109375" style="94" customWidth="1"/>
    <col min="14347" max="14347" width="6.6640625" style="94" customWidth="1"/>
    <col min="14348" max="14348" width="12.5546875" style="94" customWidth="1"/>
    <col min="14349" max="14349" width="19.6640625" style="94" customWidth="1"/>
    <col min="14350" max="14353" width="14.6640625" style="94" customWidth="1"/>
    <col min="14354" max="14354" width="8" style="94" customWidth="1"/>
    <col min="14355" max="14355" width="9.109375" style="94" customWidth="1"/>
    <col min="14356" max="14356" width="17.44140625" style="94" customWidth="1"/>
    <col min="14357" max="14589" width="9.109375" style="94"/>
    <col min="14590" max="14590" width="11.109375" style="94" customWidth="1"/>
    <col min="14591" max="14595" width="14.6640625" style="94" customWidth="1"/>
    <col min="14596" max="14596" width="4.44140625" style="94" customWidth="1"/>
    <col min="14597" max="14597" width="12.33203125" style="94" customWidth="1"/>
    <col min="14598" max="14602" width="15.109375" style="94" customWidth="1"/>
    <col min="14603" max="14603" width="6.6640625" style="94" customWidth="1"/>
    <col min="14604" max="14604" width="12.5546875" style="94" customWidth="1"/>
    <col min="14605" max="14605" width="19.6640625" style="94" customWidth="1"/>
    <col min="14606" max="14609" width="14.6640625" style="94" customWidth="1"/>
    <col min="14610" max="14610" width="8" style="94" customWidth="1"/>
    <col min="14611" max="14611" width="9.109375" style="94" customWidth="1"/>
    <col min="14612" max="14612" width="17.44140625" style="94" customWidth="1"/>
    <col min="14613" max="14845" width="9.109375" style="94"/>
    <col min="14846" max="14846" width="11.109375" style="94" customWidth="1"/>
    <col min="14847" max="14851" width="14.6640625" style="94" customWidth="1"/>
    <col min="14852" max="14852" width="4.44140625" style="94" customWidth="1"/>
    <col min="14853" max="14853" width="12.33203125" style="94" customWidth="1"/>
    <col min="14854" max="14858" width="15.109375" style="94" customWidth="1"/>
    <col min="14859" max="14859" width="6.6640625" style="94" customWidth="1"/>
    <col min="14860" max="14860" width="12.5546875" style="94" customWidth="1"/>
    <col min="14861" max="14861" width="19.6640625" style="94" customWidth="1"/>
    <col min="14862" max="14865" width="14.6640625" style="94" customWidth="1"/>
    <col min="14866" max="14866" width="8" style="94" customWidth="1"/>
    <col min="14867" max="14867" width="9.109375" style="94" customWidth="1"/>
    <col min="14868" max="14868" width="17.44140625" style="94" customWidth="1"/>
    <col min="14869" max="15101" width="9.109375" style="94"/>
    <col min="15102" max="15102" width="11.109375" style="94" customWidth="1"/>
    <col min="15103" max="15107" width="14.6640625" style="94" customWidth="1"/>
    <col min="15108" max="15108" width="4.44140625" style="94" customWidth="1"/>
    <col min="15109" max="15109" width="12.33203125" style="94" customWidth="1"/>
    <col min="15110" max="15114" width="15.109375" style="94" customWidth="1"/>
    <col min="15115" max="15115" width="6.6640625" style="94" customWidth="1"/>
    <col min="15116" max="15116" width="12.5546875" style="94" customWidth="1"/>
    <col min="15117" max="15117" width="19.6640625" style="94" customWidth="1"/>
    <col min="15118" max="15121" width="14.6640625" style="94" customWidth="1"/>
    <col min="15122" max="15122" width="8" style="94" customWidth="1"/>
    <col min="15123" max="15123" width="9.109375" style="94" customWidth="1"/>
    <col min="15124" max="15124" width="17.44140625" style="94" customWidth="1"/>
    <col min="15125" max="15357" width="9.109375" style="94"/>
    <col min="15358" max="15358" width="11.109375" style="94" customWidth="1"/>
    <col min="15359" max="15363" width="14.6640625" style="94" customWidth="1"/>
    <col min="15364" max="15364" width="4.44140625" style="94" customWidth="1"/>
    <col min="15365" max="15365" width="12.33203125" style="94" customWidth="1"/>
    <col min="15366" max="15370" width="15.109375" style="94" customWidth="1"/>
    <col min="15371" max="15371" width="6.6640625" style="94" customWidth="1"/>
    <col min="15372" max="15372" width="12.5546875" style="94" customWidth="1"/>
    <col min="15373" max="15373" width="19.6640625" style="94" customWidth="1"/>
    <col min="15374" max="15377" width="14.6640625" style="94" customWidth="1"/>
    <col min="15378" max="15378" width="8" style="94" customWidth="1"/>
    <col min="15379" max="15379" width="9.109375" style="94" customWidth="1"/>
    <col min="15380" max="15380" width="17.44140625" style="94" customWidth="1"/>
    <col min="15381" max="15613" width="9.109375" style="94"/>
    <col min="15614" max="15614" width="11.109375" style="94" customWidth="1"/>
    <col min="15615" max="15619" width="14.6640625" style="94" customWidth="1"/>
    <col min="15620" max="15620" width="4.44140625" style="94" customWidth="1"/>
    <col min="15621" max="15621" width="12.33203125" style="94" customWidth="1"/>
    <col min="15622" max="15626" width="15.109375" style="94" customWidth="1"/>
    <col min="15627" max="15627" width="6.6640625" style="94" customWidth="1"/>
    <col min="15628" max="15628" width="12.5546875" style="94" customWidth="1"/>
    <col min="15629" max="15629" width="19.6640625" style="94" customWidth="1"/>
    <col min="15630" max="15633" width="14.6640625" style="94" customWidth="1"/>
    <col min="15634" max="15634" width="8" style="94" customWidth="1"/>
    <col min="15635" max="15635" width="9.109375" style="94" customWidth="1"/>
    <col min="15636" max="15636" width="17.44140625" style="94" customWidth="1"/>
    <col min="15637" max="15869" width="9.109375" style="94"/>
    <col min="15870" max="15870" width="11.109375" style="94" customWidth="1"/>
    <col min="15871" max="15875" width="14.6640625" style="94" customWidth="1"/>
    <col min="15876" max="15876" width="4.44140625" style="94" customWidth="1"/>
    <col min="15877" max="15877" width="12.33203125" style="94" customWidth="1"/>
    <col min="15878" max="15882" width="15.109375" style="94" customWidth="1"/>
    <col min="15883" max="15883" width="6.6640625" style="94" customWidth="1"/>
    <col min="15884" max="15884" width="12.5546875" style="94" customWidth="1"/>
    <col min="15885" max="15885" width="19.6640625" style="94" customWidth="1"/>
    <col min="15886" max="15889" width="14.6640625" style="94" customWidth="1"/>
    <col min="15890" max="15890" width="8" style="94" customWidth="1"/>
    <col min="15891" max="15891" width="9.109375" style="94" customWidth="1"/>
    <col min="15892" max="15892" width="17.44140625" style="94" customWidth="1"/>
    <col min="15893" max="16125" width="9.109375" style="94"/>
    <col min="16126" max="16126" width="11.109375" style="94" customWidth="1"/>
    <col min="16127" max="16131" width="14.6640625" style="94" customWidth="1"/>
    <col min="16132" max="16132" width="4.44140625" style="94" customWidth="1"/>
    <col min="16133" max="16133" width="12.33203125" style="94" customWidth="1"/>
    <col min="16134" max="16138" width="15.109375" style="94" customWidth="1"/>
    <col min="16139" max="16139" width="6.6640625" style="94" customWidth="1"/>
    <col min="16140" max="16140" width="12.5546875" style="94" customWidth="1"/>
    <col min="16141" max="16141" width="19.6640625" style="94" customWidth="1"/>
    <col min="16142" max="16145" width="14.6640625" style="94" customWidth="1"/>
    <col min="16146" max="16146" width="8" style="94" customWidth="1"/>
    <col min="16147" max="16147" width="9.109375" style="94" customWidth="1"/>
    <col min="16148" max="16148" width="17.44140625" style="94" customWidth="1"/>
    <col min="16149" max="16381" width="9.109375" style="94"/>
    <col min="16382" max="16384" width="9.109375" style="94" customWidth="1"/>
  </cols>
  <sheetData>
    <row r="1" spans="1:65">
      <c r="A1" s="2326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60"/>
      <c r="O1" s="61"/>
      <c r="P1" s="61"/>
      <c r="Q1" s="947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</row>
    <row r="2" spans="1:65">
      <c r="A2" s="2327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17"/>
      <c r="O2" s="29"/>
      <c r="P2" s="29"/>
      <c r="Q2" s="939"/>
    </row>
    <row r="3" spans="1:65">
      <c r="A3" s="2327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17"/>
      <c r="O3" s="29"/>
      <c r="P3" s="29"/>
      <c r="Q3" s="939"/>
    </row>
    <row r="4" spans="1:65">
      <c r="A4" s="2327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321" t="s">
        <v>3</v>
      </c>
      <c r="O4" s="2193"/>
      <c r="P4" s="2193"/>
      <c r="Q4" s="2322"/>
    </row>
    <row r="5" spans="1:65">
      <c r="A5" s="2328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195" t="s">
        <v>54</v>
      </c>
      <c r="O5" s="2196"/>
      <c r="P5" s="2196"/>
      <c r="Q5" s="2197"/>
    </row>
    <row r="6" spans="1:65">
      <c r="A6" s="2323" t="s">
        <v>472</v>
      </c>
      <c r="B6" s="2324"/>
      <c r="C6" s="2324"/>
      <c r="D6" s="2324"/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5"/>
    </row>
    <row r="7" spans="1:65">
      <c r="A7" s="2159" t="s">
        <v>369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98"/>
    </row>
    <row r="8" spans="1:65">
      <c r="A8" s="2323" t="s">
        <v>6</v>
      </c>
      <c r="B8" s="2324"/>
      <c r="C8" s="2324"/>
      <c r="D8" s="2324"/>
      <c r="E8" s="2324"/>
      <c r="F8" s="2324"/>
      <c r="G8" s="2324"/>
      <c r="H8" s="2324"/>
      <c r="I8" s="2324"/>
      <c r="J8" s="2324"/>
      <c r="K8" s="2324"/>
      <c r="L8" s="2324"/>
      <c r="M8" s="2324"/>
      <c r="N8" s="2200"/>
      <c r="O8" s="2200"/>
      <c r="P8" s="2200"/>
      <c r="Q8" s="2201"/>
    </row>
    <row r="9" spans="1:65">
      <c r="A9" s="2318" t="s">
        <v>63</v>
      </c>
      <c r="B9" s="2319"/>
      <c r="C9" s="2319"/>
      <c r="D9" s="2319"/>
      <c r="E9" s="2319"/>
      <c r="F9" s="2319"/>
      <c r="G9" s="1106"/>
      <c r="H9" s="2319" t="s">
        <v>64</v>
      </c>
      <c r="I9" s="2319"/>
      <c r="J9" s="2319"/>
      <c r="K9" s="2319"/>
      <c r="L9" s="2319"/>
      <c r="M9" s="2319"/>
      <c r="N9" s="2156"/>
      <c r="O9" s="2156"/>
      <c r="P9" s="2156"/>
      <c r="Q9" s="2335"/>
    </row>
    <row r="10" spans="1:65" ht="48.7" customHeight="1">
      <c r="A10" s="1045" t="s">
        <v>10</v>
      </c>
      <c r="B10" s="1035" t="s">
        <v>11</v>
      </c>
      <c r="C10" s="1035" t="s">
        <v>12</v>
      </c>
      <c r="D10" s="1035" t="s">
        <v>66</v>
      </c>
      <c r="E10" s="1035" t="s">
        <v>14</v>
      </c>
      <c r="F10" s="1035" t="s">
        <v>15</v>
      </c>
      <c r="G10" s="1107"/>
      <c r="H10" s="1035" t="s">
        <v>10</v>
      </c>
      <c r="I10" s="1035" t="s">
        <v>11</v>
      </c>
      <c r="J10" s="1035" t="s">
        <v>57</v>
      </c>
      <c r="K10" s="1035" t="s">
        <v>66</v>
      </c>
      <c r="L10" s="1035" t="s">
        <v>14</v>
      </c>
      <c r="M10" s="1035" t="s">
        <v>15</v>
      </c>
      <c r="N10" s="1107"/>
      <c r="O10" s="1107"/>
      <c r="P10" s="1107"/>
      <c r="Q10" s="1134"/>
      <c r="S10" s="29"/>
      <c r="T10" s="29"/>
    </row>
    <row r="11" spans="1:65">
      <c r="A11" s="377">
        <v>1</v>
      </c>
      <c r="B11" s="1078">
        <v>44586</v>
      </c>
      <c r="C11" s="1036">
        <v>43.31</v>
      </c>
      <c r="D11" s="1036" t="s">
        <v>17</v>
      </c>
      <c r="E11" s="1037">
        <f>3600/C11</f>
        <v>83.12168090510275</v>
      </c>
      <c r="F11" s="1036">
        <v>2700</v>
      </c>
      <c r="G11" s="1106"/>
      <c r="H11" s="1036">
        <v>6</v>
      </c>
      <c r="I11" s="1135">
        <v>44743</v>
      </c>
      <c r="J11" s="1036">
        <v>32.75</v>
      </c>
      <c r="K11" s="1036" t="s">
        <v>17</v>
      </c>
      <c r="L11" s="1037">
        <f t="shared" ref="L11:L16" si="0">1800/J11</f>
        <v>54.961832061068705</v>
      </c>
      <c r="M11" s="1036">
        <v>1900</v>
      </c>
      <c r="N11" s="29"/>
      <c r="O11" s="1136" t="s">
        <v>20</v>
      </c>
      <c r="P11" s="1108">
        <v>1.8</v>
      </c>
      <c r="Q11" s="836" t="s">
        <v>21</v>
      </c>
      <c r="S11" s="29"/>
      <c r="T11" s="194"/>
    </row>
    <row r="12" spans="1:65">
      <c r="A12" s="377">
        <v>2</v>
      </c>
      <c r="B12" s="1135">
        <v>44585</v>
      </c>
      <c r="C12" s="1036">
        <v>21.02</v>
      </c>
      <c r="D12" s="1036" t="s">
        <v>17</v>
      </c>
      <c r="E12" s="1037">
        <f>3600/C12</f>
        <v>171.26546146527119</v>
      </c>
      <c r="F12" s="1036">
        <v>17700</v>
      </c>
      <c r="G12" s="1106"/>
      <c r="H12" s="1036">
        <v>7</v>
      </c>
      <c r="I12" s="1135">
        <v>44708</v>
      </c>
      <c r="J12" s="1036">
        <v>48.94</v>
      </c>
      <c r="K12" s="1036" t="s">
        <v>17</v>
      </c>
      <c r="L12" s="1037">
        <f t="shared" si="0"/>
        <v>36.779730281977933</v>
      </c>
      <c r="M12" s="1036">
        <v>2200</v>
      </c>
      <c r="N12" s="29"/>
      <c r="O12" s="1136" t="s">
        <v>24</v>
      </c>
      <c r="P12" s="1108">
        <v>3.8</v>
      </c>
      <c r="Q12" s="836" t="s">
        <v>21</v>
      </c>
    </row>
    <row r="13" spans="1:65">
      <c r="A13" s="377">
        <v>3</v>
      </c>
      <c r="B13" s="1135">
        <v>44835</v>
      </c>
      <c r="C13" s="1036">
        <v>42.44</v>
      </c>
      <c r="D13" s="1036" t="s">
        <v>17</v>
      </c>
      <c r="E13" s="1037">
        <f>3600/C13</f>
        <v>84.825636192271446</v>
      </c>
      <c r="F13" s="1036">
        <v>7700</v>
      </c>
      <c r="G13" s="1106"/>
      <c r="H13" s="1036">
        <v>8</v>
      </c>
      <c r="I13" s="1135">
        <v>44409</v>
      </c>
      <c r="J13" s="1036">
        <v>13.64</v>
      </c>
      <c r="K13" s="1036" t="s">
        <v>17</v>
      </c>
      <c r="L13" s="1037">
        <f t="shared" si="0"/>
        <v>131.96480938416423</v>
      </c>
      <c r="M13" s="1036">
        <v>14000</v>
      </c>
      <c r="N13" s="29"/>
      <c r="O13" s="1136" t="s">
        <v>26</v>
      </c>
      <c r="P13" s="1108">
        <v>3.2</v>
      </c>
      <c r="Q13" s="836" t="s">
        <v>21</v>
      </c>
    </row>
    <row r="14" spans="1:65">
      <c r="A14" s="377">
        <v>4</v>
      </c>
      <c r="B14" s="1135">
        <v>44774</v>
      </c>
      <c r="C14" s="1036">
        <v>49.61</v>
      </c>
      <c r="D14" s="1036" t="s">
        <v>17</v>
      </c>
      <c r="E14" s="1037">
        <f>3600/C14</f>
        <v>72.566014916347513</v>
      </c>
      <c r="F14" s="1036">
        <v>2600</v>
      </c>
      <c r="G14" s="1106"/>
      <c r="H14" s="1036">
        <v>9</v>
      </c>
      <c r="I14" s="1135">
        <v>44585</v>
      </c>
      <c r="J14" s="1036">
        <v>8.32</v>
      </c>
      <c r="K14" s="1036" t="s">
        <v>17</v>
      </c>
      <c r="L14" s="1037">
        <f t="shared" si="0"/>
        <v>216.34615384615384</v>
      </c>
      <c r="M14" s="1036">
        <v>400</v>
      </c>
      <c r="N14" s="29"/>
      <c r="O14" s="1136" t="s">
        <v>29</v>
      </c>
      <c r="P14" s="1108">
        <v>2.8</v>
      </c>
      <c r="Q14" s="836" t="s">
        <v>21</v>
      </c>
    </row>
    <row r="15" spans="1:65">
      <c r="A15" s="377">
        <v>5</v>
      </c>
      <c r="B15" s="1135">
        <v>44896</v>
      </c>
      <c r="C15" s="1036">
        <v>38.549999999999997</v>
      </c>
      <c r="D15" s="1036" t="s">
        <v>17</v>
      </c>
      <c r="E15" s="1037">
        <f>3600/C15</f>
        <v>93.38521400778211</v>
      </c>
      <c r="F15" s="1036">
        <v>7200</v>
      </c>
      <c r="G15" s="1106"/>
      <c r="H15" s="1036">
        <v>10</v>
      </c>
      <c r="I15" s="1135">
        <v>44707</v>
      </c>
      <c r="J15" s="1036">
        <v>37.979999999999997</v>
      </c>
      <c r="K15" s="1036" t="s">
        <v>17</v>
      </c>
      <c r="L15" s="1037">
        <f t="shared" si="0"/>
        <v>47.393364928909953</v>
      </c>
      <c r="M15" s="1036">
        <v>1700</v>
      </c>
      <c r="N15" s="29"/>
      <c r="O15" s="1136" t="s">
        <v>32</v>
      </c>
      <c r="P15" s="1108">
        <v>68</v>
      </c>
      <c r="Q15" s="836" t="s">
        <v>21</v>
      </c>
    </row>
    <row r="16" spans="1:65">
      <c r="A16" s="1112"/>
      <c r="B16" s="1110"/>
      <c r="C16" s="2317" t="s">
        <v>1</v>
      </c>
      <c r="D16" s="2317"/>
      <c r="E16" s="1131">
        <f>SUM(E11:E15)</f>
        <v>505.16400748677501</v>
      </c>
      <c r="F16" s="1106"/>
      <c r="G16" s="1106"/>
      <c r="H16" s="1036">
        <v>11</v>
      </c>
      <c r="I16" s="1135">
        <v>44585</v>
      </c>
      <c r="J16" s="1036">
        <v>48.65</v>
      </c>
      <c r="K16" s="1036" t="s">
        <v>17</v>
      </c>
      <c r="L16" s="1037">
        <f t="shared" si="0"/>
        <v>36.998972250770812</v>
      </c>
      <c r="M16" s="1036">
        <v>1400</v>
      </c>
      <c r="N16" s="29"/>
      <c r="O16" s="1136" t="s">
        <v>35</v>
      </c>
      <c r="P16" s="1108">
        <v>70</v>
      </c>
      <c r="Q16" s="836" t="s">
        <v>21</v>
      </c>
    </row>
    <row r="17" spans="1:17">
      <c r="A17" s="1112"/>
      <c r="B17" s="1110"/>
      <c r="C17" s="2317" t="s">
        <v>19</v>
      </c>
      <c r="D17" s="2317"/>
      <c r="E17" s="1131">
        <f>AVERAGE(E11:E15)</f>
        <v>101.032801497355</v>
      </c>
      <c r="F17" s="1106"/>
      <c r="G17" s="1106"/>
      <c r="H17" s="1036">
        <v>12</v>
      </c>
      <c r="I17" s="1135">
        <v>44585</v>
      </c>
      <c r="J17" s="1036">
        <v>31.17</v>
      </c>
      <c r="K17" s="1036" t="s">
        <v>17</v>
      </c>
      <c r="L17" s="1037">
        <f t="shared" ref="L17:L27" si="1">1800/J17</f>
        <v>57.74783445620789</v>
      </c>
      <c r="M17" s="1036">
        <v>6000</v>
      </c>
      <c r="N17" s="29"/>
      <c r="O17" s="1136" t="s">
        <v>37</v>
      </c>
      <c r="P17" s="1108"/>
      <c r="Q17" s="836" t="s">
        <v>21</v>
      </c>
    </row>
    <row r="18" spans="1:17">
      <c r="A18" s="1112"/>
      <c r="B18" s="1110"/>
      <c r="C18" s="1106"/>
      <c r="D18" s="1106"/>
      <c r="E18" s="1114"/>
      <c r="F18" s="1106"/>
      <c r="G18" s="1106"/>
      <c r="H18" s="1036">
        <v>13</v>
      </c>
      <c r="I18" s="1135">
        <v>44743</v>
      </c>
      <c r="J18" s="1036">
        <v>7.27</v>
      </c>
      <c r="K18" s="1036" t="s">
        <v>17</v>
      </c>
      <c r="L18" s="1037">
        <f t="shared" si="1"/>
        <v>247.59284731774417</v>
      </c>
      <c r="M18" s="1036">
        <v>4200</v>
      </c>
      <c r="N18" s="29"/>
      <c r="O18" s="1136" t="s">
        <v>39</v>
      </c>
      <c r="P18" s="1108">
        <v>65</v>
      </c>
      <c r="Q18" s="836" t="s">
        <v>21</v>
      </c>
    </row>
    <row r="19" spans="1:17">
      <c r="A19" s="1112"/>
      <c r="B19" s="1110"/>
      <c r="C19" s="2336"/>
      <c r="D19" s="2336"/>
      <c r="E19" s="307"/>
      <c r="F19" s="1106"/>
      <c r="G19" s="1106"/>
      <c r="H19" s="1036">
        <v>14</v>
      </c>
      <c r="I19" s="1135">
        <v>44727</v>
      </c>
      <c r="J19" s="1036">
        <v>24.56</v>
      </c>
      <c r="K19" s="1036" t="s">
        <v>17</v>
      </c>
      <c r="L19" s="1037">
        <f t="shared" si="1"/>
        <v>73.289902280130292</v>
      </c>
      <c r="M19" s="1036">
        <v>9300</v>
      </c>
      <c r="N19" s="29"/>
      <c r="O19" s="1136" t="s">
        <v>41</v>
      </c>
      <c r="P19" s="1108">
        <v>1</v>
      </c>
      <c r="Q19" s="836" t="s">
        <v>21</v>
      </c>
    </row>
    <row r="20" spans="1:17">
      <c r="A20" s="1112"/>
      <c r="B20" s="1106"/>
      <c r="C20" s="2336"/>
      <c r="D20" s="2336"/>
      <c r="E20" s="307"/>
      <c r="F20" s="1106"/>
      <c r="G20" s="1106"/>
      <c r="H20" s="1036">
        <v>15</v>
      </c>
      <c r="I20" s="1135">
        <v>44835</v>
      </c>
      <c r="J20" s="1036">
        <v>45.89</v>
      </c>
      <c r="K20" s="1036" t="s">
        <v>17</v>
      </c>
      <c r="L20" s="1037">
        <f t="shared" si="1"/>
        <v>39.224231858792763</v>
      </c>
      <c r="M20" s="1036">
        <v>4200</v>
      </c>
      <c r="N20" s="29"/>
      <c r="O20" s="1136" t="s">
        <v>43</v>
      </c>
      <c r="P20" s="1108">
        <v>0</v>
      </c>
      <c r="Q20" s="836" t="s">
        <v>21</v>
      </c>
    </row>
    <row r="21" spans="1:17">
      <c r="A21" s="1112"/>
      <c r="B21" s="1106"/>
      <c r="C21" s="29"/>
      <c r="D21" s="29"/>
      <c r="E21" s="29"/>
      <c r="F21" s="1106"/>
      <c r="G21" s="83"/>
      <c r="H21" s="1036">
        <v>16</v>
      </c>
      <c r="I21" s="1135">
        <v>44835</v>
      </c>
      <c r="J21" s="1036">
        <v>51.84</v>
      </c>
      <c r="K21" s="1036" t="s">
        <v>17</v>
      </c>
      <c r="L21" s="1037">
        <f>1800/J21</f>
        <v>34.722222222222221</v>
      </c>
      <c r="M21" s="1036">
        <v>4500</v>
      </c>
      <c r="N21" s="29"/>
      <c r="O21" s="1136" t="s">
        <v>22</v>
      </c>
      <c r="P21" s="1108">
        <v>25500</v>
      </c>
      <c r="Q21" s="836" t="s">
        <v>23</v>
      </c>
    </row>
    <row r="22" spans="1:17">
      <c r="A22" s="2237"/>
      <c r="B22" s="2148"/>
      <c r="C22" s="2148"/>
      <c r="D22" s="2148"/>
      <c r="E22" s="2148"/>
      <c r="F22" s="2148"/>
      <c r="G22" s="83"/>
      <c r="H22" s="1036">
        <v>17</v>
      </c>
      <c r="I22" s="1135">
        <v>44585</v>
      </c>
      <c r="J22" s="1036">
        <v>55.9</v>
      </c>
      <c r="K22" s="1036" t="s">
        <v>17</v>
      </c>
      <c r="L22" s="1037">
        <f t="shared" si="1"/>
        <v>32.200357781753134</v>
      </c>
      <c r="M22" s="1036">
        <v>3200</v>
      </c>
      <c r="N22" s="29"/>
      <c r="O22" s="1136" t="s">
        <v>25</v>
      </c>
      <c r="P22" s="1108">
        <v>5000</v>
      </c>
      <c r="Q22" s="836" t="s">
        <v>23</v>
      </c>
    </row>
    <row r="23" spans="1:17">
      <c r="A23" s="935"/>
      <c r="B23" s="29"/>
      <c r="C23" s="29"/>
      <c r="D23" s="29"/>
      <c r="E23" s="29"/>
      <c r="F23" s="29"/>
      <c r="G23" s="29"/>
      <c r="H23" s="1036">
        <v>18</v>
      </c>
      <c r="I23" s="1135">
        <v>44743</v>
      </c>
      <c r="J23" s="1036">
        <v>54.18</v>
      </c>
      <c r="K23" s="1036" t="s">
        <v>17</v>
      </c>
      <c r="L23" s="1037">
        <f t="shared" si="1"/>
        <v>33.222591362126245</v>
      </c>
      <c r="M23" s="1036">
        <v>3400</v>
      </c>
      <c r="N23" s="29"/>
      <c r="O23" s="1136" t="s">
        <v>335</v>
      </c>
      <c r="P23" s="1108">
        <v>6.3</v>
      </c>
      <c r="Q23" s="836" t="s">
        <v>28</v>
      </c>
    </row>
    <row r="24" spans="1:17">
      <c r="A24" s="935"/>
      <c r="B24" s="29"/>
      <c r="C24" s="29"/>
      <c r="D24" s="29"/>
      <c r="E24" s="29"/>
      <c r="F24" s="29"/>
      <c r="G24" s="29"/>
      <c r="H24" s="1036">
        <v>19</v>
      </c>
      <c r="I24" s="1135">
        <v>44586</v>
      </c>
      <c r="J24" s="1036">
        <v>47.92</v>
      </c>
      <c r="K24" s="1036" t="s">
        <v>17</v>
      </c>
      <c r="L24" s="1037">
        <f t="shared" si="1"/>
        <v>37.56260434056761</v>
      </c>
      <c r="M24" s="1036">
        <v>4600</v>
      </c>
      <c r="N24" s="29"/>
      <c r="O24" s="1136" t="s">
        <v>30</v>
      </c>
      <c r="P24" s="1108">
        <v>36</v>
      </c>
      <c r="Q24" s="836" t="s">
        <v>31</v>
      </c>
    </row>
    <row r="25" spans="1:17">
      <c r="A25" s="935"/>
      <c r="B25" s="29"/>
      <c r="C25" s="29"/>
      <c r="D25" s="29"/>
      <c r="E25" s="29"/>
      <c r="F25" s="29"/>
      <c r="G25" s="29"/>
      <c r="H25" s="1036">
        <v>20</v>
      </c>
      <c r="I25" s="1135">
        <v>44713</v>
      </c>
      <c r="J25" s="1036">
        <v>50.3</v>
      </c>
      <c r="K25" s="1036" t="s">
        <v>17</v>
      </c>
      <c r="L25" s="1037">
        <f t="shared" si="1"/>
        <v>35.785288270377734</v>
      </c>
      <c r="M25" s="1036">
        <v>500</v>
      </c>
      <c r="N25" s="29"/>
      <c r="O25" s="1136" t="s">
        <v>33</v>
      </c>
      <c r="P25" s="1108">
        <v>530</v>
      </c>
      <c r="Q25" s="836" t="s">
        <v>34</v>
      </c>
    </row>
    <row r="26" spans="1:17">
      <c r="A26" s="935"/>
      <c r="B26" s="29"/>
      <c r="C26" s="29"/>
      <c r="D26" s="29"/>
      <c r="E26" s="29"/>
      <c r="F26" s="29"/>
      <c r="G26" s="29"/>
      <c r="H26" s="1036">
        <v>21</v>
      </c>
      <c r="I26" s="1135">
        <v>44743</v>
      </c>
      <c r="J26" s="1036">
        <v>23.15</v>
      </c>
      <c r="K26" s="1036" t="s">
        <v>17</v>
      </c>
      <c r="L26" s="1037">
        <f t="shared" si="1"/>
        <v>77.753779697624196</v>
      </c>
      <c r="M26" s="1036">
        <v>7500</v>
      </c>
      <c r="N26" s="29"/>
      <c r="O26" s="1136" t="s">
        <v>36</v>
      </c>
      <c r="P26" s="1108">
        <v>1200</v>
      </c>
      <c r="Q26" s="836" t="s">
        <v>34</v>
      </c>
    </row>
    <row r="27" spans="1:17">
      <c r="A27" s="935"/>
      <c r="B27" s="29"/>
      <c r="C27" s="29"/>
      <c r="D27" s="29"/>
      <c r="E27" s="29"/>
      <c r="F27" s="29"/>
      <c r="G27" s="29"/>
      <c r="H27" s="1036">
        <v>22</v>
      </c>
      <c r="I27" s="1135">
        <v>44743</v>
      </c>
      <c r="J27" s="1036">
        <v>21.19</v>
      </c>
      <c r="K27" s="1036" t="s">
        <v>17</v>
      </c>
      <c r="L27" s="1037">
        <f t="shared" si="1"/>
        <v>84.94572911750825</v>
      </c>
      <c r="M27" s="1036">
        <v>6100</v>
      </c>
      <c r="N27" s="29"/>
      <c r="O27" s="1136" t="s">
        <v>336</v>
      </c>
      <c r="P27" s="1108">
        <v>1730</v>
      </c>
      <c r="Q27" s="836" t="s">
        <v>34</v>
      </c>
    </row>
    <row r="28" spans="1:17">
      <c r="A28" s="935"/>
      <c r="B28" s="29"/>
      <c r="C28" s="29"/>
      <c r="D28" s="29"/>
      <c r="E28" s="29"/>
      <c r="F28" s="29"/>
      <c r="G28" s="29"/>
      <c r="H28" s="41"/>
      <c r="I28" s="1106"/>
      <c r="J28" s="2242" t="s">
        <v>1</v>
      </c>
      <c r="K28" s="2243"/>
      <c r="L28" s="1131">
        <f>SUM(L11:L27)</f>
        <v>1278.4922514581001</v>
      </c>
      <c r="N28" s="29"/>
      <c r="O28" s="1136" t="s">
        <v>339</v>
      </c>
      <c r="P28" s="1108">
        <v>34400</v>
      </c>
      <c r="Q28" s="836" t="s">
        <v>23</v>
      </c>
    </row>
    <row r="29" spans="1:17">
      <c r="A29" s="935"/>
      <c r="B29" s="29"/>
      <c r="C29" s="29"/>
      <c r="D29" s="29"/>
      <c r="E29" s="29"/>
      <c r="F29" s="29"/>
      <c r="G29" s="29"/>
      <c r="H29" s="41"/>
      <c r="I29" s="1106"/>
      <c r="J29" s="2242" t="s">
        <v>19</v>
      </c>
      <c r="K29" s="2243"/>
      <c r="L29" s="1131">
        <f>AVERAGE(L11:L27)</f>
        <v>75.20542655635883</v>
      </c>
      <c r="N29" s="29"/>
      <c r="O29" s="1136" t="s">
        <v>337</v>
      </c>
      <c r="P29" s="1108">
        <v>4.2</v>
      </c>
      <c r="Q29" s="836" t="s">
        <v>45</v>
      </c>
    </row>
    <row r="30" spans="1:17">
      <c r="A30" s="935"/>
      <c r="B30" s="29"/>
      <c r="C30" s="29"/>
      <c r="D30" s="29"/>
      <c r="E30" s="29"/>
      <c r="F30" s="29"/>
      <c r="G30" s="29"/>
      <c r="H30" s="41"/>
      <c r="I30" s="1106"/>
      <c r="J30" s="1106"/>
      <c r="K30" s="29"/>
      <c r="L30" s="29"/>
      <c r="M30" s="29"/>
      <c r="N30" s="29"/>
      <c r="O30" s="1136" t="s">
        <v>338</v>
      </c>
      <c r="P30" s="1108">
        <v>1.7</v>
      </c>
      <c r="Q30" s="836" t="s">
        <v>45</v>
      </c>
    </row>
    <row r="31" spans="1:17">
      <c r="A31" s="935"/>
      <c r="B31" s="29"/>
      <c r="C31" s="29"/>
      <c r="D31" s="29"/>
      <c r="E31" s="29"/>
      <c r="F31" s="29"/>
      <c r="G31" s="29"/>
      <c r="H31" s="41"/>
      <c r="I31" s="1106"/>
      <c r="J31" s="1106"/>
      <c r="K31" s="29"/>
      <c r="L31" s="29"/>
      <c r="M31" s="29"/>
      <c r="N31" s="29"/>
      <c r="O31" s="29"/>
      <c r="P31" s="29"/>
      <c r="Q31" s="937"/>
    </row>
    <row r="32" spans="1:17">
      <c r="A32" s="935"/>
      <c r="B32" s="29"/>
      <c r="C32" s="29"/>
      <c r="D32" s="29"/>
      <c r="E32" s="29"/>
      <c r="F32" s="29"/>
      <c r="G32" s="29"/>
      <c r="H32" s="41"/>
      <c r="I32" s="1106"/>
      <c r="J32" s="1106"/>
      <c r="K32" s="29"/>
      <c r="L32" s="29"/>
      <c r="M32" s="29"/>
      <c r="N32" s="29"/>
      <c r="O32" s="29"/>
      <c r="P32" s="29"/>
      <c r="Q32" s="939"/>
    </row>
    <row r="33" spans="1:17">
      <c r="A33" s="935"/>
      <c r="B33" s="29"/>
      <c r="C33" s="29"/>
      <c r="D33" s="2155" t="s">
        <v>47</v>
      </c>
      <c r="E33" s="2155"/>
      <c r="F33" s="29"/>
      <c r="G33" s="29"/>
      <c r="H33" s="29"/>
      <c r="I33" s="29"/>
      <c r="J33" s="29"/>
      <c r="K33" s="2155" t="s">
        <v>48</v>
      </c>
      <c r="L33" s="2155"/>
      <c r="M33" s="29"/>
      <c r="N33" s="2337" t="s">
        <v>49</v>
      </c>
      <c r="O33" s="2337"/>
      <c r="P33" s="29"/>
      <c r="Q33" s="939"/>
    </row>
    <row r="34" spans="1:17">
      <c r="A34" s="566"/>
      <c r="B34" s="27"/>
      <c r="C34" s="27"/>
      <c r="D34" s="2261" t="s">
        <v>50</v>
      </c>
      <c r="E34" s="2261"/>
      <c r="F34" s="28"/>
      <c r="G34" s="28"/>
      <c r="H34" s="27"/>
      <c r="I34" s="28"/>
      <c r="J34" s="1111"/>
      <c r="K34" s="2261" t="s">
        <v>51</v>
      </c>
      <c r="L34" s="2261"/>
      <c r="M34" s="27"/>
      <c r="N34" s="2261" t="s">
        <v>52</v>
      </c>
      <c r="O34" s="2261"/>
      <c r="P34" s="28"/>
      <c r="Q34" s="940"/>
    </row>
    <row r="38" spans="1:17">
      <c r="G38" s="208"/>
    </row>
    <row r="39" spans="1:17">
      <c r="G39" s="208"/>
    </row>
    <row r="40" spans="1:17">
      <c r="G40" s="208"/>
    </row>
  </sheetData>
  <mergeCells count="22">
    <mergeCell ref="D34:E34"/>
    <mergeCell ref="K34:L34"/>
    <mergeCell ref="N34:O34"/>
    <mergeCell ref="C17:D17"/>
    <mergeCell ref="C19:D19"/>
    <mergeCell ref="C20:D20"/>
    <mergeCell ref="A22:F22"/>
    <mergeCell ref="J28:K28"/>
    <mergeCell ref="J29:K29"/>
    <mergeCell ref="D33:E33"/>
    <mergeCell ref="K33:L33"/>
    <mergeCell ref="N33:O33"/>
    <mergeCell ref="A9:F9"/>
    <mergeCell ref="H9:M9"/>
    <mergeCell ref="N9:Q9"/>
    <mergeCell ref="C16:D16"/>
    <mergeCell ref="N4:Q4"/>
    <mergeCell ref="N5:Q5"/>
    <mergeCell ref="A6:Q6"/>
    <mergeCell ref="A7:Q7"/>
    <mergeCell ref="A8:Q8"/>
    <mergeCell ref="A1:M5"/>
  </mergeCells>
  <conditionalFormatting sqref="F11:F19">
    <cfRule type="cellIs" dxfId="180" priority="1" stopIfTrue="1" operator="greaterThan">
      <formula>1800</formula>
    </cfRule>
  </conditionalFormatting>
  <conditionalFormatting sqref="M11:M19">
    <cfRule type="cellIs" dxfId="179" priority="5" stopIfTrue="1" operator="greaterThan">
      <formula>2500</formula>
    </cfRule>
  </conditionalFormatting>
  <conditionalFormatting sqref="M20:M27">
    <cfRule type="cellIs" dxfId="178" priority="4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P39"/>
  <sheetViews>
    <sheetView view="pageBreakPreview" zoomScale="70" zoomScaleNormal="64" zoomScaleSheetLayoutView="70" workbookViewId="0">
      <selection activeCell="A6" sqref="A6:M6"/>
    </sheetView>
  </sheetViews>
  <sheetFormatPr defaultColWidth="9" defaultRowHeight="21.3"/>
  <cols>
    <col min="1" max="1" width="13.88671875" style="94" customWidth="1"/>
    <col min="2" max="2" width="14.6640625" style="94" customWidth="1"/>
    <col min="3" max="6" width="16.44140625" style="94" customWidth="1"/>
    <col min="7" max="7" width="5.109375" style="94" customWidth="1"/>
    <col min="8" max="8" width="13.6640625" style="94" customWidth="1"/>
    <col min="9" max="13" width="16.44140625" style="94" customWidth="1"/>
    <col min="14" max="14" width="6.6640625" style="94" customWidth="1"/>
    <col min="15" max="15" width="12.5546875" style="94" customWidth="1"/>
    <col min="16" max="16" width="19.6640625" style="94" customWidth="1"/>
    <col min="17" max="20" width="14.6640625" style="94" customWidth="1"/>
    <col min="21" max="21" width="8" style="94" customWidth="1"/>
    <col min="22" max="22" width="9.109375" style="94" customWidth="1"/>
    <col min="23" max="23" width="17.44140625" style="94" customWidth="1"/>
    <col min="24" max="256" width="9.109375" style="94"/>
    <col min="257" max="257" width="11.109375" style="94" customWidth="1"/>
    <col min="258" max="262" width="14.6640625" style="94" customWidth="1"/>
    <col min="263" max="263" width="4.44140625" style="94" customWidth="1"/>
    <col min="264" max="264" width="12.33203125" style="94" customWidth="1"/>
    <col min="265" max="269" width="15.109375" style="94" customWidth="1"/>
    <col min="270" max="270" width="6.6640625" style="94" customWidth="1"/>
    <col min="271" max="271" width="12.5546875" style="94" customWidth="1"/>
    <col min="272" max="272" width="19.6640625" style="94" customWidth="1"/>
    <col min="273" max="276" width="14.6640625" style="94" customWidth="1"/>
    <col min="277" max="277" width="8" style="94" customWidth="1"/>
    <col min="278" max="278" width="9.109375" style="94" customWidth="1"/>
    <col min="279" max="279" width="17.44140625" style="94" customWidth="1"/>
    <col min="280" max="512" width="9.109375" style="94"/>
    <col min="513" max="513" width="11.109375" style="94" customWidth="1"/>
    <col min="514" max="518" width="14.6640625" style="94" customWidth="1"/>
    <col min="519" max="519" width="4.44140625" style="94" customWidth="1"/>
    <col min="520" max="520" width="12.33203125" style="94" customWidth="1"/>
    <col min="521" max="525" width="15.109375" style="94" customWidth="1"/>
    <col min="526" max="526" width="6.6640625" style="94" customWidth="1"/>
    <col min="527" max="527" width="12.5546875" style="94" customWidth="1"/>
    <col min="528" max="528" width="19.6640625" style="94" customWidth="1"/>
    <col min="529" max="532" width="14.6640625" style="94" customWidth="1"/>
    <col min="533" max="533" width="8" style="94" customWidth="1"/>
    <col min="534" max="534" width="9.109375" style="94" customWidth="1"/>
    <col min="535" max="535" width="17.44140625" style="94" customWidth="1"/>
    <col min="536" max="768" width="9.109375" style="94"/>
    <col min="769" max="769" width="11.109375" style="94" customWidth="1"/>
    <col min="770" max="774" width="14.6640625" style="94" customWidth="1"/>
    <col min="775" max="775" width="4.44140625" style="94" customWidth="1"/>
    <col min="776" max="776" width="12.33203125" style="94" customWidth="1"/>
    <col min="777" max="781" width="15.109375" style="94" customWidth="1"/>
    <col min="782" max="782" width="6.6640625" style="94" customWidth="1"/>
    <col min="783" max="783" width="12.5546875" style="94" customWidth="1"/>
    <col min="784" max="784" width="19.6640625" style="94" customWidth="1"/>
    <col min="785" max="788" width="14.6640625" style="94" customWidth="1"/>
    <col min="789" max="789" width="8" style="94" customWidth="1"/>
    <col min="790" max="790" width="9.109375" style="94" customWidth="1"/>
    <col min="791" max="791" width="17.44140625" style="94" customWidth="1"/>
    <col min="792" max="1024" width="9.109375" style="94"/>
    <col min="1025" max="1025" width="11.109375" style="94" customWidth="1"/>
    <col min="1026" max="1030" width="14.6640625" style="94" customWidth="1"/>
    <col min="1031" max="1031" width="4.44140625" style="94" customWidth="1"/>
    <col min="1032" max="1032" width="12.33203125" style="94" customWidth="1"/>
    <col min="1033" max="1037" width="15.109375" style="94" customWidth="1"/>
    <col min="1038" max="1038" width="6.6640625" style="94" customWidth="1"/>
    <col min="1039" max="1039" width="12.5546875" style="94" customWidth="1"/>
    <col min="1040" max="1040" width="19.6640625" style="94" customWidth="1"/>
    <col min="1041" max="1044" width="14.6640625" style="94" customWidth="1"/>
    <col min="1045" max="1045" width="8" style="94" customWidth="1"/>
    <col min="1046" max="1046" width="9.109375" style="94" customWidth="1"/>
    <col min="1047" max="1047" width="17.44140625" style="94" customWidth="1"/>
    <col min="1048" max="1280" width="9.109375" style="94"/>
    <col min="1281" max="1281" width="11.109375" style="94" customWidth="1"/>
    <col min="1282" max="1286" width="14.6640625" style="94" customWidth="1"/>
    <col min="1287" max="1287" width="4.44140625" style="94" customWidth="1"/>
    <col min="1288" max="1288" width="12.33203125" style="94" customWidth="1"/>
    <col min="1289" max="1293" width="15.109375" style="94" customWidth="1"/>
    <col min="1294" max="1294" width="6.6640625" style="94" customWidth="1"/>
    <col min="1295" max="1295" width="12.5546875" style="94" customWidth="1"/>
    <col min="1296" max="1296" width="19.6640625" style="94" customWidth="1"/>
    <col min="1297" max="1300" width="14.6640625" style="94" customWidth="1"/>
    <col min="1301" max="1301" width="8" style="94" customWidth="1"/>
    <col min="1302" max="1302" width="9.109375" style="94" customWidth="1"/>
    <col min="1303" max="1303" width="17.44140625" style="94" customWidth="1"/>
    <col min="1304" max="1536" width="9.109375" style="94"/>
    <col min="1537" max="1537" width="11.109375" style="94" customWidth="1"/>
    <col min="1538" max="1542" width="14.6640625" style="94" customWidth="1"/>
    <col min="1543" max="1543" width="4.44140625" style="94" customWidth="1"/>
    <col min="1544" max="1544" width="12.33203125" style="94" customWidth="1"/>
    <col min="1545" max="1549" width="15.109375" style="94" customWidth="1"/>
    <col min="1550" max="1550" width="6.6640625" style="94" customWidth="1"/>
    <col min="1551" max="1551" width="12.5546875" style="94" customWidth="1"/>
    <col min="1552" max="1552" width="19.6640625" style="94" customWidth="1"/>
    <col min="1553" max="1556" width="14.6640625" style="94" customWidth="1"/>
    <col min="1557" max="1557" width="8" style="94" customWidth="1"/>
    <col min="1558" max="1558" width="9.109375" style="94" customWidth="1"/>
    <col min="1559" max="1559" width="17.44140625" style="94" customWidth="1"/>
    <col min="1560" max="1792" width="9.109375" style="94"/>
    <col min="1793" max="1793" width="11.109375" style="94" customWidth="1"/>
    <col min="1794" max="1798" width="14.6640625" style="94" customWidth="1"/>
    <col min="1799" max="1799" width="4.44140625" style="94" customWidth="1"/>
    <col min="1800" max="1800" width="12.33203125" style="94" customWidth="1"/>
    <col min="1801" max="1805" width="15.109375" style="94" customWidth="1"/>
    <col min="1806" max="1806" width="6.6640625" style="94" customWidth="1"/>
    <col min="1807" max="1807" width="12.5546875" style="94" customWidth="1"/>
    <col min="1808" max="1808" width="19.6640625" style="94" customWidth="1"/>
    <col min="1809" max="1812" width="14.6640625" style="94" customWidth="1"/>
    <col min="1813" max="1813" width="8" style="94" customWidth="1"/>
    <col min="1814" max="1814" width="9.109375" style="94" customWidth="1"/>
    <col min="1815" max="1815" width="17.44140625" style="94" customWidth="1"/>
    <col min="1816" max="2048" width="9.109375" style="94"/>
    <col min="2049" max="2049" width="11.109375" style="94" customWidth="1"/>
    <col min="2050" max="2054" width="14.6640625" style="94" customWidth="1"/>
    <col min="2055" max="2055" width="4.44140625" style="94" customWidth="1"/>
    <col min="2056" max="2056" width="12.33203125" style="94" customWidth="1"/>
    <col min="2057" max="2061" width="15.109375" style="94" customWidth="1"/>
    <col min="2062" max="2062" width="6.6640625" style="94" customWidth="1"/>
    <col min="2063" max="2063" width="12.5546875" style="94" customWidth="1"/>
    <col min="2064" max="2064" width="19.6640625" style="94" customWidth="1"/>
    <col min="2065" max="2068" width="14.6640625" style="94" customWidth="1"/>
    <col min="2069" max="2069" width="8" style="94" customWidth="1"/>
    <col min="2070" max="2070" width="9.109375" style="94" customWidth="1"/>
    <col min="2071" max="2071" width="17.44140625" style="94" customWidth="1"/>
    <col min="2072" max="2304" width="9.109375" style="94"/>
    <col min="2305" max="2305" width="11.109375" style="94" customWidth="1"/>
    <col min="2306" max="2310" width="14.6640625" style="94" customWidth="1"/>
    <col min="2311" max="2311" width="4.44140625" style="94" customWidth="1"/>
    <col min="2312" max="2312" width="12.33203125" style="94" customWidth="1"/>
    <col min="2313" max="2317" width="15.109375" style="94" customWidth="1"/>
    <col min="2318" max="2318" width="6.6640625" style="94" customWidth="1"/>
    <col min="2319" max="2319" width="12.5546875" style="94" customWidth="1"/>
    <col min="2320" max="2320" width="19.6640625" style="94" customWidth="1"/>
    <col min="2321" max="2324" width="14.6640625" style="94" customWidth="1"/>
    <col min="2325" max="2325" width="8" style="94" customWidth="1"/>
    <col min="2326" max="2326" width="9.109375" style="94" customWidth="1"/>
    <col min="2327" max="2327" width="17.44140625" style="94" customWidth="1"/>
    <col min="2328" max="2560" width="9.109375" style="94"/>
    <col min="2561" max="2561" width="11.109375" style="94" customWidth="1"/>
    <col min="2562" max="2566" width="14.6640625" style="94" customWidth="1"/>
    <col min="2567" max="2567" width="4.44140625" style="94" customWidth="1"/>
    <col min="2568" max="2568" width="12.33203125" style="94" customWidth="1"/>
    <col min="2569" max="2573" width="15.109375" style="94" customWidth="1"/>
    <col min="2574" max="2574" width="6.6640625" style="94" customWidth="1"/>
    <col min="2575" max="2575" width="12.5546875" style="94" customWidth="1"/>
    <col min="2576" max="2576" width="19.6640625" style="94" customWidth="1"/>
    <col min="2577" max="2580" width="14.6640625" style="94" customWidth="1"/>
    <col min="2581" max="2581" width="8" style="94" customWidth="1"/>
    <col min="2582" max="2582" width="9.109375" style="94" customWidth="1"/>
    <col min="2583" max="2583" width="17.44140625" style="94" customWidth="1"/>
    <col min="2584" max="2816" width="9.109375" style="94"/>
    <col min="2817" max="2817" width="11.109375" style="94" customWidth="1"/>
    <col min="2818" max="2822" width="14.6640625" style="94" customWidth="1"/>
    <col min="2823" max="2823" width="4.44140625" style="94" customWidth="1"/>
    <col min="2824" max="2824" width="12.33203125" style="94" customWidth="1"/>
    <col min="2825" max="2829" width="15.109375" style="94" customWidth="1"/>
    <col min="2830" max="2830" width="6.6640625" style="94" customWidth="1"/>
    <col min="2831" max="2831" width="12.5546875" style="94" customWidth="1"/>
    <col min="2832" max="2832" width="19.6640625" style="94" customWidth="1"/>
    <col min="2833" max="2836" width="14.6640625" style="94" customWidth="1"/>
    <col min="2837" max="2837" width="8" style="94" customWidth="1"/>
    <col min="2838" max="2838" width="9.109375" style="94" customWidth="1"/>
    <col min="2839" max="2839" width="17.44140625" style="94" customWidth="1"/>
    <col min="2840" max="3072" width="9.109375" style="94"/>
    <col min="3073" max="3073" width="11.109375" style="94" customWidth="1"/>
    <col min="3074" max="3078" width="14.6640625" style="94" customWidth="1"/>
    <col min="3079" max="3079" width="4.44140625" style="94" customWidth="1"/>
    <col min="3080" max="3080" width="12.33203125" style="94" customWidth="1"/>
    <col min="3081" max="3085" width="15.109375" style="94" customWidth="1"/>
    <col min="3086" max="3086" width="6.6640625" style="94" customWidth="1"/>
    <col min="3087" max="3087" width="12.5546875" style="94" customWidth="1"/>
    <col min="3088" max="3088" width="19.6640625" style="94" customWidth="1"/>
    <col min="3089" max="3092" width="14.6640625" style="94" customWidth="1"/>
    <col min="3093" max="3093" width="8" style="94" customWidth="1"/>
    <col min="3094" max="3094" width="9.109375" style="94" customWidth="1"/>
    <col min="3095" max="3095" width="17.44140625" style="94" customWidth="1"/>
    <col min="3096" max="3328" width="9.109375" style="94"/>
    <col min="3329" max="3329" width="11.109375" style="94" customWidth="1"/>
    <col min="3330" max="3334" width="14.6640625" style="94" customWidth="1"/>
    <col min="3335" max="3335" width="4.44140625" style="94" customWidth="1"/>
    <col min="3336" max="3336" width="12.33203125" style="94" customWidth="1"/>
    <col min="3337" max="3341" width="15.109375" style="94" customWidth="1"/>
    <col min="3342" max="3342" width="6.6640625" style="94" customWidth="1"/>
    <col min="3343" max="3343" width="12.5546875" style="94" customWidth="1"/>
    <col min="3344" max="3344" width="19.6640625" style="94" customWidth="1"/>
    <col min="3345" max="3348" width="14.6640625" style="94" customWidth="1"/>
    <col min="3349" max="3349" width="8" style="94" customWidth="1"/>
    <col min="3350" max="3350" width="9.109375" style="94" customWidth="1"/>
    <col min="3351" max="3351" width="17.44140625" style="94" customWidth="1"/>
    <col min="3352" max="3584" width="9.109375" style="94"/>
    <col min="3585" max="3585" width="11.109375" style="94" customWidth="1"/>
    <col min="3586" max="3590" width="14.6640625" style="94" customWidth="1"/>
    <col min="3591" max="3591" width="4.44140625" style="94" customWidth="1"/>
    <col min="3592" max="3592" width="12.33203125" style="94" customWidth="1"/>
    <col min="3593" max="3597" width="15.109375" style="94" customWidth="1"/>
    <col min="3598" max="3598" width="6.6640625" style="94" customWidth="1"/>
    <col min="3599" max="3599" width="12.5546875" style="94" customWidth="1"/>
    <col min="3600" max="3600" width="19.6640625" style="94" customWidth="1"/>
    <col min="3601" max="3604" width="14.6640625" style="94" customWidth="1"/>
    <col min="3605" max="3605" width="8" style="94" customWidth="1"/>
    <col min="3606" max="3606" width="9.109375" style="94" customWidth="1"/>
    <col min="3607" max="3607" width="17.44140625" style="94" customWidth="1"/>
    <col min="3608" max="3840" width="9.109375" style="94"/>
    <col min="3841" max="3841" width="11.109375" style="94" customWidth="1"/>
    <col min="3842" max="3846" width="14.6640625" style="94" customWidth="1"/>
    <col min="3847" max="3847" width="4.44140625" style="94" customWidth="1"/>
    <col min="3848" max="3848" width="12.33203125" style="94" customWidth="1"/>
    <col min="3849" max="3853" width="15.109375" style="94" customWidth="1"/>
    <col min="3854" max="3854" width="6.6640625" style="94" customWidth="1"/>
    <col min="3855" max="3855" width="12.5546875" style="94" customWidth="1"/>
    <col min="3856" max="3856" width="19.6640625" style="94" customWidth="1"/>
    <col min="3857" max="3860" width="14.6640625" style="94" customWidth="1"/>
    <col min="3861" max="3861" width="8" style="94" customWidth="1"/>
    <col min="3862" max="3862" width="9.109375" style="94" customWidth="1"/>
    <col min="3863" max="3863" width="17.44140625" style="94" customWidth="1"/>
    <col min="3864" max="4096" width="9.109375" style="94"/>
    <col min="4097" max="4097" width="11.109375" style="94" customWidth="1"/>
    <col min="4098" max="4102" width="14.6640625" style="94" customWidth="1"/>
    <col min="4103" max="4103" width="4.44140625" style="94" customWidth="1"/>
    <col min="4104" max="4104" width="12.33203125" style="94" customWidth="1"/>
    <col min="4105" max="4109" width="15.109375" style="94" customWidth="1"/>
    <col min="4110" max="4110" width="6.6640625" style="94" customWidth="1"/>
    <col min="4111" max="4111" width="12.5546875" style="94" customWidth="1"/>
    <col min="4112" max="4112" width="19.6640625" style="94" customWidth="1"/>
    <col min="4113" max="4116" width="14.6640625" style="94" customWidth="1"/>
    <col min="4117" max="4117" width="8" style="94" customWidth="1"/>
    <col min="4118" max="4118" width="9.109375" style="94" customWidth="1"/>
    <col min="4119" max="4119" width="17.44140625" style="94" customWidth="1"/>
    <col min="4120" max="4352" width="9.109375" style="94"/>
    <col min="4353" max="4353" width="11.109375" style="94" customWidth="1"/>
    <col min="4354" max="4358" width="14.6640625" style="94" customWidth="1"/>
    <col min="4359" max="4359" width="4.44140625" style="94" customWidth="1"/>
    <col min="4360" max="4360" width="12.33203125" style="94" customWidth="1"/>
    <col min="4361" max="4365" width="15.109375" style="94" customWidth="1"/>
    <col min="4366" max="4366" width="6.6640625" style="94" customWidth="1"/>
    <col min="4367" max="4367" width="12.5546875" style="94" customWidth="1"/>
    <col min="4368" max="4368" width="19.6640625" style="94" customWidth="1"/>
    <col min="4369" max="4372" width="14.6640625" style="94" customWidth="1"/>
    <col min="4373" max="4373" width="8" style="94" customWidth="1"/>
    <col min="4374" max="4374" width="9.109375" style="94" customWidth="1"/>
    <col min="4375" max="4375" width="17.44140625" style="94" customWidth="1"/>
    <col min="4376" max="4608" width="9.109375" style="94"/>
    <col min="4609" max="4609" width="11.109375" style="94" customWidth="1"/>
    <col min="4610" max="4614" width="14.6640625" style="94" customWidth="1"/>
    <col min="4615" max="4615" width="4.44140625" style="94" customWidth="1"/>
    <col min="4616" max="4616" width="12.33203125" style="94" customWidth="1"/>
    <col min="4617" max="4621" width="15.109375" style="94" customWidth="1"/>
    <col min="4622" max="4622" width="6.6640625" style="94" customWidth="1"/>
    <col min="4623" max="4623" width="12.5546875" style="94" customWidth="1"/>
    <col min="4624" max="4624" width="19.6640625" style="94" customWidth="1"/>
    <col min="4625" max="4628" width="14.6640625" style="94" customWidth="1"/>
    <col min="4629" max="4629" width="8" style="94" customWidth="1"/>
    <col min="4630" max="4630" width="9.109375" style="94" customWidth="1"/>
    <col min="4631" max="4631" width="17.44140625" style="94" customWidth="1"/>
    <col min="4632" max="4864" width="9.109375" style="94"/>
    <col min="4865" max="4865" width="11.109375" style="94" customWidth="1"/>
    <col min="4866" max="4870" width="14.6640625" style="94" customWidth="1"/>
    <col min="4871" max="4871" width="4.44140625" style="94" customWidth="1"/>
    <col min="4872" max="4872" width="12.33203125" style="94" customWidth="1"/>
    <col min="4873" max="4877" width="15.109375" style="94" customWidth="1"/>
    <col min="4878" max="4878" width="6.6640625" style="94" customWidth="1"/>
    <col min="4879" max="4879" width="12.5546875" style="94" customWidth="1"/>
    <col min="4880" max="4880" width="19.6640625" style="94" customWidth="1"/>
    <col min="4881" max="4884" width="14.6640625" style="94" customWidth="1"/>
    <col min="4885" max="4885" width="8" style="94" customWidth="1"/>
    <col min="4886" max="4886" width="9.109375" style="94" customWidth="1"/>
    <col min="4887" max="4887" width="17.44140625" style="94" customWidth="1"/>
    <col min="4888" max="5120" width="9.109375" style="94"/>
    <col min="5121" max="5121" width="11.109375" style="94" customWidth="1"/>
    <col min="5122" max="5126" width="14.6640625" style="94" customWidth="1"/>
    <col min="5127" max="5127" width="4.44140625" style="94" customWidth="1"/>
    <col min="5128" max="5128" width="12.33203125" style="94" customWidth="1"/>
    <col min="5129" max="5133" width="15.109375" style="94" customWidth="1"/>
    <col min="5134" max="5134" width="6.6640625" style="94" customWidth="1"/>
    <col min="5135" max="5135" width="12.5546875" style="94" customWidth="1"/>
    <col min="5136" max="5136" width="19.6640625" style="94" customWidth="1"/>
    <col min="5137" max="5140" width="14.6640625" style="94" customWidth="1"/>
    <col min="5141" max="5141" width="8" style="94" customWidth="1"/>
    <col min="5142" max="5142" width="9.109375" style="94" customWidth="1"/>
    <col min="5143" max="5143" width="17.44140625" style="94" customWidth="1"/>
    <col min="5144" max="5376" width="9.109375" style="94"/>
    <col min="5377" max="5377" width="11.109375" style="94" customWidth="1"/>
    <col min="5378" max="5382" width="14.6640625" style="94" customWidth="1"/>
    <col min="5383" max="5383" width="4.44140625" style="94" customWidth="1"/>
    <col min="5384" max="5384" width="12.33203125" style="94" customWidth="1"/>
    <col min="5385" max="5389" width="15.109375" style="94" customWidth="1"/>
    <col min="5390" max="5390" width="6.6640625" style="94" customWidth="1"/>
    <col min="5391" max="5391" width="12.5546875" style="94" customWidth="1"/>
    <col min="5392" max="5392" width="19.6640625" style="94" customWidth="1"/>
    <col min="5393" max="5396" width="14.6640625" style="94" customWidth="1"/>
    <col min="5397" max="5397" width="8" style="94" customWidth="1"/>
    <col min="5398" max="5398" width="9.109375" style="94" customWidth="1"/>
    <col min="5399" max="5399" width="17.44140625" style="94" customWidth="1"/>
    <col min="5400" max="5632" width="9.109375" style="94"/>
    <col min="5633" max="5633" width="11.109375" style="94" customWidth="1"/>
    <col min="5634" max="5638" width="14.6640625" style="94" customWidth="1"/>
    <col min="5639" max="5639" width="4.44140625" style="94" customWidth="1"/>
    <col min="5640" max="5640" width="12.33203125" style="94" customWidth="1"/>
    <col min="5641" max="5645" width="15.109375" style="94" customWidth="1"/>
    <col min="5646" max="5646" width="6.6640625" style="94" customWidth="1"/>
    <col min="5647" max="5647" width="12.5546875" style="94" customWidth="1"/>
    <col min="5648" max="5648" width="19.6640625" style="94" customWidth="1"/>
    <col min="5649" max="5652" width="14.6640625" style="94" customWidth="1"/>
    <col min="5653" max="5653" width="8" style="94" customWidth="1"/>
    <col min="5654" max="5654" width="9.109375" style="94" customWidth="1"/>
    <col min="5655" max="5655" width="17.44140625" style="94" customWidth="1"/>
    <col min="5656" max="5888" width="9.109375" style="94"/>
    <col min="5889" max="5889" width="11.109375" style="94" customWidth="1"/>
    <col min="5890" max="5894" width="14.6640625" style="94" customWidth="1"/>
    <col min="5895" max="5895" width="4.44140625" style="94" customWidth="1"/>
    <col min="5896" max="5896" width="12.33203125" style="94" customWidth="1"/>
    <col min="5897" max="5901" width="15.109375" style="94" customWidth="1"/>
    <col min="5902" max="5902" width="6.6640625" style="94" customWidth="1"/>
    <col min="5903" max="5903" width="12.5546875" style="94" customWidth="1"/>
    <col min="5904" max="5904" width="19.6640625" style="94" customWidth="1"/>
    <col min="5905" max="5908" width="14.6640625" style="94" customWidth="1"/>
    <col min="5909" max="5909" width="8" style="94" customWidth="1"/>
    <col min="5910" max="5910" width="9.109375" style="94" customWidth="1"/>
    <col min="5911" max="5911" width="17.44140625" style="94" customWidth="1"/>
    <col min="5912" max="6144" width="9.109375" style="94"/>
    <col min="6145" max="6145" width="11.109375" style="94" customWidth="1"/>
    <col min="6146" max="6150" width="14.6640625" style="94" customWidth="1"/>
    <col min="6151" max="6151" width="4.44140625" style="94" customWidth="1"/>
    <col min="6152" max="6152" width="12.33203125" style="94" customWidth="1"/>
    <col min="6153" max="6157" width="15.109375" style="94" customWidth="1"/>
    <col min="6158" max="6158" width="6.6640625" style="94" customWidth="1"/>
    <col min="6159" max="6159" width="12.5546875" style="94" customWidth="1"/>
    <col min="6160" max="6160" width="19.6640625" style="94" customWidth="1"/>
    <col min="6161" max="6164" width="14.6640625" style="94" customWidth="1"/>
    <col min="6165" max="6165" width="8" style="94" customWidth="1"/>
    <col min="6166" max="6166" width="9.109375" style="94" customWidth="1"/>
    <col min="6167" max="6167" width="17.44140625" style="94" customWidth="1"/>
    <col min="6168" max="6400" width="9.109375" style="94"/>
    <col min="6401" max="6401" width="11.109375" style="94" customWidth="1"/>
    <col min="6402" max="6406" width="14.6640625" style="94" customWidth="1"/>
    <col min="6407" max="6407" width="4.44140625" style="94" customWidth="1"/>
    <col min="6408" max="6408" width="12.33203125" style="94" customWidth="1"/>
    <col min="6409" max="6413" width="15.109375" style="94" customWidth="1"/>
    <col min="6414" max="6414" width="6.6640625" style="94" customWidth="1"/>
    <col min="6415" max="6415" width="12.5546875" style="94" customWidth="1"/>
    <col min="6416" max="6416" width="19.6640625" style="94" customWidth="1"/>
    <col min="6417" max="6420" width="14.6640625" style="94" customWidth="1"/>
    <col min="6421" max="6421" width="8" style="94" customWidth="1"/>
    <col min="6422" max="6422" width="9.109375" style="94" customWidth="1"/>
    <col min="6423" max="6423" width="17.44140625" style="94" customWidth="1"/>
    <col min="6424" max="6656" width="9.109375" style="94"/>
    <col min="6657" max="6657" width="11.109375" style="94" customWidth="1"/>
    <col min="6658" max="6662" width="14.6640625" style="94" customWidth="1"/>
    <col min="6663" max="6663" width="4.44140625" style="94" customWidth="1"/>
    <col min="6664" max="6664" width="12.33203125" style="94" customWidth="1"/>
    <col min="6665" max="6669" width="15.109375" style="94" customWidth="1"/>
    <col min="6670" max="6670" width="6.6640625" style="94" customWidth="1"/>
    <col min="6671" max="6671" width="12.5546875" style="94" customWidth="1"/>
    <col min="6672" max="6672" width="19.6640625" style="94" customWidth="1"/>
    <col min="6673" max="6676" width="14.6640625" style="94" customWidth="1"/>
    <col min="6677" max="6677" width="8" style="94" customWidth="1"/>
    <col min="6678" max="6678" width="9.109375" style="94" customWidth="1"/>
    <col min="6679" max="6679" width="17.44140625" style="94" customWidth="1"/>
    <col min="6680" max="6912" width="9.109375" style="94"/>
    <col min="6913" max="6913" width="11.109375" style="94" customWidth="1"/>
    <col min="6914" max="6918" width="14.6640625" style="94" customWidth="1"/>
    <col min="6919" max="6919" width="4.44140625" style="94" customWidth="1"/>
    <col min="6920" max="6920" width="12.33203125" style="94" customWidth="1"/>
    <col min="6921" max="6925" width="15.109375" style="94" customWidth="1"/>
    <col min="6926" max="6926" width="6.6640625" style="94" customWidth="1"/>
    <col min="6927" max="6927" width="12.5546875" style="94" customWidth="1"/>
    <col min="6928" max="6928" width="19.6640625" style="94" customWidth="1"/>
    <col min="6929" max="6932" width="14.6640625" style="94" customWidth="1"/>
    <col min="6933" max="6933" width="8" style="94" customWidth="1"/>
    <col min="6934" max="6934" width="9.109375" style="94" customWidth="1"/>
    <col min="6935" max="6935" width="17.44140625" style="94" customWidth="1"/>
    <col min="6936" max="7168" width="9.109375" style="94"/>
    <col min="7169" max="7169" width="11.109375" style="94" customWidth="1"/>
    <col min="7170" max="7174" width="14.6640625" style="94" customWidth="1"/>
    <col min="7175" max="7175" width="4.44140625" style="94" customWidth="1"/>
    <col min="7176" max="7176" width="12.33203125" style="94" customWidth="1"/>
    <col min="7177" max="7181" width="15.109375" style="94" customWidth="1"/>
    <col min="7182" max="7182" width="6.6640625" style="94" customWidth="1"/>
    <col min="7183" max="7183" width="12.5546875" style="94" customWidth="1"/>
    <col min="7184" max="7184" width="19.6640625" style="94" customWidth="1"/>
    <col min="7185" max="7188" width="14.6640625" style="94" customWidth="1"/>
    <col min="7189" max="7189" width="8" style="94" customWidth="1"/>
    <col min="7190" max="7190" width="9.109375" style="94" customWidth="1"/>
    <col min="7191" max="7191" width="17.44140625" style="94" customWidth="1"/>
    <col min="7192" max="7424" width="9.109375" style="94"/>
    <col min="7425" max="7425" width="11.109375" style="94" customWidth="1"/>
    <col min="7426" max="7430" width="14.6640625" style="94" customWidth="1"/>
    <col min="7431" max="7431" width="4.44140625" style="94" customWidth="1"/>
    <col min="7432" max="7432" width="12.33203125" style="94" customWidth="1"/>
    <col min="7433" max="7437" width="15.109375" style="94" customWidth="1"/>
    <col min="7438" max="7438" width="6.6640625" style="94" customWidth="1"/>
    <col min="7439" max="7439" width="12.5546875" style="94" customWidth="1"/>
    <col min="7440" max="7440" width="19.6640625" style="94" customWidth="1"/>
    <col min="7441" max="7444" width="14.6640625" style="94" customWidth="1"/>
    <col min="7445" max="7445" width="8" style="94" customWidth="1"/>
    <col min="7446" max="7446" width="9.109375" style="94" customWidth="1"/>
    <col min="7447" max="7447" width="17.44140625" style="94" customWidth="1"/>
    <col min="7448" max="7680" width="9.109375" style="94"/>
    <col min="7681" max="7681" width="11.109375" style="94" customWidth="1"/>
    <col min="7682" max="7686" width="14.6640625" style="94" customWidth="1"/>
    <col min="7687" max="7687" width="4.44140625" style="94" customWidth="1"/>
    <col min="7688" max="7688" width="12.33203125" style="94" customWidth="1"/>
    <col min="7689" max="7693" width="15.109375" style="94" customWidth="1"/>
    <col min="7694" max="7694" width="6.6640625" style="94" customWidth="1"/>
    <col min="7695" max="7695" width="12.5546875" style="94" customWidth="1"/>
    <col min="7696" max="7696" width="19.6640625" style="94" customWidth="1"/>
    <col min="7697" max="7700" width="14.6640625" style="94" customWidth="1"/>
    <col min="7701" max="7701" width="8" style="94" customWidth="1"/>
    <col min="7702" max="7702" width="9.109375" style="94" customWidth="1"/>
    <col min="7703" max="7703" width="17.44140625" style="94" customWidth="1"/>
    <col min="7704" max="7936" width="9.109375" style="94"/>
    <col min="7937" max="7937" width="11.109375" style="94" customWidth="1"/>
    <col min="7938" max="7942" width="14.6640625" style="94" customWidth="1"/>
    <col min="7943" max="7943" width="4.44140625" style="94" customWidth="1"/>
    <col min="7944" max="7944" width="12.33203125" style="94" customWidth="1"/>
    <col min="7945" max="7949" width="15.109375" style="94" customWidth="1"/>
    <col min="7950" max="7950" width="6.6640625" style="94" customWidth="1"/>
    <col min="7951" max="7951" width="12.5546875" style="94" customWidth="1"/>
    <col min="7952" max="7952" width="19.6640625" style="94" customWidth="1"/>
    <col min="7953" max="7956" width="14.6640625" style="94" customWidth="1"/>
    <col min="7957" max="7957" width="8" style="94" customWidth="1"/>
    <col min="7958" max="7958" width="9.109375" style="94" customWidth="1"/>
    <col min="7959" max="7959" width="17.44140625" style="94" customWidth="1"/>
    <col min="7960" max="8192" width="9.109375" style="94"/>
    <col min="8193" max="8193" width="11.109375" style="94" customWidth="1"/>
    <col min="8194" max="8198" width="14.6640625" style="94" customWidth="1"/>
    <col min="8199" max="8199" width="4.44140625" style="94" customWidth="1"/>
    <col min="8200" max="8200" width="12.33203125" style="94" customWidth="1"/>
    <col min="8201" max="8205" width="15.109375" style="94" customWidth="1"/>
    <col min="8206" max="8206" width="6.6640625" style="94" customWidth="1"/>
    <col min="8207" max="8207" width="12.5546875" style="94" customWidth="1"/>
    <col min="8208" max="8208" width="19.6640625" style="94" customWidth="1"/>
    <col min="8209" max="8212" width="14.6640625" style="94" customWidth="1"/>
    <col min="8213" max="8213" width="8" style="94" customWidth="1"/>
    <col min="8214" max="8214" width="9.109375" style="94" customWidth="1"/>
    <col min="8215" max="8215" width="17.44140625" style="94" customWidth="1"/>
    <col min="8216" max="8448" width="9.109375" style="94"/>
    <col min="8449" max="8449" width="11.109375" style="94" customWidth="1"/>
    <col min="8450" max="8454" width="14.6640625" style="94" customWidth="1"/>
    <col min="8455" max="8455" width="4.44140625" style="94" customWidth="1"/>
    <col min="8456" max="8456" width="12.33203125" style="94" customWidth="1"/>
    <col min="8457" max="8461" width="15.109375" style="94" customWidth="1"/>
    <col min="8462" max="8462" width="6.6640625" style="94" customWidth="1"/>
    <col min="8463" max="8463" width="12.5546875" style="94" customWidth="1"/>
    <col min="8464" max="8464" width="19.6640625" style="94" customWidth="1"/>
    <col min="8465" max="8468" width="14.6640625" style="94" customWidth="1"/>
    <col min="8469" max="8469" width="8" style="94" customWidth="1"/>
    <col min="8470" max="8470" width="9.109375" style="94" customWidth="1"/>
    <col min="8471" max="8471" width="17.44140625" style="94" customWidth="1"/>
    <col min="8472" max="8704" width="9.109375" style="94"/>
    <col min="8705" max="8705" width="11.109375" style="94" customWidth="1"/>
    <col min="8706" max="8710" width="14.6640625" style="94" customWidth="1"/>
    <col min="8711" max="8711" width="4.44140625" style="94" customWidth="1"/>
    <col min="8712" max="8712" width="12.33203125" style="94" customWidth="1"/>
    <col min="8713" max="8717" width="15.109375" style="94" customWidth="1"/>
    <col min="8718" max="8718" width="6.6640625" style="94" customWidth="1"/>
    <col min="8719" max="8719" width="12.5546875" style="94" customWidth="1"/>
    <col min="8720" max="8720" width="19.6640625" style="94" customWidth="1"/>
    <col min="8721" max="8724" width="14.6640625" style="94" customWidth="1"/>
    <col min="8725" max="8725" width="8" style="94" customWidth="1"/>
    <col min="8726" max="8726" width="9.109375" style="94" customWidth="1"/>
    <col min="8727" max="8727" width="17.44140625" style="94" customWidth="1"/>
    <col min="8728" max="8960" width="9.109375" style="94"/>
    <col min="8961" max="8961" width="11.109375" style="94" customWidth="1"/>
    <col min="8962" max="8966" width="14.6640625" style="94" customWidth="1"/>
    <col min="8967" max="8967" width="4.44140625" style="94" customWidth="1"/>
    <col min="8968" max="8968" width="12.33203125" style="94" customWidth="1"/>
    <col min="8969" max="8973" width="15.109375" style="94" customWidth="1"/>
    <col min="8974" max="8974" width="6.6640625" style="94" customWidth="1"/>
    <col min="8975" max="8975" width="12.5546875" style="94" customWidth="1"/>
    <col min="8976" max="8976" width="19.6640625" style="94" customWidth="1"/>
    <col min="8977" max="8980" width="14.6640625" style="94" customWidth="1"/>
    <col min="8981" max="8981" width="8" style="94" customWidth="1"/>
    <col min="8982" max="8982" width="9.109375" style="94" customWidth="1"/>
    <col min="8983" max="8983" width="17.44140625" style="94" customWidth="1"/>
    <col min="8984" max="9216" width="9.109375" style="94"/>
    <col min="9217" max="9217" width="11.109375" style="94" customWidth="1"/>
    <col min="9218" max="9222" width="14.6640625" style="94" customWidth="1"/>
    <col min="9223" max="9223" width="4.44140625" style="94" customWidth="1"/>
    <col min="9224" max="9224" width="12.33203125" style="94" customWidth="1"/>
    <col min="9225" max="9229" width="15.109375" style="94" customWidth="1"/>
    <col min="9230" max="9230" width="6.6640625" style="94" customWidth="1"/>
    <col min="9231" max="9231" width="12.5546875" style="94" customWidth="1"/>
    <col min="9232" max="9232" width="19.6640625" style="94" customWidth="1"/>
    <col min="9233" max="9236" width="14.6640625" style="94" customWidth="1"/>
    <col min="9237" max="9237" width="8" style="94" customWidth="1"/>
    <col min="9238" max="9238" width="9.109375" style="94" customWidth="1"/>
    <col min="9239" max="9239" width="17.44140625" style="94" customWidth="1"/>
    <col min="9240" max="9472" width="9.109375" style="94"/>
    <col min="9473" max="9473" width="11.109375" style="94" customWidth="1"/>
    <col min="9474" max="9478" width="14.6640625" style="94" customWidth="1"/>
    <col min="9479" max="9479" width="4.44140625" style="94" customWidth="1"/>
    <col min="9480" max="9480" width="12.33203125" style="94" customWidth="1"/>
    <col min="9481" max="9485" width="15.109375" style="94" customWidth="1"/>
    <col min="9486" max="9486" width="6.6640625" style="94" customWidth="1"/>
    <col min="9487" max="9487" width="12.5546875" style="94" customWidth="1"/>
    <col min="9488" max="9488" width="19.6640625" style="94" customWidth="1"/>
    <col min="9489" max="9492" width="14.6640625" style="94" customWidth="1"/>
    <col min="9493" max="9493" width="8" style="94" customWidth="1"/>
    <col min="9494" max="9494" width="9.109375" style="94" customWidth="1"/>
    <col min="9495" max="9495" width="17.44140625" style="94" customWidth="1"/>
    <col min="9496" max="9728" width="9.109375" style="94"/>
    <col min="9729" max="9729" width="11.109375" style="94" customWidth="1"/>
    <col min="9730" max="9734" width="14.6640625" style="94" customWidth="1"/>
    <col min="9735" max="9735" width="4.44140625" style="94" customWidth="1"/>
    <col min="9736" max="9736" width="12.33203125" style="94" customWidth="1"/>
    <col min="9737" max="9741" width="15.109375" style="94" customWidth="1"/>
    <col min="9742" max="9742" width="6.6640625" style="94" customWidth="1"/>
    <col min="9743" max="9743" width="12.5546875" style="94" customWidth="1"/>
    <col min="9744" max="9744" width="19.6640625" style="94" customWidth="1"/>
    <col min="9745" max="9748" width="14.6640625" style="94" customWidth="1"/>
    <col min="9749" max="9749" width="8" style="94" customWidth="1"/>
    <col min="9750" max="9750" width="9.109375" style="94" customWidth="1"/>
    <col min="9751" max="9751" width="17.44140625" style="94" customWidth="1"/>
    <col min="9752" max="9984" width="9.109375" style="94"/>
    <col min="9985" max="9985" width="11.109375" style="94" customWidth="1"/>
    <col min="9986" max="9990" width="14.6640625" style="94" customWidth="1"/>
    <col min="9991" max="9991" width="4.44140625" style="94" customWidth="1"/>
    <col min="9992" max="9992" width="12.33203125" style="94" customWidth="1"/>
    <col min="9993" max="9997" width="15.109375" style="94" customWidth="1"/>
    <col min="9998" max="9998" width="6.6640625" style="94" customWidth="1"/>
    <col min="9999" max="9999" width="12.5546875" style="94" customWidth="1"/>
    <col min="10000" max="10000" width="19.6640625" style="94" customWidth="1"/>
    <col min="10001" max="10004" width="14.6640625" style="94" customWidth="1"/>
    <col min="10005" max="10005" width="8" style="94" customWidth="1"/>
    <col min="10006" max="10006" width="9.109375" style="94" customWidth="1"/>
    <col min="10007" max="10007" width="17.44140625" style="94" customWidth="1"/>
    <col min="10008" max="10240" width="9.109375" style="94"/>
    <col min="10241" max="10241" width="11.109375" style="94" customWidth="1"/>
    <col min="10242" max="10246" width="14.6640625" style="94" customWidth="1"/>
    <col min="10247" max="10247" width="4.44140625" style="94" customWidth="1"/>
    <col min="10248" max="10248" width="12.33203125" style="94" customWidth="1"/>
    <col min="10249" max="10253" width="15.109375" style="94" customWidth="1"/>
    <col min="10254" max="10254" width="6.6640625" style="94" customWidth="1"/>
    <col min="10255" max="10255" width="12.5546875" style="94" customWidth="1"/>
    <col min="10256" max="10256" width="19.6640625" style="94" customWidth="1"/>
    <col min="10257" max="10260" width="14.6640625" style="94" customWidth="1"/>
    <col min="10261" max="10261" width="8" style="94" customWidth="1"/>
    <col min="10262" max="10262" width="9.109375" style="94" customWidth="1"/>
    <col min="10263" max="10263" width="17.44140625" style="94" customWidth="1"/>
    <col min="10264" max="10496" width="9.109375" style="94"/>
    <col min="10497" max="10497" width="11.109375" style="94" customWidth="1"/>
    <col min="10498" max="10502" width="14.6640625" style="94" customWidth="1"/>
    <col min="10503" max="10503" width="4.44140625" style="94" customWidth="1"/>
    <col min="10504" max="10504" width="12.33203125" style="94" customWidth="1"/>
    <col min="10505" max="10509" width="15.109375" style="94" customWidth="1"/>
    <col min="10510" max="10510" width="6.6640625" style="94" customWidth="1"/>
    <col min="10511" max="10511" width="12.5546875" style="94" customWidth="1"/>
    <col min="10512" max="10512" width="19.6640625" style="94" customWidth="1"/>
    <col min="10513" max="10516" width="14.6640625" style="94" customWidth="1"/>
    <col min="10517" max="10517" width="8" style="94" customWidth="1"/>
    <col min="10518" max="10518" width="9.109375" style="94" customWidth="1"/>
    <col min="10519" max="10519" width="17.44140625" style="94" customWidth="1"/>
    <col min="10520" max="10752" width="9.109375" style="94"/>
    <col min="10753" max="10753" width="11.109375" style="94" customWidth="1"/>
    <col min="10754" max="10758" width="14.6640625" style="94" customWidth="1"/>
    <col min="10759" max="10759" width="4.44140625" style="94" customWidth="1"/>
    <col min="10760" max="10760" width="12.33203125" style="94" customWidth="1"/>
    <col min="10761" max="10765" width="15.109375" style="94" customWidth="1"/>
    <col min="10766" max="10766" width="6.6640625" style="94" customWidth="1"/>
    <col min="10767" max="10767" width="12.5546875" style="94" customWidth="1"/>
    <col min="10768" max="10768" width="19.6640625" style="94" customWidth="1"/>
    <col min="10769" max="10772" width="14.6640625" style="94" customWidth="1"/>
    <col min="10773" max="10773" width="8" style="94" customWidth="1"/>
    <col min="10774" max="10774" width="9.109375" style="94" customWidth="1"/>
    <col min="10775" max="10775" width="17.44140625" style="94" customWidth="1"/>
    <col min="10776" max="11008" width="9.109375" style="94"/>
    <col min="11009" max="11009" width="11.109375" style="94" customWidth="1"/>
    <col min="11010" max="11014" width="14.6640625" style="94" customWidth="1"/>
    <col min="11015" max="11015" width="4.44140625" style="94" customWidth="1"/>
    <col min="11016" max="11016" width="12.33203125" style="94" customWidth="1"/>
    <col min="11017" max="11021" width="15.109375" style="94" customWidth="1"/>
    <col min="11022" max="11022" width="6.6640625" style="94" customWidth="1"/>
    <col min="11023" max="11023" width="12.5546875" style="94" customWidth="1"/>
    <col min="11024" max="11024" width="19.6640625" style="94" customWidth="1"/>
    <col min="11025" max="11028" width="14.6640625" style="94" customWidth="1"/>
    <col min="11029" max="11029" width="8" style="94" customWidth="1"/>
    <col min="11030" max="11030" width="9.109375" style="94" customWidth="1"/>
    <col min="11031" max="11031" width="17.44140625" style="94" customWidth="1"/>
    <col min="11032" max="11264" width="9.109375" style="94"/>
    <col min="11265" max="11265" width="11.109375" style="94" customWidth="1"/>
    <col min="11266" max="11270" width="14.6640625" style="94" customWidth="1"/>
    <col min="11271" max="11271" width="4.44140625" style="94" customWidth="1"/>
    <col min="11272" max="11272" width="12.33203125" style="94" customWidth="1"/>
    <col min="11273" max="11277" width="15.109375" style="94" customWidth="1"/>
    <col min="11278" max="11278" width="6.6640625" style="94" customWidth="1"/>
    <col min="11279" max="11279" width="12.5546875" style="94" customWidth="1"/>
    <col min="11280" max="11280" width="19.6640625" style="94" customWidth="1"/>
    <col min="11281" max="11284" width="14.6640625" style="94" customWidth="1"/>
    <col min="11285" max="11285" width="8" style="94" customWidth="1"/>
    <col min="11286" max="11286" width="9.109375" style="94" customWidth="1"/>
    <col min="11287" max="11287" width="17.44140625" style="94" customWidth="1"/>
    <col min="11288" max="11520" width="9.109375" style="94"/>
    <col min="11521" max="11521" width="11.109375" style="94" customWidth="1"/>
    <col min="11522" max="11526" width="14.6640625" style="94" customWidth="1"/>
    <col min="11527" max="11527" width="4.44140625" style="94" customWidth="1"/>
    <col min="11528" max="11528" width="12.33203125" style="94" customWidth="1"/>
    <col min="11529" max="11533" width="15.109375" style="94" customWidth="1"/>
    <col min="11534" max="11534" width="6.6640625" style="94" customWidth="1"/>
    <col min="11535" max="11535" width="12.5546875" style="94" customWidth="1"/>
    <col min="11536" max="11536" width="19.6640625" style="94" customWidth="1"/>
    <col min="11537" max="11540" width="14.6640625" style="94" customWidth="1"/>
    <col min="11541" max="11541" width="8" style="94" customWidth="1"/>
    <col min="11542" max="11542" width="9.109375" style="94" customWidth="1"/>
    <col min="11543" max="11543" width="17.44140625" style="94" customWidth="1"/>
    <col min="11544" max="11776" width="9.109375" style="94"/>
    <col min="11777" max="11777" width="11.109375" style="94" customWidth="1"/>
    <col min="11778" max="11782" width="14.6640625" style="94" customWidth="1"/>
    <col min="11783" max="11783" width="4.44140625" style="94" customWidth="1"/>
    <col min="11784" max="11784" width="12.33203125" style="94" customWidth="1"/>
    <col min="11785" max="11789" width="15.109375" style="94" customWidth="1"/>
    <col min="11790" max="11790" width="6.6640625" style="94" customWidth="1"/>
    <col min="11791" max="11791" width="12.5546875" style="94" customWidth="1"/>
    <col min="11792" max="11792" width="19.6640625" style="94" customWidth="1"/>
    <col min="11793" max="11796" width="14.6640625" style="94" customWidth="1"/>
    <col min="11797" max="11797" width="8" style="94" customWidth="1"/>
    <col min="11798" max="11798" width="9.109375" style="94" customWidth="1"/>
    <col min="11799" max="11799" width="17.44140625" style="94" customWidth="1"/>
    <col min="11800" max="12032" width="9.109375" style="94"/>
    <col min="12033" max="12033" width="11.109375" style="94" customWidth="1"/>
    <col min="12034" max="12038" width="14.6640625" style="94" customWidth="1"/>
    <col min="12039" max="12039" width="4.44140625" style="94" customWidth="1"/>
    <col min="12040" max="12040" width="12.33203125" style="94" customWidth="1"/>
    <col min="12041" max="12045" width="15.109375" style="94" customWidth="1"/>
    <col min="12046" max="12046" width="6.6640625" style="94" customWidth="1"/>
    <col min="12047" max="12047" width="12.5546875" style="94" customWidth="1"/>
    <col min="12048" max="12048" width="19.6640625" style="94" customWidth="1"/>
    <col min="12049" max="12052" width="14.6640625" style="94" customWidth="1"/>
    <col min="12053" max="12053" width="8" style="94" customWidth="1"/>
    <col min="12054" max="12054" width="9.109375" style="94" customWidth="1"/>
    <col min="12055" max="12055" width="17.44140625" style="94" customWidth="1"/>
    <col min="12056" max="12288" width="9.109375" style="94"/>
    <col min="12289" max="12289" width="11.109375" style="94" customWidth="1"/>
    <col min="12290" max="12294" width="14.6640625" style="94" customWidth="1"/>
    <col min="12295" max="12295" width="4.44140625" style="94" customWidth="1"/>
    <col min="12296" max="12296" width="12.33203125" style="94" customWidth="1"/>
    <col min="12297" max="12301" width="15.109375" style="94" customWidth="1"/>
    <col min="12302" max="12302" width="6.6640625" style="94" customWidth="1"/>
    <col min="12303" max="12303" width="12.5546875" style="94" customWidth="1"/>
    <col min="12304" max="12304" width="19.6640625" style="94" customWidth="1"/>
    <col min="12305" max="12308" width="14.6640625" style="94" customWidth="1"/>
    <col min="12309" max="12309" width="8" style="94" customWidth="1"/>
    <col min="12310" max="12310" width="9.109375" style="94" customWidth="1"/>
    <col min="12311" max="12311" width="17.44140625" style="94" customWidth="1"/>
    <col min="12312" max="12544" width="9.109375" style="94"/>
    <col min="12545" max="12545" width="11.109375" style="94" customWidth="1"/>
    <col min="12546" max="12550" width="14.6640625" style="94" customWidth="1"/>
    <col min="12551" max="12551" width="4.44140625" style="94" customWidth="1"/>
    <col min="12552" max="12552" width="12.33203125" style="94" customWidth="1"/>
    <col min="12553" max="12557" width="15.109375" style="94" customWidth="1"/>
    <col min="12558" max="12558" width="6.6640625" style="94" customWidth="1"/>
    <col min="12559" max="12559" width="12.5546875" style="94" customWidth="1"/>
    <col min="12560" max="12560" width="19.6640625" style="94" customWidth="1"/>
    <col min="12561" max="12564" width="14.6640625" style="94" customWidth="1"/>
    <col min="12565" max="12565" width="8" style="94" customWidth="1"/>
    <col min="12566" max="12566" width="9.109375" style="94" customWidth="1"/>
    <col min="12567" max="12567" width="17.44140625" style="94" customWidth="1"/>
    <col min="12568" max="12800" width="9.109375" style="94"/>
    <col min="12801" max="12801" width="11.109375" style="94" customWidth="1"/>
    <col min="12802" max="12806" width="14.6640625" style="94" customWidth="1"/>
    <col min="12807" max="12807" width="4.44140625" style="94" customWidth="1"/>
    <col min="12808" max="12808" width="12.33203125" style="94" customWidth="1"/>
    <col min="12809" max="12813" width="15.109375" style="94" customWidth="1"/>
    <col min="12814" max="12814" width="6.6640625" style="94" customWidth="1"/>
    <col min="12815" max="12815" width="12.5546875" style="94" customWidth="1"/>
    <col min="12816" max="12816" width="19.6640625" style="94" customWidth="1"/>
    <col min="12817" max="12820" width="14.6640625" style="94" customWidth="1"/>
    <col min="12821" max="12821" width="8" style="94" customWidth="1"/>
    <col min="12822" max="12822" width="9.109375" style="94" customWidth="1"/>
    <col min="12823" max="12823" width="17.44140625" style="94" customWidth="1"/>
    <col min="12824" max="13056" width="9.109375" style="94"/>
    <col min="13057" max="13057" width="11.109375" style="94" customWidth="1"/>
    <col min="13058" max="13062" width="14.6640625" style="94" customWidth="1"/>
    <col min="13063" max="13063" width="4.44140625" style="94" customWidth="1"/>
    <col min="13064" max="13064" width="12.33203125" style="94" customWidth="1"/>
    <col min="13065" max="13069" width="15.109375" style="94" customWidth="1"/>
    <col min="13070" max="13070" width="6.6640625" style="94" customWidth="1"/>
    <col min="13071" max="13071" width="12.5546875" style="94" customWidth="1"/>
    <col min="13072" max="13072" width="19.6640625" style="94" customWidth="1"/>
    <col min="13073" max="13076" width="14.6640625" style="94" customWidth="1"/>
    <col min="13077" max="13077" width="8" style="94" customWidth="1"/>
    <col min="13078" max="13078" width="9.109375" style="94" customWidth="1"/>
    <col min="13079" max="13079" width="17.44140625" style="94" customWidth="1"/>
    <col min="13080" max="13312" width="9.109375" style="94"/>
    <col min="13313" max="13313" width="11.109375" style="94" customWidth="1"/>
    <col min="13314" max="13318" width="14.6640625" style="94" customWidth="1"/>
    <col min="13319" max="13319" width="4.44140625" style="94" customWidth="1"/>
    <col min="13320" max="13320" width="12.33203125" style="94" customWidth="1"/>
    <col min="13321" max="13325" width="15.109375" style="94" customWidth="1"/>
    <col min="13326" max="13326" width="6.6640625" style="94" customWidth="1"/>
    <col min="13327" max="13327" width="12.5546875" style="94" customWidth="1"/>
    <col min="13328" max="13328" width="19.6640625" style="94" customWidth="1"/>
    <col min="13329" max="13332" width="14.6640625" style="94" customWidth="1"/>
    <col min="13333" max="13333" width="8" style="94" customWidth="1"/>
    <col min="13334" max="13334" width="9.109375" style="94" customWidth="1"/>
    <col min="13335" max="13335" width="17.44140625" style="94" customWidth="1"/>
    <col min="13336" max="13568" width="9.109375" style="94"/>
    <col min="13569" max="13569" width="11.109375" style="94" customWidth="1"/>
    <col min="13570" max="13574" width="14.6640625" style="94" customWidth="1"/>
    <col min="13575" max="13575" width="4.44140625" style="94" customWidth="1"/>
    <col min="13576" max="13576" width="12.33203125" style="94" customWidth="1"/>
    <col min="13577" max="13581" width="15.109375" style="94" customWidth="1"/>
    <col min="13582" max="13582" width="6.6640625" style="94" customWidth="1"/>
    <col min="13583" max="13583" width="12.5546875" style="94" customWidth="1"/>
    <col min="13584" max="13584" width="19.6640625" style="94" customWidth="1"/>
    <col min="13585" max="13588" width="14.6640625" style="94" customWidth="1"/>
    <col min="13589" max="13589" width="8" style="94" customWidth="1"/>
    <col min="13590" max="13590" width="9.109375" style="94" customWidth="1"/>
    <col min="13591" max="13591" width="17.44140625" style="94" customWidth="1"/>
    <col min="13592" max="13824" width="9.109375" style="94"/>
    <col min="13825" max="13825" width="11.109375" style="94" customWidth="1"/>
    <col min="13826" max="13830" width="14.6640625" style="94" customWidth="1"/>
    <col min="13831" max="13831" width="4.44140625" style="94" customWidth="1"/>
    <col min="13832" max="13832" width="12.33203125" style="94" customWidth="1"/>
    <col min="13833" max="13837" width="15.109375" style="94" customWidth="1"/>
    <col min="13838" max="13838" width="6.6640625" style="94" customWidth="1"/>
    <col min="13839" max="13839" width="12.5546875" style="94" customWidth="1"/>
    <col min="13840" max="13840" width="19.6640625" style="94" customWidth="1"/>
    <col min="13841" max="13844" width="14.6640625" style="94" customWidth="1"/>
    <col min="13845" max="13845" width="8" style="94" customWidth="1"/>
    <col min="13846" max="13846" width="9.109375" style="94" customWidth="1"/>
    <col min="13847" max="13847" width="17.44140625" style="94" customWidth="1"/>
    <col min="13848" max="14080" width="9.109375" style="94"/>
    <col min="14081" max="14081" width="11.109375" style="94" customWidth="1"/>
    <col min="14082" max="14086" width="14.6640625" style="94" customWidth="1"/>
    <col min="14087" max="14087" width="4.44140625" style="94" customWidth="1"/>
    <col min="14088" max="14088" width="12.33203125" style="94" customWidth="1"/>
    <col min="14089" max="14093" width="15.109375" style="94" customWidth="1"/>
    <col min="14094" max="14094" width="6.6640625" style="94" customWidth="1"/>
    <col min="14095" max="14095" width="12.5546875" style="94" customWidth="1"/>
    <col min="14096" max="14096" width="19.6640625" style="94" customWidth="1"/>
    <col min="14097" max="14100" width="14.6640625" style="94" customWidth="1"/>
    <col min="14101" max="14101" width="8" style="94" customWidth="1"/>
    <col min="14102" max="14102" width="9.109375" style="94" customWidth="1"/>
    <col min="14103" max="14103" width="17.44140625" style="94" customWidth="1"/>
    <col min="14104" max="14336" width="9.109375" style="94"/>
    <col min="14337" max="14337" width="11.109375" style="94" customWidth="1"/>
    <col min="14338" max="14342" width="14.6640625" style="94" customWidth="1"/>
    <col min="14343" max="14343" width="4.44140625" style="94" customWidth="1"/>
    <col min="14344" max="14344" width="12.33203125" style="94" customWidth="1"/>
    <col min="14345" max="14349" width="15.109375" style="94" customWidth="1"/>
    <col min="14350" max="14350" width="6.6640625" style="94" customWidth="1"/>
    <col min="14351" max="14351" width="12.5546875" style="94" customWidth="1"/>
    <col min="14352" max="14352" width="19.6640625" style="94" customWidth="1"/>
    <col min="14353" max="14356" width="14.6640625" style="94" customWidth="1"/>
    <col min="14357" max="14357" width="8" style="94" customWidth="1"/>
    <col min="14358" max="14358" width="9.109375" style="94" customWidth="1"/>
    <col min="14359" max="14359" width="17.44140625" style="94" customWidth="1"/>
    <col min="14360" max="14592" width="9.109375" style="94"/>
    <col min="14593" max="14593" width="11.109375" style="94" customWidth="1"/>
    <col min="14594" max="14598" width="14.6640625" style="94" customWidth="1"/>
    <col min="14599" max="14599" width="4.44140625" style="94" customWidth="1"/>
    <col min="14600" max="14600" width="12.33203125" style="94" customWidth="1"/>
    <col min="14601" max="14605" width="15.109375" style="94" customWidth="1"/>
    <col min="14606" max="14606" width="6.6640625" style="94" customWidth="1"/>
    <col min="14607" max="14607" width="12.5546875" style="94" customWidth="1"/>
    <col min="14608" max="14608" width="19.6640625" style="94" customWidth="1"/>
    <col min="14609" max="14612" width="14.6640625" style="94" customWidth="1"/>
    <col min="14613" max="14613" width="8" style="94" customWidth="1"/>
    <col min="14614" max="14614" width="9.109375" style="94" customWidth="1"/>
    <col min="14615" max="14615" width="17.44140625" style="94" customWidth="1"/>
    <col min="14616" max="14848" width="9.109375" style="94"/>
    <col min="14849" max="14849" width="11.109375" style="94" customWidth="1"/>
    <col min="14850" max="14854" width="14.6640625" style="94" customWidth="1"/>
    <col min="14855" max="14855" width="4.44140625" style="94" customWidth="1"/>
    <col min="14856" max="14856" width="12.33203125" style="94" customWidth="1"/>
    <col min="14857" max="14861" width="15.109375" style="94" customWidth="1"/>
    <col min="14862" max="14862" width="6.6640625" style="94" customWidth="1"/>
    <col min="14863" max="14863" width="12.5546875" style="94" customWidth="1"/>
    <col min="14864" max="14864" width="19.6640625" style="94" customWidth="1"/>
    <col min="14865" max="14868" width="14.6640625" style="94" customWidth="1"/>
    <col min="14869" max="14869" width="8" style="94" customWidth="1"/>
    <col min="14870" max="14870" width="9.109375" style="94" customWidth="1"/>
    <col min="14871" max="14871" width="17.44140625" style="94" customWidth="1"/>
    <col min="14872" max="15104" width="9.109375" style="94"/>
    <col min="15105" max="15105" width="11.109375" style="94" customWidth="1"/>
    <col min="15106" max="15110" width="14.6640625" style="94" customWidth="1"/>
    <col min="15111" max="15111" width="4.44140625" style="94" customWidth="1"/>
    <col min="15112" max="15112" width="12.33203125" style="94" customWidth="1"/>
    <col min="15113" max="15117" width="15.109375" style="94" customWidth="1"/>
    <col min="15118" max="15118" width="6.6640625" style="94" customWidth="1"/>
    <col min="15119" max="15119" width="12.5546875" style="94" customWidth="1"/>
    <col min="15120" max="15120" width="19.6640625" style="94" customWidth="1"/>
    <col min="15121" max="15124" width="14.6640625" style="94" customWidth="1"/>
    <col min="15125" max="15125" width="8" style="94" customWidth="1"/>
    <col min="15126" max="15126" width="9.109375" style="94" customWidth="1"/>
    <col min="15127" max="15127" width="17.44140625" style="94" customWidth="1"/>
    <col min="15128" max="15360" width="9.109375" style="94"/>
    <col min="15361" max="15361" width="11.109375" style="94" customWidth="1"/>
    <col min="15362" max="15366" width="14.6640625" style="94" customWidth="1"/>
    <col min="15367" max="15367" width="4.44140625" style="94" customWidth="1"/>
    <col min="15368" max="15368" width="12.33203125" style="94" customWidth="1"/>
    <col min="15369" max="15373" width="15.109375" style="94" customWidth="1"/>
    <col min="15374" max="15374" width="6.6640625" style="94" customWidth="1"/>
    <col min="15375" max="15375" width="12.5546875" style="94" customWidth="1"/>
    <col min="15376" max="15376" width="19.6640625" style="94" customWidth="1"/>
    <col min="15377" max="15380" width="14.6640625" style="94" customWidth="1"/>
    <col min="15381" max="15381" width="8" style="94" customWidth="1"/>
    <col min="15382" max="15382" width="9.109375" style="94" customWidth="1"/>
    <col min="15383" max="15383" width="17.44140625" style="94" customWidth="1"/>
    <col min="15384" max="15616" width="9.109375" style="94"/>
    <col min="15617" max="15617" width="11.109375" style="94" customWidth="1"/>
    <col min="15618" max="15622" width="14.6640625" style="94" customWidth="1"/>
    <col min="15623" max="15623" width="4.44140625" style="94" customWidth="1"/>
    <col min="15624" max="15624" width="12.33203125" style="94" customWidth="1"/>
    <col min="15625" max="15629" width="15.109375" style="94" customWidth="1"/>
    <col min="15630" max="15630" width="6.6640625" style="94" customWidth="1"/>
    <col min="15631" max="15631" width="12.5546875" style="94" customWidth="1"/>
    <col min="15632" max="15632" width="19.6640625" style="94" customWidth="1"/>
    <col min="15633" max="15636" width="14.6640625" style="94" customWidth="1"/>
    <col min="15637" max="15637" width="8" style="94" customWidth="1"/>
    <col min="15638" max="15638" width="9.109375" style="94" customWidth="1"/>
    <col min="15639" max="15639" width="17.44140625" style="94" customWidth="1"/>
    <col min="15640" max="15872" width="9.109375" style="94"/>
    <col min="15873" max="15873" width="11.109375" style="94" customWidth="1"/>
    <col min="15874" max="15878" width="14.6640625" style="94" customWidth="1"/>
    <col min="15879" max="15879" width="4.44140625" style="94" customWidth="1"/>
    <col min="15880" max="15880" width="12.33203125" style="94" customWidth="1"/>
    <col min="15881" max="15885" width="15.109375" style="94" customWidth="1"/>
    <col min="15886" max="15886" width="6.6640625" style="94" customWidth="1"/>
    <col min="15887" max="15887" width="12.5546875" style="94" customWidth="1"/>
    <col min="15888" max="15888" width="19.6640625" style="94" customWidth="1"/>
    <col min="15889" max="15892" width="14.6640625" style="94" customWidth="1"/>
    <col min="15893" max="15893" width="8" style="94" customWidth="1"/>
    <col min="15894" max="15894" width="9.109375" style="94" customWidth="1"/>
    <col min="15895" max="15895" width="17.44140625" style="94" customWidth="1"/>
    <col min="15896" max="16128" width="9.109375" style="94"/>
    <col min="16129" max="16129" width="11.109375" style="94" customWidth="1"/>
    <col min="16130" max="16134" width="14.6640625" style="94" customWidth="1"/>
    <col min="16135" max="16135" width="4.44140625" style="94" customWidth="1"/>
    <col min="16136" max="16136" width="12.33203125" style="94" customWidth="1"/>
    <col min="16137" max="16141" width="15.109375" style="94" customWidth="1"/>
    <col min="16142" max="16142" width="6.6640625" style="94" customWidth="1"/>
    <col min="16143" max="16143" width="12.5546875" style="94" customWidth="1"/>
    <col min="16144" max="16144" width="19.6640625" style="94" customWidth="1"/>
    <col min="16145" max="16148" width="14.6640625" style="94" customWidth="1"/>
    <col min="16149" max="16149" width="8" style="94" customWidth="1"/>
    <col min="16150" max="16150" width="9.109375" style="94" customWidth="1"/>
    <col min="16151" max="16151" width="17.44140625" style="94" customWidth="1"/>
    <col min="16152" max="16384" width="9.109375" style="94"/>
  </cols>
  <sheetData>
    <row r="1" spans="1:68" ht="21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52"/>
      <c r="K1" s="252"/>
      <c r="L1" s="252"/>
      <c r="M1" s="252"/>
      <c r="N1" s="252"/>
      <c r="O1" s="252"/>
      <c r="P1" s="252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 ht="21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125"/>
      <c r="K2" s="125"/>
      <c r="L2" s="125"/>
      <c r="M2" s="125"/>
      <c r="N2" s="125"/>
      <c r="O2" s="125"/>
      <c r="P2" s="125"/>
      <c r="Q2" s="17"/>
      <c r="R2" s="29"/>
      <c r="S2" s="29"/>
      <c r="T2" s="63"/>
    </row>
    <row r="3" spans="1:68" ht="21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125"/>
      <c r="K3" s="125"/>
      <c r="L3" s="125"/>
      <c r="M3" s="125"/>
      <c r="N3" s="125"/>
      <c r="O3" s="125"/>
      <c r="P3" s="125"/>
      <c r="Q3" s="17"/>
      <c r="R3" s="29"/>
      <c r="S3" s="29"/>
      <c r="T3" s="63"/>
    </row>
    <row r="4" spans="1:68" ht="21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443" t="s">
        <v>3</v>
      </c>
      <c r="K4" s="443"/>
      <c r="L4" s="443"/>
      <c r="M4" s="443"/>
      <c r="N4" s="402"/>
      <c r="P4" s="29"/>
      <c r="Q4" s="29"/>
    </row>
    <row r="5" spans="1:68" ht="21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338" t="s">
        <v>54</v>
      </c>
      <c r="K5" s="2338"/>
      <c r="L5" s="2338"/>
      <c r="M5" s="2338"/>
      <c r="N5" s="402"/>
      <c r="P5" s="29"/>
      <c r="Q5" s="29"/>
    </row>
    <row r="6" spans="1:68">
      <c r="A6" s="2277" t="s">
        <v>507</v>
      </c>
      <c r="B6" s="2277"/>
      <c r="C6" s="2277"/>
      <c r="D6" s="2277"/>
      <c r="E6" s="2277"/>
      <c r="F6" s="2277"/>
      <c r="G6" s="2277"/>
      <c r="H6" s="2277"/>
      <c r="I6" s="2277"/>
      <c r="J6" s="2277"/>
      <c r="K6" s="2277"/>
      <c r="L6" s="2277"/>
      <c r="M6" s="2277"/>
      <c r="N6" s="402"/>
      <c r="P6" s="29"/>
      <c r="Q6" s="29"/>
    </row>
    <row r="7" spans="1:68">
      <c r="A7" s="2277" t="s">
        <v>97</v>
      </c>
      <c r="B7" s="2277"/>
      <c r="C7" s="2277"/>
      <c r="D7" s="2277"/>
      <c r="E7" s="2277"/>
      <c r="F7" s="2277"/>
      <c r="G7" s="2277"/>
      <c r="H7" s="2277"/>
      <c r="I7" s="2277"/>
      <c r="J7" s="2277"/>
      <c r="K7" s="2277"/>
      <c r="L7" s="2277"/>
      <c r="M7" s="2277"/>
      <c r="N7" s="402"/>
      <c r="P7" s="29"/>
      <c r="Q7" s="29"/>
    </row>
    <row r="8" spans="1:68">
      <c r="A8" s="2277" t="s">
        <v>61</v>
      </c>
      <c r="B8" s="2277"/>
      <c r="C8" s="2277"/>
      <c r="D8" s="2277"/>
      <c r="E8" s="2277"/>
      <c r="F8" s="2277"/>
      <c r="G8" s="2277"/>
      <c r="H8" s="2277"/>
      <c r="I8" s="2277"/>
      <c r="J8" s="2277"/>
      <c r="K8" s="2277"/>
      <c r="L8" s="2277"/>
      <c r="M8" s="2277"/>
      <c r="N8" s="402"/>
      <c r="P8" s="29"/>
      <c r="Q8" s="29"/>
    </row>
    <row r="9" spans="1:68">
      <c r="A9" s="2339" t="s">
        <v>63</v>
      </c>
      <c r="B9" s="2340"/>
      <c r="C9" s="2340"/>
      <c r="D9" s="2340"/>
      <c r="E9" s="2340"/>
      <c r="F9" s="2340"/>
      <c r="G9" s="392"/>
      <c r="H9" s="2278" t="s">
        <v>64</v>
      </c>
      <c r="I9" s="2278"/>
      <c r="J9" s="2278"/>
      <c r="K9" s="2278"/>
      <c r="L9" s="2278"/>
      <c r="M9" s="2278"/>
      <c r="N9" s="402"/>
      <c r="P9" s="29"/>
      <c r="Q9" s="29"/>
    </row>
    <row r="10" spans="1:68" ht="42.6">
      <c r="A10" s="427" t="s">
        <v>10</v>
      </c>
      <c r="B10" s="427" t="s">
        <v>11</v>
      </c>
      <c r="C10" s="427" t="s">
        <v>12</v>
      </c>
      <c r="D10" s="427" t="s">
        <v>66</v>
      </c>
      <c r="E10" s="427" t="s">
        <v>14</v>
      </c>
      <c r="F10" s="427" t="s">
        <v>15</v>
      </c>
      <c r="G10" s="402"/>
      <c r="H10" s="427" t="s">
        <v>10</v>
      </c>
      <c r="I10" s="427" t="s">
        <v>11</v>
      </c>
      <c r="J10" s="427" t="s">
        <v>57</v>
      </c>
      <c r="K10" s="427" t="s">
        <v>66</v>
      </c>
      <c r="L10" s="427" t="s">
        <v>14</v>
      </c>
      <c r="M10" s="427" t="s">
        <v>15</v>
      </c>
      <c r="N10" s="402"/>
      <c r="P10" s="29"/>
      <c r="Q10" s="29"/>
    </row>
    <row r="11" spans="1:68">
      <c r="A11" s="403">
        <v>1</v>
      </c>
      <c r="B11" s="384">
        <v>44929</v>
      </c>
      <c r="C11" s="403">
        <v>29.41</v>
      </c>
      <c r="D11" s="403" t="s">
        <v>17</v>
      </c>
      <c r="E11" s="378">
        <f>3600/C11</f>
        <v>122.40734444066644</v>
      </c>
      <c r="F11" s="403">
        <v>510</v>
      </c>
      <c r="G11" s="392"/>
      <c r="H11" s="403">
        <v>5</v>
      </c>
      <c r="I11" s="384">
        <v>44929</v>
      </c>
      <c r="J11" s="403">
        <v>11.85</v>
      </c>
      <c r="K11" s="403" t="s">
        <v>17</v>
      </c>
      <c r="L11" s="378">
        <f t="shared" ref="L11:L18" si="0">1800/J11</f>
        <v>151.8987341772152</v>
      </c>
      <c r="M11" s="403">
        <v>2630</v>
      </c>
      <c r="N11" s="392"/>
      <c r="P11" s="29"/>
      <c r="Q11" s="194"/>
    </row>
    <row r="12" spans="1:68">
      <c r="A12" s="403">
        <v>2</v>
      </c>
      <c r="B12" s="384">
        <v>44929</v>
      </c>
      <c r="C12" s="403">
        <v>28.52</v>
      </c>
      <c r="D12" s="403" t="s">
        <v>17</v>
      </c>
      <c r="E12" s="378">
        <f>3600/C12</f>
        <v>126.22720897615709</v>
      </c>
      <c r="F12" s="403">
        <v>525</v>
      </c>
      <c r="G12" s="392"/>
      <c r="H12" s="403">
        <v>6</v>
      </c>
      <c r="I12" s="384">
        <v>44929</v>
      </c>
      <c r="J12" s="403">
        <v>11.67</v>
      </c>
      <c r="K12" s="403" t="s">
        <v>17</v>
      </c>
      <c r="L12" s="378">
        <f t="shared" si="0"/>
        <v>154.24164524421593</v>
      </c>
      <c r="M12" s="403">
        <v>2645</v>
      </c>
      <c r="N12" s="392"/>
    </row>
    <row r="13" spans="1:68">
      <c r="A13" s="403">
        <v>3</v>
      </c>
      <c r="B13" s="384">
        <v>44929</v>
      </c>
      <c r="C13" s="403">
        <v>27.05</v>
      </c>
      <c r="D13" s="403" t="s">
        <v>17</v>
      </c>
      <c r="E13" s="378">
        <f>3600/C13</f>
        <v>133.08687615526802</v>
      </c>
      <c r="F13" s="403">
        <v>490</v>
      </c>
      <c r="G13" s="392"/>
      <c r="H13" s="403">
        <v>7</v>
      </c>
      <c r="I13" s="384">
        <v>44929</v>
      </c>
      <c r="J13" s="403">
        <v>11.9</v>
      </c>
      <c r="K13" s="403" t="s">
        <v>17</v>
      </c>
      <c r="L13" s="378">
        <f t="shared" si="0"/>
        <v>151.26050420168067</v>
      </c>
      <c r="M13" s="403">
        <v>2313</v>
      </c>
      <c r="N13" s="392"/>
    </row>
    <row r="14" spans="1:68">
      <c r="A14" s="403">
        <v>4</v>
      </c>
      <c r="B14" s="384">
        <v>44929</v>
      </c>
      <c r="C14" s="403">
        <v>29.25</v>
      </c>
      <c r="D14" s="403" t="s">
        <v>17</v>
      </c>
      <c r="E14" s="378">
        <f>3600/C14</f>
        <v>123.07692307692308</v>
      </c>
      <c r="F14" s="403">
        <v>505</v>
      </c>
      <c r="G14" s="392"/>
      <c r="H14" s="403">
        <v>8</v>
      </c>
      <c r="I14" s="384">
        <v>44929</v>
      </c>
      <c r="J14" s="403">
        <v>11.96</v>
      </c>
      <c r="K14" s="403" t="s">
        <v>17</v>
      </c>
      <c r="L14" s="378">
        <f t="shared" si="0"/>
        <v>150.50167224080266</v>
      </c>
      <c r="M14" s="403">
        <v>2169</v>
      </c>
      <c r="N14" s="392"/>
    </row>
    <row r="15" spans="1:68">
      <c r="A15" s="392"/>
      <c r="B15" s="55"/>
      <c r="C15" s="2279" t="s">
        <v>1</v>
      </c>
      <c r="D15" s="2279"/>
      <c r="E15" s="428">
        <f>SUM(E11:E14)</f>
        <v>504.79835264901465</v>
      </c>
      <c r="F15" s="392"/>
      <c r="G15" s="392"/>
      <c r="H15" s="403">
        <v>9</v>
      </c>
      <c r="I15" s="384">
        <v>44929</v>
      </c>
      <c r="J15" s="858">
        <v>11.73</v>
      </c>
      <c r="K15" s="858" t="s">
        <v>17</v>
      </c>
      <c r="L15" s="378">
        <f>1800/J15</f>
        <v>153.45268542199489</v>
      </c>
      <c r="M15" s="403">
        <v>3076</v>
      </c>
      <c r="N15" s="392"/>
    </row>
    <row r="16" spans="1:68">
      <c r="A16" s="392"/>
      <c r="B16" s="55"/>
      <c r="C16" s="2279" t="s">
        <v>19</v>
      </c>
      <c r="D16" s="2279"/>
      <c r="E16" s="428">
        <f>AVERAGE(E11:E14)</f>
        <v>126.19958816225366</v>
      </c>
      <c r="F16" s="392"/>
      <c r="G16" s="392"/>
      <c r="H16" s="403">
        <v>10</v>
      </c>
      <c r="I16" s="384">
        <v>43689</v>
      </c>
      <c r="J16" s="403">
        <v>11.28</v>
      </c>
      <c r="K16" s="403" t="s">
        <v>17</v>
      </c>
      <c r="L16" s="378">
        <f t="shared" si="0"/>
        <v>159.57446808510639</v>
      </c>
      <c r="M16" s="403">
        <v>2692</v>
      </c>
      <c r="N16" s="392"/>
    </row>
    <row r="17" spans="1:20">
      <c r="A17" s="392"/>
      <c r="B17" s="55"/>
      <c r="C17" s="392"/>
      <c r="D17" s="392"/>
      <c r="E17" s="405"/>
      <c r="F17" s="392"/>
      <c r="G17" s="392"/>
      <c r="H17" s="403">
        <v>11</v>
      </c>
      <c r="I17" s="384">
        <v>43809</v>
      </c>
      <c r="J17" s="403">
        <v>11.7</v>
      </c>
      <c r="K17" s="403" t="s">
        <v>17</v>
      </c>
      <c r="L17" s="378">
        <f t="shared" si="0"/>
        <v>153.84615384615387</v>
      </c>
      <c r="M17" s="403">
        <v>4000</v>
      </c>
      <c r="N17" s="392"/>
    </row>
    <row r="18" spans="1:20">
      <c r="A18" s="392"/>
      <c r="B18" s="55"/>
      <c r="C18" s="392"/>
      <c r="D18" s="392"/>
      <c r="E18" s="405"/>
      <c r="F18" s="392"/>
      <c r="G18" s="392"/>
      <c r="H18" s="403">
        <v>12</v>
      </c>
      <c r="I18" s="384">
        <v>43532</v>
      </c>
      <c r="J18" s="403">
        <v>11.97</v>
      </c>
      <c r="K18" s="403" t="s">
        <v>17</v>
      </c>
      <c r="L18" s="378">
        <f t="shared" si="0"/>
        <v>150.37593984962405</v>
      </c>
      <c r="M18" s="403">
        <v>4230</v>
      </c>
      <c r="N18" s="392"/>
    </row>
    <row r="19" spans="1:20">
      <c r="A19" s="391"/>
      <c r="B19" s="392"/>
      <c r="F19" s="392"/>
      <c r="G19" s="392"/>
      <c r="H19" s="392"/>
      <c r="I19" s="55"/>
      <c r="J19" s="2279" t="s">
        <v>1</v>
      </c>
      <c r="K19" s="2279"/>
      <c r="L19" s="429">
        <f>SUM(L11:L18)</f>
        <v>1225.1518030667937</v>
      </c>
      <c r="M19" s="392"/>
      <c r="N19" s="392"/>
    </row>
    <row r="20" spans="1:20">
      <c r="A20" s="391"/>
      <c r="B20" s="392"/>
      <c r="F20" s="392"/>
      <c r="G20" s="83"/>
      <c r="H20" s="392"/>
      <c r="I20" s="55"/>
      <c r="J20" s="2279" t="s">
        <v>19</v>
      </c>
      <c r="K20" s="2279"/>
      <c r="L20" s="430">
        <f>AVERAGE(L11:L18)</f>
        <v>153.14397538334921</v>
      </c>
      <c r="M20" s="392"/>
      <c r="N20" s="401"/>
    </row>
    <row r="21" spans="1:20" ht="21.95" thickBot="1">
      <c r="A21" s="2147"/>
      <c r="B21" s="2148"/>
      <c r="C21" s="2148"/>
      <c r="D21" s="2148"/>
      <c r="E21" s="2148"/>
      <c r="F21" s="2148"/>
      <c r="G21" s="83"/>
      <c r="H21" s="29"/>
      <c r="I21" s="29"/>
      <c r="J21" s="29"/>
      <c r="K21" s="29"/>
      <c r="L21" s="392"/>
      <c r="M21" s="392"/>
      <c r="N21" s="401"/>
      <c r="O21" s="29"/>
      <c r="P21" s="29"/>
      <c r="Q21" s="29"/>
      <c r="R21" s="29"/>
      <c r="S21" s="397"/>
      <c r="T21" s="209"/>
    </row>
    <row r="22" spans="1:20">
      <c r="A22" s="431" t="s">
        <v>20</v>
      </c>
      <c r="B22" s="75">
        <v>1.5</v>
      </c>
      <c r="C22" s="44" t="s">
        <v>21</v>
      </c>
      <c r="H22" s="431" t="s">
        <v>22</v>
      </c>
      <c r="I22" s="75">
        <v>6000</v>
      </c>
      <c r="J22" s="44" t="s">
        <v>23</v>
      </c>
      <c r="M22" s="392"/>
      <c r="N22" s="401"/>
      <c r="T22" s="209"/>
    </row>
    <row r="23" spans="1:20">
      <c r="A23" s="432" t="s">
        <v>24</v>
      </c>
      <c r="B23" s="264">
        <v>3.7</v>
      </c>
      <c r="C23" s="48" t="s">
        <v>21</v>
      </c>
      <c r="D23" s="392"/>
      <c r="E23" s="392"/>
      <c r="F23" s="392"/>
      <c r="G23" s="83"/>
      <c r="H23" s="432" t="s">
        <v>25</v>
      </c>
      <c r="I23" s="264">
        <v>2207</v>
      </c>
      <c r="J23" s="48" t="s">
        <v>23</v>
      </c>
      <c r="M23" s="392"/>
      <c r="N23" s="401"/>
      <c r="T23" s="209"/>
    </row>
    <row r="24" spans="1:20">
      <c r="A24" s="432" t="s">
        <v>26</v>
      </c>
      <c r="B24" s="264">
        <v>3</v>
      </c>
      <c r="C24" s="48" t="s">
        <v>21</v>
      </c>
      <c r="D24" s="392"/>
      <c r="E24" s="392"/>
      <c r="F24" s="392"/>
      <c r="G24" s="83"/>
      <c r="H24" s="432" t="s">
        <v>335</v>
      </c>
      <c r="I24" s="264">
        <v>6.4</v>
      </c>
      <c r="J24" s="48" t="s">
        <v>28</v>
      </c>
      <c r="M24" s="392"/>
      <c r="N24" s="401"/>
      <c r="T24" s="209"/>
    </row>
    <row r="25" spans="1:20">
      <c r="A25" s="432" t="s">
        <v>29</v>
      </c>
      <c r="B25" s="264">
        <v>2.6</v>
      </c>
      <c r="C25" s="48" t="s">
        <v>21</v>
      </c>
      <c r="D25" s="392"/>
      <c r="E25" s="392"/>
      <c r="F25" s="392"/>
      <c r="G25" s="83"/>
      <c r="H25" s="432" t="s">
        <v>30</v>
      </c>
      <c r="I25" s="264">
        <v>37</v>
      </c>
      <c r="J25" s="48" t="s">
        <v>31</v>
      </c>
      <c r="M25" s="392"/>
      <c r="N25" s="2148"/>
      <c r="T25" s="209"/>
    </row>
    <row r="26" spans="1:20">
      <c r="A26" s="432" t="s">
        <v>32</v>
      </c>
      <c r="B26" s="264" t="s">
        <v>28</v>
      </c>
      <c r="C26" s="48" t="s">
        <v>21</v>
      </c>
      <c r="D26" s="392"/>
      <c r="E26" s="392"/>
      <c r="F26" s="392"/>
      <c r="G26" s="83"/>
      <c r="H26" s="432" t="s">
        <v>33</v>
      </c>
      <c r="I26" s="264">
        <v>500</v>
      </c>
      <c r="J26" s="48" t="s">
        <v>34</v>
      </c>
      <c r="M26" s="29"/>
      <c r="N26" s="2148"/>
      <c r="T26" s="209"/>
    </row>
    <row r="27" spans="1:20">
      <c r="A27" s="432" t="s">
        <v>35</v>
      </c>
      <c r="B27" s="264">
        <v>31</v>
      </c>
      <c r="C27" s="48" t="s">
        <v>21</v>
      </c>
      <c r="D27" s="392"/>
      <c r="E27" s="392"/>
      <c r="F27" s="392"/>
      <c r="G27" s="83"/>
      <c r="H27" s="432" t="s">
        <v>36</v>
      </c>
      <c r="I27" s="264">
        <v>1200</v>
      </c>
      <c r="J27" s="48" t="s">
        <v>34</v>
      </c>
      <c r="M27" s="29"/>
      <c r="N27" s="2148"/>
      <c r="T27" s="209"/>
    </row>
    <row r="28" spans="1:20">
      <c r="A28" s="432" t="s">
        <v>39</v>
      </c>
      <c r="B28" s="264"/>
      <c r="C28" s="48" t="s">
        <v>21</v>
      </c>
      <c r="D28" s="400"/>
      <c r="E28" s="2208"/>
      <c r="F28" s="2208"/>
      <c r="G28" s="83"/>
      <c r="H28" s="432" t="s">
        <v>336</v>
      </c>
      <c r="I28" s="264">
        <v>1700</v>
      </c>
      <c r="J28" s="48" t="s">
        <v>34</v>
      </c>
      <c r="M28" s="401"/>
      <c r="N28" s="2148"/>
      <c r="T28" s="209"/>
    </row>
    <row r="29" spans="1:20">
      <c r="A29" s="432" t="s">
        <v>41</v>
      </c>
      <c r="B29" s="264">
        <v>0.5</v>
      </c>
      <c r="C29" s="48" t="s">
        <v>21</v>
      </c>
      <c r="D29" s="194"/>
      <c r="E29" s="194"/>
      <c r="F29" s="194"/>
      <c r="G29" s="29"/>
      <c r="H29" s="432" t="s">
        <v>339</v>
      </c>
      <c r="I29" s="264">
        <v>15000</v>
      </c>
      <c r="J29" s="48" t="s">
        <v>23</v>
      </c>
      <c r="M29" s="401"/>
      <c r="N29" s="2148"/>
      <c r="T29" s="210"/>
    </row>
    <row r="30" spans="1:20" ht="21.8" customHeight="1" thickBot="1">
      <c r="A30" s="433" t="s">
        <v>43</v>
      </c>
      <c r="B30" s="76">
        <v>0</v>
      </c>
      <c r="C30" s="52" t="s">
        <v>21</v>
      </c>
      <c r="D30" s="194"/>
      <c r="E30" s="194"/>
      <c r="F30" s="194"/>
      <c r="G30" s="29"/>
      <c r="H30" s="432" t="s">
        <v>337</v>
      </c>
      <c r="I30" s="264">
        <v>2.6</v>
      </c>
      <c r="J30" s="48" t="s">
        <v>45</v>
      </c>
      <c r="M30" s="29"/>
      <c r="N30" s="2148"/>
      <c r="T30" s="210"/>
    </row>
    <row r="31" spans="1:20" ht="21.95" thickBot="1">
      <c r="A31" s="404"/>
      <c r="B31" s="25"/>
      <c r="C31" s="397"/>
      <c r="D31" s="392"/>
      <c r="E31" s="392"/>
      <c r="F31" s="392"/>
      <c r="G31" s="83"/>
      <c r="H31" s="433" t="s">
        <v>338</v>
      </c>
      <c r="I31" s="76">
        <v>1.8</v>
      </c>
      <c r="J31" s="52" t="s">
        <v>45</v>
      </c>
      <c r="K31" s="29"/>
      <c r="L31" s="29"/>
      <c r="M31" s="29"/>
      <c r="N31" s="2148"/>
      <c r="T31" s="63"/>
    </row>
    <row r="32" spans="1:20">
      <c r="A32" s="81"/>
      <c r="B32" s="29"/>
      <c r="C32" s="29"/>
      <c r="D32" s="2155" t="s">
        <v>47</v>
      </c>
      <c r="E32" s="2155"/>
      <c r="F32" s="29"/>
      <c r="G32" s="29"/>
      <c r="H32" s="29"/>
      <c r="I32" s="29"/>
      <c r="K32" s="2155" t="s">
        <v>48</v>
      </c>
      <c r="L32" s="2155"/>
      <c r="M32" s="29"/>
      <c r="N32" s="29"/>
      <c r="O32" s="29"/>
      <c r="P32" s="29"/>
      <c r="Q32" s="2155" t="s">
        <v>49</v>
      </c>
      <c r="R32" s="2155"/>
      <c r="S32" s="29"/>
      <c r="T32" s="63"/>
    </row>
    <row r="33" spans="1:20">
      <c r="A33" s="26"/>
      <c r="B33" s="27"/>
      <c r="C33" s="27"/>
      <c r="D33" s="2261" t="s">
        <v>50</v>
      </c>
      <c r="E33" s="2261"/>
      <c r="F33" s="28"/>
      <c r="G33" s="28"/>
      <c r="H33" s="27"/>
      <c r="I33" s="28"/>
      <c r="J33" s="30"/>
      <c r="K33" s="2261" t="s">
        <v>51</v>
      </c>
      <c r="L33" s="2261"/>
      <c r="M33" s="27"/>
      <c r="N33" s="27"/>
      <c r="O33" s="27"/>
      <c r="P33" s="27"/>
      <c r="Q33" s="2261" t="s">
        <v>52</v>
      </c>
      <c r="R33" s="2261"/>
      <c r="S33" s="28"/>
      <c r="T33" s="37"/>
    </row>
    <row r="37" spans="1:20">
      <c r="G37" s="208"/>
    </row>
    <row r="38" spans="1:20">
      <c r="G38" s="208"/>
    </row>
    <row r="39" spans="1:20">
      <c r="G39" s="208"/>
    </row>
  </sheetData>
  <mergeCells count="20">
    <mergeCell ref="A1:I5"/>
    <mergeCell ref="A21:F21"/>
    <mergeCell ref="E28:F28"/>
    <mergeCell ref="D32:E32"/>
    <mergeCell ref="K32:L32"/>
    <mergeCell ref="J20:K20"/>
    <mergeCell ref="J5:M5"/>
    <mergeCell ref="A9:F9"/>
    <mergeCell ref="H9:M9"/>
    <mergeCell ref="C15:D15"/>
    <mergeCell ref="J19:K19"/>
    <mergeCell ref="C16:D16"/>
    <mergeCell ref="A6:M6"/>
    <mergeCell ref="A7:M7"/>
    <mergeCell ref="A8:M8"/>
    <mergeCell ref="D33:E33"/>
    <mergeCell ref="K33:L33"/>
    <mergeCell ref="Q33:R33"/>
    <mergeCell ref="N25:N31"/>
    <mergeCell ref="Q32:R32"/>
  </mergeCells>
  <conditionalFormatting sqref="F11:F18">
    <cfRule type="cellIs" dxfId="177" priority="4" stopIfTrue="1" operator="greaterThan">
      <formula>1800</formula>
    </cfRule>
  </conditionalFormatting>
  <conditionalFormatting sqref="M11:M16">
    <cfRule type="cellIs" dxfId="176" priority="3" stopIfTrue="1" operator="greaterThan">
      <formula>2500</formula>
    </cfRule>
  </conditionalFormatting>
  <conditionalFormatting sqref="M17:M18">
    <cfRule type="cellIs" dxfId="175" priority="1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4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I59"/>
  <sheetViews>
    <sheetView view="pageBreakPreview" zoomScale="70" zoomScaleNormal="70" zoomScaleSheetLayoutView="70" workbookViewId="0">
      <selection activeCell="P12" sqref="P12"/>
    </sheetView>
  </sheetViews>
  <sheetFormatPr defaultColWidth="9" defaultRowHeight="21.3"/>
  <cols>
    <col min="1" max="1" width="11.5546875" style="94" customWidth="1"/>
    <col min="2" max="2" width="16.5546875" style="94" customWidth="1"/>
    <col min="3" max="3" width="16.6640625" style="94" customWidth="1"/>
    <col min="4" max="4" width="18" style="94" customWidth="1"/>
    <col min="5" max="5" width="17.109375" style="94" customWidth="1"/>
    <col min="6" max="6" width="18" style="94" customWidth="1"/>
    <col min="7" max="7" width="5.6640625" style="94" customWidth="1"/>
    <col min="8" max="8" width="12.5546875" style="94" customWidth="1"/>
    <col min="9" max="9" width="15.5546875" style="94" customWidth="1"/>
    <col min="10" max="10" width="15.6640625" style="94" customWidth="1"/>
    <col min="11" max="11" width="17" style="94" customWidth="1"/>
    <col min="12" max="13" width="18" style="94" customWidth="1"/>
    <col min="14" max="14" width="12.5546875" style="94" customWidth="1"/>
    <col min="15" max="15" width="19.6640625" style="94" customWidth="1"/>
    <col min="16" max="19" width="14.6640625" style="94" customWidth="1"/>
    <col min="20" max="20" width="8" style="94" customWidth="1"/>
    <col min="21" max="21" width="9.109375" style="94" customWidth="1"/>
    <col min="22" max="22" width="17.44140625" style="94" customWidth="1"/>
    <col min="23" max="255" width="9.109375" style="94"/>
    <col min="256" max="256" width="11.109375" style="94" customWidth="1"/>
    <col min="257" max="261" width="14.6640625" style="94" customWidth="1"/>
    <col min="262" max="262" width="4.44140625" style="94" customWidth="1"/>
    <col min="263" max="263" width="12.33203125" style="94" customWidth="1"/>
    <col min="264" max="268" width="15.109375" style="94" customWidth="1"/>
    <col min="269" max="269" width="4.33203125" style="94" customWidth="1"/>
    <col min="270" max="270" width="12.5546875" style="94" customWidth="1"/>
    <col min="271" max="271" width="19.6640625" style="94" customWidth="1"/>
    <col min="272" max="275" width="14.6640625" style="94" customWidth="1"/>
    <col min="276" max="276" width="8" style="94" customWidth="1"/>
    <col min="277" max="277" width="9.109375" style="94" customWidth="1"/>
    <col min="278" max="278" width="17.44140625" style="94" customWidth="1"/>
    <col min="279" max="511" width="9.109375" style="94"/>
    <col min="512" max="512" width="11.109375" style="94" customWidth="1"/>
    <col min="513" max="517" width="14.6640625" style="94" customWidth="1"/>
    <col min="518" max="518" width="4.44140625" style="94" customWidth="1"/>
    <col min="519" max="519" width="12.33203125" style="94" customWidth="1"/>
    <col min="520" max="524" width="15.109375" style="94" customWidth="1"/>
    <col min="525" max="525" width="4.33203125" style="94" customWidth="1"/>
    <col min="526" max="526" width="12.5546875" style="94" customWidth="1"/>
    <col min="527" max="527" width="19.6640625" style="94" customWidth="1"/>
    <col min="528" max="531" width="14.6640625" style="94" customWidth="1"/>
    <col min="532" max="532" width="8" style="94" customWidth="1"/>
    <col min="533" max="533" width="9.109375" style="94" customWidth="1"/>
    <col min="534" max="534" width="17.44140625" style="94" customWidth="1"/>
    <col min="535" max="767" width="9.109375" style="94"/>
    <col min="768" max="768" width="11.109375" style="94" customWidth="1"/>
    <col min="769" max="773" width="14.6640625" style="94" customWidth="1"/>
    <col min="774" max="774" width="4.44140625" style="94" customWidth="1"/>
    <col min="775" max="775" width="12.33203125" style="94" customWidth="1"/>
    <col min="776" max="780" width="15.109375" style="94" customWidth="1"/>
    <col min="781" max="781" width="4.33203125" style="94" customWidth="1"/>
    <col min="782" max="782" width="12.5546875" style="94" customWidth="1"/>
    <col min="783" max="783" width="19.6640625" style="94" customWidth="1"/>
    <col min="784" max="787" width="14.6640625" style="94" customWidth="1"/>
    <col min="788" max="788" width="8" style="94" customWidth="1"/>
    <col min="789" max="789" width="9.109375" style="94" customWidth="1"/>
    <col min="790" max="790" width="17.44140625" style="94" customWidth="1"/>
    <col min="791" max="1023" width="9.109375" style="94"/>
    <col min="1024" max="1024" width="11.109375" style="94" customWidth="1"/>
    <col min="1025" max="1029" width="14.6640625" style="94" customWidth="1"/>
    <col min="1030" max="1030" width="4.44140625" style="94" customWidth="1"/>
    <col min="1031" max="1031" width="12.33203125" style="94" customWidth="1"/>
    <col min="1032" max="1036" width="15.109375" style="94" customWidth="1"/>
    <col min="1037" max="1037" width="4.33203125" style="94" customWidth="1"/>
    <col min="1038" max="1038" width="12.5546875" style="94" customWidth="1"/>
    <col min="1039" max="1039" width="19.6640625" style="94" customWidth="1"/>
    <col min="1040" max="1043" width="14.6640625" style="94" customWidth="1"/>
    <col min="1044" max="1044" width="8" style="94" customWidth="1"/>
    <col min="1045" max="1045" width="9.109375" style="94" customWidth="1"/>
    <col min="1046" max="1046" width="17.44140625" style="94" customWidth="1"/>
    <col min="1047" max="1279" width="9.109375" style="94"/>
    <col min="1280" max="1280" width="11.109375" style="94" customWidth="1"/>
    <col min="1281" max="1285" width="14.6640625" style="94" customWidth="1"/>
    <col min="1286" max="1286" width="4.44140625" style="94" customWidth="1"/>
    <col min="1287" max="1287" width="12.33203125" style="94" customWidth="1"/>
    <col min="1288" max="1292" width="15.109375" style="94" customWidth="1"/>
    <col min="1293" max="1293" width="4.33203125" style="94" customWidth="1"/>
    <col min="1294" max="1294" width="12.5546875" style="94" customWidth="1"/>
    <col min="1295" max="1295" width="19.6640625" style="94" customWidth="1"/>
    <col min="1296" max="1299" width="14.6640625" style="94" customWidth="1"/>
    <col min="1300" max="1300" width="8" style="94" customWidth="1"/>
    <col min="1301" max="1301" width="9.109375" style="94" customWidth="1"/>
    <col min="1302" max="1302" width="17.44140625" style="94" customWidth="1"/>
    <col min="1303" max="1535" width="9.109375" style="94"/>
    <col min="1536" max="1536" width="11.109375" style="94" customWidth="1"/>
    <col min="1537" max="1541" width="14.6640625" style="94" customWidth="1"/>
    <col min="1542" max="1542" width="4.44140625" style="94" customWidth="1"/>
    <col min="1543" max="1543" width="12.33203125" style="94" customWidth="1"/>
    <col min="1544" max="1548" width="15.109375" style="94" customWidth="1"/>
    <col min="1549" max="1549" width="4.33203125" style="94" customWidth="1"/>
    <col min="1550" max="1550" width="12.5546875" style="94" customWidth="1"/>
    <col min="1551" max="1551" width="19.6640625" style="94" customWidth="1"/>
    <col min="1552" max="1555" width="14.6640625" style="94" customWidth="1"/>
    <col min="1556" max="1556" width="8" style="94" customWidth="1"/>
    <col min="1557" max="1557" width="9.109375" style="94" customWidth="1"/>
    <col min="1558" max="1558" width="17.44140625" style="94" customWidth="1"/>
    <col min="1559" max="1791" width="9.109375" style="94"/>
    <col min="1792" max="1792" width="11.109375" style="94" customWidth="1"/>
    <col min="1793" max="1797" width="14.6640625" style="94" customWidth="1"/>
    <col min="1798" max="1798" width="4.44140625" style="94" customWidth="1"/>
    <col min="1799" max="1799" width="12.33203125" style="94" customWidth="1"/>
    <col min="1800" max="1804" width="15.109375" style="94" customWidth="1"/>
    <col min="1805" max="1805" width="4.33203125" style="94" customWidth="1"/>
    <col min="1806" max="1806" width="12.5546875" style="94" customWidth="1"/>
    <col min="1807" max="1807" width="19.6640625" style="94" customWidth="1"/>
    <col min="1808" max="1811" width="14.6640625" style="94" customWidth="1"/>
    <col min="1812" max="1812" width="8" style="94" customWidth="1"/>
    <col min="1813" max="1813" width="9.109375" style="94" customWidth="1"/>
    <col min="1814" max="1814" width="17.44140625" style="94" customWidth="1"/>
    <col min="1815" max="2047" width="9.109375" style="94"/>
    <col min="2048" max="2048" width="11.109375" style="94" customWidth="1"/>
    <col min="2049" max="2053" width="14.6640625" style="94" customWidth="1"/>
    <col min="2054" max="2054" width="4.44140625" style="94" customWidth="1"/>
    <col min="2055" max="2055" width="12.33203125" style="94" customWidth="1"/>
    <col min="2056" max="2060" width="15.109375" style="94" customWidth="1"/>
    <col min="2061" max="2061" width="4.33203125" style="94" customWidth="1"/>
    <col min="2062" max="2062" width="12.5546875" style="94" customWidth="1"/>
    <col min="2063" max="2063" width="19.6640625" style="94" customWidth="1"/>
    <col min="2064" max="2067" width="14.6640625" style="94" customWidth="1"/>
    <col min="2068" max="2068" width="8" style="94" customWidth="1"/>
    <col min="2069" max="2069" width="9.109375" style="94" customWidth="1"/>
    <col min="2070" max="2070" width="17.44140625" style="94" customWidth="1"/>
    <col min="2071" max="2303" width="9.109375" style="94"/>
    <col min="2304" max="2304" width="11.109375" style="94" customWidth="1"/>
    <col min="2305" max="2309" width="14.6640625" style="94" customWidth="1"/>
    <col min="2310" max="2310" width="4.44140625" style="94" customWidth="1"/>
    <col min="2311" max="2311" width="12.33203125" style="94" customWidth="1"/>
    <col min="2312" max="2316" width="15.109375" style="94" customWidth="1"/>
    <col min="2317" max="2317" width="4.33203125" style="94" customWidth="1"/>
    <col min="2318" max="2318" width="12.5546875" style="94" customWidth="1"/>
    <col min="2319" max="2319" width="19.6640625" style="94" customWidth="1"/>
    <col min="2320" max="2323" width="14.6640625" style="94" customWidth="1"/>
    <col min="2324" max="2324" width="8" style="94" customWidth="1"/>
    <col min="2325" max="2325" width="9.109375" style="94" customWidth="1"/>
    <col min="2326" max="2326" width="17.44140625" style="94" customWidth="1"/>
    <col min="2327" max="2559" width="9.109375" style="94"/>
    <col min="2560" max="2560" width="11.109375" style="94" customWidth="1"/>
    <col min="2561" max="2565" width="14.6640625" style="94" customWidth="1"/>
    <col min="2566" max="2566" width="4.44140625" style="94" customWidth="1"/>
    <col min="2567" max="2567" width="12.33203125" style="94" customWidth="1"/>
    <col min="2568" max="2572" width="15.109375" style="94" customWidth="1"/>
    <col min="2573" max="2573" width="4.33203125" style="94" customWidth="1"/>
    <col min="2574" max="2574" width="12.5546875" style="94" customWidth="1"/>
    <col min="2575" max="2575" width="19.6640625" style="94" customWidth="1"/>
    <col min="2576" max="2579" width="14.6640625" style="94" customWidth="1"/>
    <col min="2580" max="2580" width="8" style="94" customWidth="1"/>
    <col min="2581" max="2581" width="9.109375" style="94" customWidth="1"/>
    <col min="2582" max="2582" width="17.44140625" style="94" customWidth="1"/>
    <col min="2583" max="2815" width="9.109375" style="94"/>
    <col min="2816" max="2816" width="11.109375" style="94" customWidth="1"/>
    <col min="2817" max="2821" width="14.6640625" style="94" customWidth="1"/>
    <col min="2822" max="2822" width="4.44140625" style="94" customWidth="1"/>
    <col min="2823" max="2823" width="12.33203125" style="94" customWidth="1"/>
    <col min="2824" max="2828" width="15.109375" style="94" customWidth="1"/>
    <col min="2829" max="2829" width="4.33203125" style="94" customWidth="1"/>
    <col min="2830" max="2830" width="12.5546875" style="94" customWidth="1"/>
    <col min="2831" max="2831" width="19.6640625" style="94" customWidth="1"/>
    <col min="2832" max="2835" width="14.6640625" style="94" customWidth="1"/>
    <col min="2836" max="2836" width="8" style="94" customWidth="1"/>
    <col min="2837" max="2837" width="9.109375" style="94" customWidth="1"/>
    <col min="2838" max="2838" width="17.44140625" style="94" customWidth="1"/>
    <col min="2839" max="3071" width="9.109375" style="94"/>
    <col min="3072" max="3072" width="11.109375" style="94" customWidth="1"/>
    <col min="3073" max="3077" width="14.6640625" style="94" customWidth="1"/>
    <col min="3078" max="3078" width="4.44140625" style="94" customWidth="1"/>
    <col min="3079" max="3079" width="12.33203125" style="94" customWidth="1"/>
    <col min="3080" max="3084" width="15.109375" style="94" customWidth="1"/>
    <col min="3085" max="3085" width="4.33203125" style="94" customWidth="1"/>
    <col min="3086" max="3086" width="12.5546875" style="94" customWidth="1"/>
    <col min="3087" max="3087" width="19.6640625" style="94" customWidth="1"/>
    <col min="3088" max="3091" width="14.6640625" style="94" customWidth="1"/>
    <col min="3092" max="3092" width="8" style="94" customWidth="1"/>
    <col min="3093" max="3093" width="9.109375" style="94" customWidth="1"/>
    <col min="3094" max="3094" width="17.44140625" style="94" customWidth="1"/>
    <col min="3095" max="3327" width="9.109375" style="94"/>
    <col min="3328" max="3328" width="11.109375" style="94" customWidth="1"/>
    <col min="3329" max="3333" width="14.6640625" style="94" customWidth="1"/>
    <col min="3334" max="3334" width="4.44140625" style="94" customWidth="1"/>
    <col min="3335" max="3335" width="12.33203125" style="94" customWidth="1"/>
    <col min="3336" max="3340" width="15.109375" style="94" customWidth="1"/>
    <col min="3341" max="3341" width="4.33203125" style="94" customWidth="1"/>
    <col min="3342" max="3342" width="12.5546875" style="94" customWidth="1"/>
    <col min="3343" max="3343" width="19.6640625" style="94" customWidth="1"/>
    <col min="3344" max="3347" width="14.6640625" style="94" customWidth="1"/>
    <col min="3348" max="3348" width="8" style="94" customWidth="1"/>
    <col min="3349" max="3349" width="9.109375" style="94" customWidth="1"/>
    <col min="3350" max="3350" width="17.44140625" style="94" customWidth="1"/>
    <col min="3351" max="3583" width="9.109375" style="94"/>
    <col min="3584" max="3584" width="11.109375" style="94" customWidth="1"/>
    <col min="3585" max="3589" width="14.6640625" style="94" customWidth="1"/>
    <col min="3590" max="3590" width="4.44140625" style="94" customWidth="1"/>
    <col min="3591" max="3591" width="12.33203125" style="94" customWidth="1"/>
    <col min="3592" max="3596" width="15.109375" style="94" customWidth="1"/>
    <col min="3597" max="3597" width="4.33203125" style="94" customWidth="1"/>
    <col min="3598" max="3598" width="12.5546875" style="94" customWidth="1"/>
    <col min="3599" max="3599" width="19.6640625" style="94" customWidth="1"/>
    <col min="3600" max="3603" width="14.6640625" style="94" customWidth="1"/>
    <col min="3604" max="3604" width="8" style="94" customWidth="1"/>
    <col min="3605" max="3605" width="9.109375" style="94" customWidth="1"/>
    <col min="3606" max="3606" width="17.44140625" style="94" customWidth="1"/>
    <col min="3607" max="3839" width="9.109375" style="94"/>
    <col min="3840" max="3840" width="11.109375" style="94" customWidth="1"/>
    <col min="3841" max="3845" width="14.6640625" style="94" customWidth="1"/>
    <col min="3846" max="3846" width="4.44140625" style="94" customWidth="1"/>
    <col min="3847" max="3847" width="12.33203125" style="94" customWidth="1"/>
    <col min="3848" max="3852" width="15.109375" style="94" customWidth="1"/>
    <col min="3853" max="3853" width="4.33203125" style="94" customWidth="1"/>
    <col min="3854" max="3854" width="12.5546875" style="94" customWidth="1"/>
    <col min="3855" max="3855" width="19.6640625" style="94" customWidth="1"/>
    <col min="3856" max="3859" width="14.6640625" style="94" customWidth="1"/>
    <col min="3860" max="3860" width="8" style="94" customWidth="1"/>
    <col min="3861" max="3861" width="9.109375" style="94" customWidth="1"/>
    <col min="3862" max="3862" width="17.44140625" style="94" customWidth="1"/>
    <col min="3863" max="4095" width="9.109375" style="94"/>
    <col min="4096" max="4096" width="11.109375" style="94" customWidth="1"/>
    <col min="4097" max="4101" width="14.6640625" style="94" customWidth="1"/>
    <col min="4102" max="4102" width="4.44140625" style="94" customWidth="1"/>
    <col min="4103" max="4103" width="12.33203125" style="94" customWidth="1"/>
    <col min="4104" max="4108" width="15.109375" style="94" customWidth="1"/>
    <col min="4109" max="4109" width="4.33203125" style="94" customWidth="1"/>
    <col min="4110" max="4110" width="12.5546875" style="94" customWidth="1"/>
    <col min="4111" max="4111" width="19.6640625" style="94" customWidth="1"/>
    <col min="4112" max="4115" width="14.6640625" style="94" customWidth="1"/>
    <col min="4116" max="4116" width="8" style="94" customWidth="1"/>
    <col min="4117" max="4117" width="9.109375" style="94" customWidth="1"/>
    <col min="4118" max="4118" width="17.44140625" style="94" customWidth="1"/>
    <col min="4119" max="4351" width="9.109375" style="94"/>
    <col min="4352" max="4352" width="11.109375" style="94" customWidth="1"/>
    <col min="4353" max="4357" width="14.6640625" style="94" customWidth="1"/>
    <col min="4358" max="4358" width="4.44140625" style="94" customWidth="1"/>
    <col min="4359" max="4359" width="12.33203125" style="94" customWidth="1"/>
    <col min="4360" max="4364" width="15.109375" style="94" customWidth="1"/>
    <col min="4365" max="4365" width="4.33203125" style="94" customWidth="1"/>
    <col min="4366" max="4366" width="12.5546875" style="94" customWidth="1"/>
    <col min="4367" max="4367" width="19.6640625" style="94" customWidth="1"/>
    <col min="4368" max="4371" width="14.6640625" style="94" customWidth="1"/>
    <col min="4372" max="4372" width="8" style="94" customWidth="1"/>
    <col min="4373" max="4373" width="9.109375" style="94" customWidth="1"/>
    <col min="4374" max="4374" width="17.44140625" style="94" customWidth="1"/>
    <col min="4375" max="4607" width="9.109375" style="94"/>
    <col min="4608" max="4608" width="11.109375" style="94" customWidth="1"/>
    <col min="4609" max="4613" width="14.6640625" style="94" customWidth="1"/>
    <col min="4614" max="4614" width="4.44140625" style="94" customWidth="1"/>
    <col min="4615" max="4615" width="12.33203125" style="94" customWidth="1"/>
    <col min="4616" max="4620" width="15.109375" style="94" customWidth="1"/>
    <col min="4621" max="4621" width="4.33203125" style="94" customWidth="1"/>
    <col min="4622" max="4622" width="12.5546875" style="94" customWidth="1"/>
    <col min="4623" max="4623" width="19.6640625" style="94" customWidth="1"/>
    <col min="4624" max="4627" width="14.6640625" style="94" customWidth="1"/>
    <col min="4628" max="4628" width="8" style="94" customWidth="1"/>
    <col min="4629" max="4629" width="9.109375" style="94" customWidth="1"/>
    <col min="4630" max="4630" width="17.44140625" style="94" customWidth="1"/>
    <col min="4631" max="4863" width="9.109375" style="94"/>
    <col min="4864" max="4864" width="11.109375" style="94" customWidth="1"/>
    <col min="4865" max="4869" width="14.6640625" style="94" customWidth="1"/>
    <col min="4870" max="4870" width="4.44140625" style="94" customWidth="1"/>
    <col min="4871" max="4871" width="12.33203125" style="94" customWidth="1"/>
    <col min="4872" max="4876" width="15.109375" style="94" customWidth="1"/>
    <col min="4877" max="4877" width="4.33203125" style="94" customWidth="1"/>
    <col min="4878" max="4878" width="12.5546875" style="94" customWidth="1"/>
    <col min="4879" max="4879" width="19.6640625" style="94" customWidth="1"/>
    <col min="4880" max="4883" width="14.6640625" style="94" customWidth="1"/>
    <col min="4884" max="4884" width="8" style="94" customWidth="1"/>
    <col min="4885" max="4885" width="9.109375" style="94" customWidth="1"/>
    <col min="4886" max="4886" width="17.44140625" style="94" customWidth="1"/>
    <col min="4887" max="5119" width="9.109375" style="94"/>
    <col min="5120" max="5120" width="11.109375" style="94" customWidth="1"/>
    <col min="5121" max="5125" width="14.6640625" style="94" customWidth="1"/>
    <col min="5126" max="5126" width="4.44140625" style="94" customWidth="1"/>
    <col min="5127" max="5127" width="12.33203125" style="94" customWidth="1"/>
    <col min="5128" max="5132" width="15.109375" style="94" customWidth="1"/>
    <col min="5133" max="5133" width="4.33203125" style="94" customWidth="1"/>
    <col min="5134" max="5134" width="12.5546875" style="94" customWidth="1"/>
    <col min="5135" max="5135" width="19.6640625" style="94" customWidth="1"/>
    <col min="5136" max="5139" width="14.6640625" style="94" customWidth="1"/>
    <col min="5140" max="5140" width="8" style="94" customWidth="1"/>
    <col min="5141" max="5141" width="9.109375" style="94" customWidth="1"/>
    <col min="5142" max="5142" width="17.44140625" style="94" customWidth="1"/>
    <col min="5143" max="5375" width="9.109375" style="94"/>
    <col min="5376" max="5376" width="11.109375" style="94" customWidth="1"/>
    <col min="5377" max="5381" width="14.6640625" style="94" customWidth="1"/>
    <col min="5382" max="5382" width="4.44140625" style="94" customWidth="1"/>
    <col min="5383" max="5383" width="12.33203125" style="94" customWidth="1"/>
    <col min="5384" max="5388" width="15.109375" style="94" customWidth="1"/>
    <col min="5389" max="5389" width="4.33203125" style="94" customWidth="1"/>
    <col min="5390" max="5390" width="12.5546875" style="94" customWidth="1"/>
    <col min="5391" max="5391" width="19.6640625" style="94" customWidth="1"/>
    <col min="5392" max="5395" width="14.6640625" style="94" customWidth="1"/>
    <col min="5396" max="5396" width="8" style="94" customWidth="1"/>
    <col min="5397" max="5397" width="9.109375" style="94" customWidth="1"/>
    <col min="5398" max="5398" width="17.44140625" style="94" customWidth="1"/>
    <col min="5399" max="5631" width="9.109375" style="94"/>
    <col min="5632" max="5632" width="11.109375" style="94" customWidth="1"/>
    <col min="5633" max="5637" width="14.6640625" style="94" customWidth="1"/>
    <col min="5638" max="5638" width="4.44140625" style="94" customWidth="1"/>
    <col min="5639" max="5639" width="12.33203125" style="94" customWidth="1"/>
    <col min="5640" max="5644" width="15.109375" style="94" customWidth="1"/>
    <col min="5645" max="5645" width="4.33203125" style="94" customWidth="1"/>
    <col min="5646" max="5646" width="12.5546875" style="94" customWidth="1"/>
    <col min="5647" max="5647" width="19.6640625" style="94" customWidth="1"/>
    <col min="5648" max="5651" width="14.6640625" style="94" customWidth="1"/>
    <col min="5652" max="5652" width="8" style="94" customWidth="1"/>
    <col min="5653" max="5653" width="9.109375" style="94" customWidth="1"/>
    <col min="5654" max="5654" width="17.44140625" style="94" customWidth="1"/>
    <col min="5655" max="5887" width="9.109375" style="94"/>
    <col min="5888" max="5888" width="11.109375" style="94" customWidth="1"/>
    <col min="5889" max="5893" width="14.6640625" style="94" customWidth="1"/>
    <col min="5894" max="5894" width="4.44140625" style="94" customWidth="1"/>
    <col min="5895" max="5895" width="12.33203125" style="94" customWidth="1"/>
    <col min="5896" max="5900" width="15.109375" style="94" customWidth="1"/>
    <col min="5901" max="5901" width="4.33203125" style="94" customWidth="1"/>
    <col min="5902" max="5902" width="12.5546875" style="94" customWidth="1"/>
    <col min="5903" max="5903" width="19.6640625" style="94" customWidth="1"/>
    <col min="5904" max="5907" width="14.6640625" style="94" customWidth="1"/>
    <col min="5908" max="5908" width="8" style="94" customWidth="1"/>
    <col min="5909" max="5909" width="9.109375" style="94" customWidth="1"/>
    <col min="5910" max="5910" width="17.44140625" style="94" customWidth="1"/>
    <col min="5911" max="6143" width="9.109375" style="94"/>
    <col min="6144" max="6144" width="11.109375" style="94" customWidth="1"/>
    <col min="6145" max="6149" width="14.6640625" style="94" customWidth="1"/>
    <col min="6150" max="6150" width="4.44140625" style="94" customWidth="1"/>
    <col min="6151" max="6151" width="12.33203125" style="94" customWidth="1"/>
    <col min="6152" max="6156" width="15.109375" style="94" customWidth="1"/>
    <col min="6157" max="6157" width="4.33203125" style="94" customWidth="1"/>
    <col min="6158" max="6158" width="12.5546875" style="94" customWidth="1"/>
    <col min="6159" max="6159" width="19.6640625" style="94" customWidth="1"/>
    <col min="6160" max="6163" width="14.6640625" style="94" customWidth="1"/>
    <col min="6164" max="6164" width="8" style="94" customWidth="1"/>
    <col min="6165" max="6165" width="9.109375" style="94" customWidth="1"/>
    <col min="6166" max="6166" width="17.44140625" style="94" customWidth="1"/>
    <col min="6167" max="6399" width="9.109375" style="94"/>
    <col min="6400" max="6400" width="11.109375" style="94" customWidth="1"/>
    <col min="6401" max="6405" width="14.6640625" style="94" customWidth="1"/>
    <col min="6406" max="6406" width="4.44140625" style="94" customWidth="1"/>
    <col min="6407" max="6407" width="12.33203125" style="94" customWidth="1"/>
    <col min="6408" max="6412" width="15.109375" style="94" customWidth="1"/>
    <col min="6413" max="6413" width="4.33203125" style="94" customWidth="1"/>
    <col min="6414" max="6414" width="12.5546875" style="94" customWidth="1"/>
    <col min="6415" max="6415" width="19.6640625" style="94" customWidth="1"/>
    <col min="6416" max="6419" width="14.6640625" style="94" customWidth="1"/>
    <col min="6420" max="6420" width="8" style="94" customWidth="1"/>
    <col min="6421" max="6421" width="9.109375" style="94" customWidth="1"/>
    <col min="6422" max="6422" width="17.44140625" style="94" customWidth="1"/>
    <col min="6423" max="6655" width="9.109375" style="94"/>
    <col min="6656" max="6656" width="11.109375" style="94" customWidth="1"/>
    <col min="6657" max="6661" width="14.6640625" style="94" customWidth="1"/>
    <col min="6662" max="6662" width="4.44140625" style="94" customWidth="1"/>
    <col min="6663" max="6663" width="12.33203125" style="94" customWidth="1"/>
    <col min="6664" max="6668" width="15.109375" style="94" customWidth="1"/>
    <col min="6669" max="6669" width="4.33203125" style="94" customWidth="1"/>
    <col min="6670" max="6670" width="12.5546875" style="94" customWidth="1"/>
    <col min="6671" max="6671" width="19.6640625" style="94" customWidth="1"/>
    <col min="6672" max="6675" width="14.6640625" style="94" customWidth="1"/>
    <col min="6676" max="6676" width="8" style="94" customWidth="1"/>
    <col min="6677" max="6677" width="9.109375" style="94" customWidth="1"/>
    <col min="6678" max="6678" width="17.44140625" style="94" customWidth="1"/>
    <col min="6679" max="6911" width="9.109375" style="94"/>
    <col min="6912" max="6912" width="11.109375" style="94" customWidth="1"/>
    <col min="6913" max="6917" width="14.6640625" style="94" customWidth="1"/>
    <col min="6918" max="6918" width="4.44140625" style="94" customWidth="1"/>
    <col min="6919" max="6919" width="12.33203125" style="94" customWidth="1"/>
    <col min="6920" max="6924" width="15.109375" style="94" customWidth="1"/>
    <col min="6925" max="6925" width="4.33203125" style="94" customWidth="1"/>
    <col min="6926" max="6926" width="12.5546875" style="94" customWidth="1"/>
    <col min="6927" max="6927" width="19.6640625" style="94" customWidth="1"/>
    <col min="6928" max="6931" width="14.6640625" style="94" customWidth="1"/>
    <col min="6932" max="6932" width="8" style="94" customWidth="1"/>
    <col min="6933" max="6933" width="9.109375" style="94" customWidth="1"/>
    <col min="6934" max="6934" width="17.44140625" style="94" customWidth="1"/>
    <col min="6935" max="7167" width="9.109375" style="94"/>
    <col min="7168" max="7168" width="11.109375" style="94" customWidth="1"/>
    <col min="7169" max="7173" width="14.6640625" style="94" customWidth="1"/>
    <col min="7174" max="7174" width="4.44140625" style="94" customWidth="1"/>
    <col min="7175" max="7175" width="12.33203125" style="94" customWidth="1"/>
    <col min="7176" max="7180" width="15.109375" style="94" customWidth="1"/>
    <col min="7181" max="7181" width="4.33203125" style="94" customWidth="1"/>
    <col min="7182" max="7182" width="12.5546875" style="94" customWidth="1"/>
    <col min="7183" max="7183" width="19.6640625" style="94" customWidth="1"/>
    <col min="7184" max="7187" width="14.6640625" style="94" customWidth="1"/>
    <col min="7188" max="7188" width="8" style="94" customWidth="1"/>
    <col min="7189" max="7189" width="9.109375" style="94" customWidth="1"/>
    <col min="7190" max="7190" width="17.44140625" style="94" customWidth="1"/>
    <col min="7191" max="7423" width="9.109375" style="94"/>
    <col min="7424" max="7424" width="11.109375" style="94" customWidth="1"/>
    <col min="7425" max="7429" width="14.6640625" style="94" customWidth="1"/>
    <col min="7430" max="7430" width="4.44140625" style="94" customWidth="1"/>
    <col min="7431" max="7431" width="12.33203125" style="94" customWidth="1"/>
    <col min="7432" max="7436" width="15.109375" style="94" customWidth="1"/>
    <col min="7437" max="7437" width="4.33203125" style="94" customWidth="1"/>
    <col min="7438" max="7438" width="12.5546875" style="94" customWidth="1"/>
    <col min="7439" max="7439" width="19.6640625" style="94" customWidth="1"/>
    <col min="7440" max="7443" width="14.6640625" style="94" customWidth="1"/>
    <col min="7444" max="7444" width="8" style="94" customWidth="1"/>
    <col min="7445" max="7445" width="9.109375" style="94" customWidth="1"/>
    <col min="7446" max="7446" width="17.44140625" style="94" customWidth="1"/>
    <col min="7447" max="7679" width="9.109375" style="94"/>
    <col min="7680" max="7680" width="11.109375" style="94" customWidth="1"/>
    <col min="7681" max="7685" width="14.6640625" style="94" customWidth="1"/>
    <col min="7686" max="7686" width="4.44140625" style="94" customWidth="1"/>
    <col min="7687" max="7687" width="12.33203125" style="94" customWidth="1"/>
    <col min="7688" max="7692" width="15.109375" style="94" customWidth="1"/>
    <col min="7693" max="7693" width="4.33203125" style="94" customWidth="1"/>
    <col min="7694" max="7694" width="12.5546875" style="94" customWidth="1"/>
    <col min="7695" max="7695" width="19.6640625" style="94" customWidth="1"/>
    <col min="7696" max="7699" width="14.6640625" style="94" customWidth="1"/>
    <col min="7700" max="7700" width="8" style="94" customWidth="1"/>
    <col min="7701" max="7701" width="9.109375" style="94" customWidth="1"/>
    <col min="7702" max="7702" width="17.44140625" style="94" customWidth="1"/>
    <col min="7703" max="7935" width="9.109375" style="94"/>
    <col min="7936" max="7936" width="11.109375" style="94" customWidth="1"/>
    <col min="7937" max="7941" width="14.6640625" style="94" customWidth="1"/>
    <col min="7942" max="7942" width="4.44140625" style="94" customWidth="1"/>
    <col min="7943" max="7943" width="12.33203125" style="94" customWidth="1"/>
    <col min="7944" max="7948" width="15.109375" style="94" customWidth="1"/>
    <col min="7949" max="7949" width="4.33203125" style="94" customWidth="1"/>
    <col min="7950" max="7950" width="12.5546875" style="94" customWidth="1"/>
    <col min="7951" max="7951" width="19.6640625" style="94" customWidth="1"/>
    <col min="7952" max="7955" width="14.6640625" style="94" customWidth="1"/>
    <col min="7956" max="7956" width="8" style="94" customWidth="1"/>
    <col min="7957" max="7957" width="9.109375" style="94" customWidth="1"/>
    <col min="7958" max="7958" width="17.44140625" style="94" customWidth="1"/>
    <col min="7959" max="8191" width="9.109375" style="94"/>
    <col min="8192" max="8192" width="11.109375" style="94" customWidth="1"/>
    <col min="8193" max="8197" width="14.6640625" style="94" customWidth="1"/>
    <col min="8198" max="8198" width="4.44140625" style="94" customWidth="1"/>
    <col min="8199" max="8199" width="12.33203125" style="94" customWidth="1"/>
    <col min="8200" max="8204" width="15.109375" style="94" customWidth="1"/>
    <col min="8205" max="8205" width="4.33203125" style="94" customWidth="1"/>
    <col min="8206" max="8206" width="12.5546875" style="94" customWidth="1"/>
    <col min="8207" max="8207" width="19.6640625" style="94" customWidth="1"/>
    <col min="8208" max="8211" width="14.6640625" style="94" customWidth="1"/>
    <col min="8212" max="8212" width="8" style="94" customWidth="1"/>
    <col min="8213" max="8213" width="9.109375" style="94" customWidth="1"/>
    <col min="8214" max="8214" width="17.44140625" style="94" customWidth="1"/>
    <col min="8215" max="8447" width="9.109375" style="94"/>
    <col min="8448" max="8448" width="11.109375" style="94" customWidth="1"/>
    <col min="8449" max="8453" width="14.6640625" style="94" customWidth="1"/>
    <col min="8454" max="8454" width="4.44140625" style="94" customWidth="1"/>
    <col min="8455" max="8455" width="12.33203125" style="94" customWidth="1"/>
    <col min="8456" max="8460" width="15.109375" style="94" customWidth="1"/>
    <col min="8461" max="8461" width="4.33203125" style="94" customWidth="1"/>
    <col min="8462" max="8462" width="12.5546875" style="94" customWidth="1"/>
    <col min="8463" max="8463" width="19.6640625" style="94" customWidth="1"/>
    <col min="8464" max="8467" width="14.6640625" style="94" customWidth="1"/>
    <col min="8468" max="8468" width="8" style="94" customWidth="1"/>
    <col min="8469" max="8469" width="9.109375" style="94" customWidth="1"/>
    <col min="8470" max="8470" width="17.44140625" style="94" customWidth="1"/>
    <col min="8471" max="8703" width="9.109375" style="94"/>
    <col min="8704" max="8704" width="11.109375" style="94" customWidth="1"/>
    <col min="8705" max="8709" width="14.6640625" style="94" customWidth="1"/>
    <col min="8710" max="8710" width="4.44140625" style="94" customWidth="1"/>
    <col min="8711" max="8711" width="12.33203125" style="94" customWidth="1"/>
    <col min="8712" max="8716" width="15.109375" style="94" customWidth="1"/>
    <col min="8717" max="8717" width="4.33203125" style="94" customWidth="1"/>
    <col min="8718" max="8718" width="12.5546875" style="94" customWidth="1"/>
    <col min="8719" max="8719" width="19.6640625" style="94" customWidth="1"/>
    <col min="8720" max="8723" width="14.6640625" style="94" customWidth="1"/>
    <col min="8724" max="8724" width="8" style="94" customWidth="1"/>
    <col min="8725" max="8725" width="9.109375" style="94" customWidth="1"/>
    <col min="8726" max="8726" width="17.44140625" style="94" customWidth="1"/>
    <col min="8727" max="8959" width="9.109375" style="94"/>
    <col min="8960" max="8960" width="11.109375" style="94" customWidth="1"/>
    <col min="8961" max="8965" width="14.6640625" style="94" customWidth="1"/>
    <col min="8966" max="8966" width="4.44140625" style="94" customWidth="1"/>
    <col min="8967" max="8967" width="12.33203125" style="94" customWidth="1"/>
    <col min="8968" max="8972" width="15.109375" style="94" customWidth="1"/>
    <col min="8973" max="8973" width="4.33203125" style="94" customWidth="1"/>
    <col min="8974" max="8974" width="12.5546875" style="94" customWidth="1"/>
    <col min="8975" max="8975" width="19.6640625" style="94" customWidth="1"/>
    <col min="8976" max="8979" width="14.6640625" style="94" customWidth="1"/>
    <col min="8980" max="8980" width="8" style="94" customWidth="1"/>
    <col min="8981" max="8981" width="9.109375" style="94" customWidth="1"/>
    <col min="8982" max="8982" width="17.44140625" style="94" customWidth="1"/>
    <col min="8983" max="9215" width="9.109375" style="94"/>
    <col min="9216" max="9216" width="11.109375" style="94" customWidth="1"/>
    <col min="9217" max="9221" width="14.6640625" style="94" customWidth="1"/>
    <col min="9222" max="9222" width="4.44140625" style="94" customWidth="1"/>
    <col min="9223" max="9223" width="12.33203125" style="94" customWidth="1"/>
    <col min="9224" max="9228" width="15.109375" style="94" customWidth="1"/>
    <col min="9229" max="9229" width="4.33203125" style="94" customWidth="1"/>
    <col min="9230" max="9230" width="12.5546875" style="94" customWidth="1"/>
    <col min="9231" max="9231" width="19.6640625" style="94" customWidth="1"/>
    <col min="9232" max="9235" width="14.6640625" style="94" customWidth="1"/>
    <col min="9236" max="9236" width="8" style="94" customWidth="1"/>
    <col min="9237" max="9237" width="9.109375" style="94" customWidth="1"/>
    <col min="9238" max="9238" width="17.44140625" style="94" customWidth="1"/>
    <col min="9239" max="9471" width="9.109375" style="94"/>
    <col min="9472" max="9472" width="11.109375" style="94" customWidth="1"/>
    <col min="9473" max="9477" width="14.6640625" style="94" customWidth="1"/>
    <col min="9478" max="9478" width="4.44140625" style="94" customWidth="1"/>
    <col min="9479" max="9479" width="12.33203125" style="94" customWidth="1"/>
    <col min="9480" max="9484" width="15.109375" style="94" customWidth="1"/>
    <col min="9485" max="9485" width="4.33203125" style="94" customWidth="1"/>
    <col min="9486" max="9486" width="12.5546875" style="94" customWidth="1"/>
    <col min="9487" max="9487" width="19.6640625" style="94" customWidth="1"/>
    <col min="9488" max="9491" width="14.6640625" style="94" customWidth="1"/>
    <col min="9492" max="9492" width="8" style="94" customWidth="1"/>
    <col min="9493" max="9493" width="9.109375" style="94" customWidth="1"/>
    <col min="9494" max="9494" width="17.44140625" style="94" customWidth="1"/>
    <col min="9495" max="9727" width="9.109375" style="94"/>
    <col min="9728" max="9728" width="11.109375" style="94" customWidth="1"/>
    <col min="9729" max="9733" width="14.6640625" style="94" customWidth="1"/>
    <col min="9734" max="9734" width="4.44140625" style="94" customWidth="1"/>
    <col min="9735" max="9735" width="12.33203125" style="94" customWidth="1"/>
    <col min="9736" max="9740" width="15.109375" style="94" customWidth="1"/>
    <col min="9741" max="9741" width="4.33203125" style="94" customWidth="1"/>
    <col min="9742" max="9742" width="12.5546875" style="94" customWidth="1"/>
    <col min="9743" max="9743" width="19.6640625" style="94" customWidth="1"/>
    <col min="9744" max="9747" width="14.6640625" style="94" customWidth="1"/>
    <col min="9748" max="9748" width="8" style="94" customWidth="1"/>
    <col min="9749" max="9749" width="9.109375" style="94" customWidth="1"/>
    <col min="9750" max="9750" width="17.44140625" style="94" customWidth="1"/>
    <col min="9751" max="9983" width="9.109375" style="94"/>
    <col min="9984" max="9984" width="11.109375" style="94" customWidth="1"/>
    <col min="9985" max="9989" width="14.6640625" style="94" customWidth="1"/>
    <col min="9990" max="9990" width="4.44140625" style="94" customWidth="1"/>
    <col min="9991" max="9991" width="12.33203125" style="94" customWidth="1"/>
    <col min="9992" max="9996" width="15.109375" style="94" customWidth="1"/>
    <col min="9997" max="9997" width="4.33203125" style="94" customWidth="1"/>
    <col min="9998" max="9998" width="12.5546875" style="94" customWidth="1"/>
    <col min="9999" max="9999" width="19.6640625" style="94" customWidth="1"/>
    <col min="10000" max="10003" width="14.6640625" style="94" customWidth="1"/>
    <col min="10004" max="10004" width="8" style="94" customWidth="1"/>
    <col min="10005" max="10005" width="9.109375" style="94" customWidth="1"/>
    <col min="10006" max="10006" width="17.44140625" style="94" customWidth="1"/>
    <col min="10007" max="10239" width="9.109375" style="94"/>
    <col min="10240" max="10240" width="11.109375" style="94" customWidth="1"/>
    <col min="10241" max="10245" width="14.6640625" style="94" customWidth="1"/>
    <col min="10246" max="10246" width="4.44140625" style="94" customWidth="1"/>
    <col min="10247" max="10247" width="12.33203125" style="94" customWidth="1"/>
    <col min="10248" max="10252" width="15.109375" style="94" customWidth="1"/>
    <col min="10253" max="10253" width="4.33203125" style="94" customWidth="1"/>
    <col min="10254" max="10254" width="12.5546875" style="94" customWidth="1"/>
    <col min="10255" max="10255" width="19.6640625" style="94" customWidth="1"/>
    <col min="10256" max="10259" width="14.6640625" style="94" customWidth="1"/>
    <col min="10260" max="10260" width="8" style="94" customWidth="1"/>
    <col min="10261" max="10261" width="9.109375" style="94" customWidth="1"/>
    <col min="10262" max="10262" width="17.44140625" style="94" customWidth="1"/>
    <col min="10263" max="10495" width="9.109375" style="94"/>
    <col min="10496" max="10496" width="11.109375" style="94" customWidth="1"/>
    <col min="10497" max="10501" width="14.6640625" style="94" customWidth="1"/>
    <col min="10502" max="10502" width="4.44140625" style="94" customWidth="1"/>
    <col min="10503" max="10503" width="12.33203125" style="94" customWidth="1"/>
    <col min="10504" max="10508" width="15.109375" style="94" customWidth="1"/>
    <col min="10509" max="10509" width="4.33203125" style="94" customWidth="1"/>
    <col min="10510" max="10510" width="12.5546875" style="94" customWidth="1"/>
    <col min="10511" max="10511" width="19.6640625" style="94" customWidth="1"/>
    <col min="10512" max="10515" width="14.6640625" style="94" customWidth="1"/>
    <col min="10516" max="10516" width="8" style="94" customWidth="1"/>
    <col min="10517" max="10517" width="9.109375" style="94" customWidth="1"/>
    <col min="10518" max="10518" width="17.44140625" style="94" customWidth="1"/>
    <col min="10519" max="10751" width="9.109375" style="94"/>
    <col min="10752" max="10752" width="11.109375" style="94" customWidth="1"/>
    <col min="10753" max="10757" width="14.6640625" style="94" customWidth="1"/>
    <col min="10758" max="10758" width="4.44140625" style="94" customWidth="1"/>
    <col min="10759" max="10759" width="12.33203125" style="94" customWidth="1"/>
    <col min="10760" max="10764" width="15.109375" style="94" customWidth="1"/>
    <col min="10765" max="10765" width="4.33203125" style="94" customWidth="1"/>
    <col min="10766" max="10766" width="12.5546875" style="94" customWidth="1"/>
    <col min="10767" max="10767" width="19.6640625" style="94" customWidth="1"/>
    <col min="10768" max="10771" width="14.6640625" style="94" customWidth="1"/>
    <col min="10772" max="10772" width="8" style="94" customWidth="1"/>
    <col min="10773" max="10773" width="9.109375" style="94" customWidth="1"/>
    <col min="10774" max="10774" width="17.44140625" style="94" customWidth="1"/>
    <col min="10775" max="11007" width="9.109375" style="94"/>
    <col min="11008" max="11008" width="11.109375" style="94" customWidth="1"/>
    <col min="11009" max="11013" width="14.6640625" style="94" customWidth="1"/>
    <col min="11014" max="11014" width="4.44140625" style="94" customWidth="1"/>
    <col min="11015" max="11015" width="12.33203125" style="94" customWidth="1"/>
    <col min="11016" max="11020" width="15.109375" style="94" customWidth="1"/>
    <col min="11021" max="11021" width="4.33203125" style="94" customWidth="1"/>
    <col min="11022" max="11022" width="12.5546875" style="94" customWidth="1"/>
    <col min="11023" max="11023" width="19.6640625" style="94" customWidth="1"/>
    <col min="11024" max="11027" width="14.6640625" style="94" customWidth="1"/>
    <col min="11028" max="11028" width="8" style="94" customWidth="1"/>
    <col min="11029" max="11029" width="9.109375" style="94" customWidth="1"/>
    <col min="11030" max="11030" width="17.44140625" style="94" customWidth="1"/>
    <col min="11031" max="11263" width="9.109375" style="94"/>
    <col min="11264" max="11264" width="11.109375" style="94" customWidth="1"/>
    <col min="11265" max="11269" width="14.6640625" style="94" customWidth="1"/>
    <col min="11270" max="11270" width="4.44140625" style="94" customWidth="1"/>
    <col min="11271" max="11271" width="12.33203125" style="94" customWidth="1"/>
    <col min="11272" max="11276" width="15.109375" style="94" customWidth="1"/>
    <col min="11277" max="11277" width="4.33203125" style="94" customWidth="1"/>
    <col min="11278" max="11278" width="12.5546875" style="94" customWidth="1"/>
    <col min="11279" max="11279" width="19.6640625" style="94" customWidth="1"/>
    <col min="11280" max="11283" width="14.6640625" style="94" customWidth="1"/>
    <col min="11284" max="11284" width="8" style="94" customWidth="1"/>
    <col min="11285" max="11285" width="9.109375" style="94" customWidth="1"/>
    <col min="11286" max="11286" width="17.44140625" style="94" customWidth="1"/>
    <col min="11287" max="11519" width="9.109375" style="94"/>
    <col min="11520" max="11520" width="11.109375" style="94" customWidth="1"/>
    <col min="11521" max="11525" width="14.6640625" style="94" customWidth="1"/>
    <col min="11526" max="11526" width="4.44140625" style="94" customWidth="1"/>
    <col min="11527" max="11527" width="12.33203125" style="94" customWidth="1"/>
    <col min="11528" max="11532" width="15.109375" style="94" customWidth="1"/>
    <col min="11533" max="11533" width="4.33203125" style="94" customWidth="1"/>
    <col min="11534" max="11534" width="12.5546875" style="94" customWidth="1"/>
    <col min="11535" max="11535" width="19.6640625" style="94" customWidth="1"/>
    <col min="11536" max="11539" width="14.6640625" style="94" customWidth="1"/>
    <col min="11540" max="11540" width="8" style="94" customWidth="1"/>
    <col min="11541" max="11541" width="9.109375" style="94" customWidth="1"/>
    <col min="11542" max="11542" width="17.44140625" style="94" customWidth="1"/>
    <col min="11543" max="11775" width="9.109375" style="94"/>
    <col min="11776" max="11776" width="11.109375" style="94" customWidth="1"/>
    <col min="11777" max="11781" width="14.6640625" style="94" customWidth="1"/>
    <col min="11782" max="11782" width="4.44140625" style="94" customWidth="1"/>
    <col min="11783" max="11783" width="12.33203125" style="94" customWidth="1"/>
    <col min="11784" max="11788" width="15.109375" style="94" customWidth="1"/>
    <col min="11789" max="11789" width="4.33203125" style="94" customWidth="1"/>
    <col min="11790" max="11790" width="12.5546875" style="94" customWidth="1"/>
    <col min="11791" max="11791" width="19.6640625" style="94" customWidth="1"/>
    <col min="11792" max="11795" width="14.6640625" style="94" customWidth="1"/>
    <col min="11796" max="11796" width="8" style="94" customWidth="1"/>
    <col min="11797" max="11797" width="9.109375" style="94" customWidth="1"/>
    <col min="11798" max="11798" width="17.44140625" style="94" customWidth="1"/>
    <col min="11799" max="12031" width="9.109375" style="94"/>
    <col min="12032" max="12032" width="11.109375" style="94" customWidth="1"/>
    <col min="12033" max="12037" width="14.6640625" style="94" customWidth="1"/>
    <col min="12038" max="12038" width="4.44140625" style="94" customWidth="1"/>
    <col min="12039" max="12039" width="12.33203125" style="94" customWidth="1"/>
    <col min="12040" max="12044" width="15.109375" style="94" customWidth="1"/>
    <col min="12045" max="12045" width="4.33203125" style="94" customWidth="1"/>
    <col min="12046" max="12046" width="12.5546875" style="94" customWidth="1"/>
    <col min="12047" max="12047" width="19.6640625" style="94" customWidth="1"/>
    <col min="12048" max="12051" width="14.6640625" style="94" customWidth="1"/>
    <col min="12052" max="12052" width="8" style="94" customWidth="1"/>
    <col min="12053" max="12053" width="9.109375" style="94" customWidth="1"/>
    <col min="12054" max="12054" width="17.44140625" style="94" customWidth="1"/>
    <col min="12055" max="12287" width="9.109375" style="94"/>
    <col min="12288" max="12288" width="11.109375" style="94" customWidth="1"/>
    <col min="12289" max="12293" width="14.6640625" style="94" customWidth="1"/>
    <col min="12294" max="12294" width="4.44140625" style="94" customWidth="1"/>
    <col min="12295" max="12295" width="12.33203125" style="94" customWidth="1"/>
    <col min="12296" max="12300" width="15.109375" style="94" customWidth="1"/>
    <col min="12301" max="12301" width="4.33203125" style="94" customWidth="1"/>
    <col min="12302" max="12302" width="12.5546875" style="94" customWidth="1"/>
    <col min="12303" max="12303" width="19.6640625" style="94" customWidth="1"/>
    <col min="12304" max="12307" width="14.6640625" style="94" customWidth="1"/>
    <col min="12308" max="12308" width="8" style="94" customWidth="1"/>
    <col min="12309" max="12309" width="9.109375" style="94" customWidth="1"/>
    <col min="12310" max="12310" width="17.44140625" style="94" customWidth="1"/>
    <col min="12311" max="12543" width="9.109375" style="94"/>
    <col min="12544" max="12544" width="11.109375" style="94" customWidth="1"/>
    <col min="12545" max="12549" width="14.6640625" style="94" customWidth="1"/>
    <col min="12550" max="12550" width="4.44140625" style="94" customWidth="1"/>
    <col min="12551" max="12551" width="12.33203125" style="94" customWidth="1"/>
    <col min="12552" max="12556" width="15.109375" style="94" customWidth="1"/>
    <col min="12557" max="12557" width="4.33203125" style="94" customWidth="1"/>
    <col min="12558" max="12558" width="12.5546875" style="94" customWidth="1"/>
    <col min="12559" max="12559" width="19.6640625" style="94" customWidth="1"/>
    <col min="12560" max="12563" width="14.6640625" style="94" customWidth="1"/>
    <col min="12564" max="12564" width="8" style="94" customWidth="1"/>
    <col min="12565" max="12565" width="9.109375" style="94" customWidth="1"/>
    <col min="12566" max="12566" width="17.44140625" style="94" customWidth="1"/>
    <col min="12567" max="12799" width="9.109375" style="94"/>
    <col min="12800" max="12800" width="11.109375" style="94" customWidth="1"/>
    <col min="12801" max="12805" width="14.6640625" style="94" customWidth="1"/>
    <col min="12806" max="12806" width="4.44140625" style="94" customWidth="1"/>
    <col min="12807" max="12807" width="12.33203125" style="94" customWidth="1"/>
    <col min="12808" max="12812" width="15.109375" style="94" customWidth="1"/>
    <col min="12813" max="12813" width="4.33203125" style="94" customWidth="1"/>
    <col min="12814" max="12814" width="12.5546875" style="94" customWidth="1"/>
    <col min="12815" max="12815" width="19.6640625" style="94" customWidth="1"/>
    <col min="12816" max="12819" width="14.6640625" style="94" customWidth="1"/>
    <col min="12820" max="12820" width="8" style="94" customWidth="1"/>
    <col min="12821" max="12821" width="9.109375" style="94" customWidth="1"/>
    <col min="12822" max="12822" width="17.44140625" style="94" customWidth="1"/>
    <col min="12823" max="13055" width="9.109375" style="94"/>
    <col min="13056" max="13056" width="11.109375" style="94" customWidth="1"/>
    <col min="13057" max="13061" width="14.6640625" style="94" customWidth="1"/>
    <col min="13062" max="13062" width="4.44140625" style="94" customWidth="1"/>
    <col min="13063" max="13063" width="12.33203125" style="94" customWidth="1"/>
    <col min="13064" max="13068" width="15.109375" style="94" customWidth="1"/>
    <col min="13069" max="13069" width="4.33203125" style="94" customWidth="1"/>
    <col min="13070" max="13070" width="12.5546875" style="94" customWidth="1"/>
    <col min="13071" max="13071" width="19.6640625" style="94" customWidth="1"/>
    <col min="13072" max="13075" width="14.6640625" style="94" customWidth="1"/>
    <col min="13076" max="13076" width="8" style="94" customWidth="1"/>
    <col min="13077" max="13077" width="9.109375" style="94" customWidth="1"/>
    <col min="13078" max="13078" width="17.44140625" style="94" customWidth="1"/>
    <col min="13079" max="13311" width="9.109375" style="94"/>
    <col min="13312" max="13312" width="11.109375" style="94" customWidth="1"/>
    <col min="13313" max="13317" width="14.6640625" style="94" customWidth="1"/>
    <col min="13318" max="13318" width="4.44140625" style="94" customWidth="1"/>
    <col min="13319" max="13319" width="12.33203125" style="94" customWidth="1"/>
    <col min="13320" max="13324" width="15.109375" style="94" customWidth="1"/>
    <col min="13325" max="13325" width="4.33203125" style="94" customWidth="1"/>
    <col min="13326" max="13326" width="12.5546875" style="94" customWidth="1"/>
    <col min="13327" max="13327" width="19.6640625" style="94" customWidth="1"/>
    <col min="13328" max="13331" width="14.6640625" style="94" customWidth="1"/>
    <col min="13332" max="13332" width="8" style="94" customWidth="1"/>
    <col min="13333" max="13333" width="9.109375" style="94" customWidth="1"/>
    <col min="13334" max="13334" width="17.44140625" style="94" customWidth="1"/>
    <col min="13335" max="13567" width="9.109375" style="94"/>
    <col min="13568" max="13568" width="11.109375" style="94" customWidth="1"/>
    <col min="13569" max="13573" width="14.6640625" style="94" customWidth="1"/>
    <col min="13574" max="13574" width="4.44140625" style="94" customWidth="1"/>
    <col min="13575" max="13575" width="12.33203125" style="94" customWidth="1"/>
    <col min="13576" max="13580" width="15.109375" style="94" customWidth="1"/>
    <col min="13581" max="13581" width="4.33203125" style="94" customWidth="1"/>
    <col min="13582" max="13582" width="12.5546875" style="94" customWidth="1"/>
    <col min="13583" max="13583" width="19.6640625" style="94" customWidth="1"/>
    <col min="13584" max="13587" width="14.6640625" style="94" customWidth="1"/>
    <col min="13588" max="13588" width="8" style="94" customWidth="1"/>
    <col min="13589" max="13589" width="9.109375" style="94" customWidth="1"/>
    <col min="13590" max="13590" width="17.44140625" style="94" customWidth="1"/>
    <col min="13591" max="13823" width="9.109375" style="94"/>
    <col min="13824" max="13824" width="11.109375" style="94" customWidth="1"/>
    <col min="13825" max="13829" width="14.6640625" style="94" customWidth="1"/>
    <col min="13830" max="13830" width="4.44140625" style="94" customWidth="1"/>
    <col min="13831" max="13831" width="12.33203125" style="94" customWidth="1"/>
    <col min="13832" max="13836" width="15.109375" style="94" customWidth="1"/>
    <col min="13837" max="13837" width="4.33203125" style="94" customWidth="1"/>
    <col min="13838" max="13838" width="12.5546875" style="94" customWidth="1"/>
    <col min="13839" max="13839" width="19.6640625" style="94" customWidth="1"/>
    <col min="13840" max="13843" width="14.6640625" style="94" customWidth="1"/>
    <col min="13844" max="13844" width="8" style="94" customWidth="1"/>
    <col min="13845" max="13845" width="9.109375" style="94" customWidth="1"/>
    <col min="13846" max="13846" width="17.44140625" style="94" customWidth="1"/>
    <col min="13847" max="14079" width="9.109375" style="94"/>
    <col min="14080" max="14080" width="11.109375" style="94" customWidth="1"/>
    <col min="14081" max="14085" width="14.6640625" style="94" customWidth="1"/>
    <col min="14086" max="14086" width="4.44140625" style="94" customWidth="1"/>
    <col min="14087" max="14087" width="12.33203125" style="94" customWidth="1"/>
    <col min="14088" max="14092" width="15.109375" style="94" customWidth="1"/>
    <col min="14093" max="14093" width="4.33203125" style="94" customWidth="1"/>
    <col min="14094" max="14094" width="12.5546875" style="94" customWidth="1"/>
    <col min="14095" max="14095" width="19.6640625" style="94" customWidth="1"/>
    <col min="14096" max="14099" width="14.6640625" style="94" customWidth="1"/>
    <col min="14100" max="14100" width="8" style="94" customWidth="1"/>
    <col min="14101" max="14101" width="9.109375" style="94" customWidth="1"/>
    <col min="14102" max="14102" width="17.44140625" style="94" customWidth="1"/>
    <col min="14103" max="14335" width="9.109375" style="94"/>
    <col min="14336" max="14336" width="11.109375" style="94" customWidth="1"/>
    <col min="14337" max="14341" width="14.6640625" style="94" customWidth="1"/>
    <col min="14342" max="14342" width="4.44140625" style="94" customWidth="1"/>
    <col min="14343" max="14343" width="12.33203125" style="94" customWidth="1"/>
    <col min="14344" max="14348" width="15.109375" style="94" customWidth="1"/>
    <col min="14349" max="14349" width="4.33203125" style="94" customWidth="1"/>
    <col min="14350" max="14350" width="12.5546875" style="94" customWidth="1"/>
    <col min="14351" max="14351" width="19.6640625" style="94" customWidth="1"/>
    <col min="14352" max="14355" width="14.6640625" style="94" customWidth="1"/>
    <col min="14356" max="14356" width="8" style="94" customWidth="1"/>
    <col min="14357" max="14357" width="9.109375" style="94" customWidth="1"/>
    <col min="14358" max="14358" width="17.44140625" style="94" customWidth="1"/>
    <col min="14359" max="14591" width="9.109375" style="94"/>
    <col min="14592" max="14592" width="11.109375" style="94" customWidth="1"/>
    <col min="14593" max="14597" width="14.6640625" style="94" customWidth="1"/>
    <col min="14598" max="14598" width="4.44140625" style="94" customWidth="1"/>
    <col min="14599" max="14599" width="12.33203125" style="94" customWidth="1"/>
    <col min="14600" max="14604" width="15.109375" style="94" customWidth="1"/>
    <col min="14605" max="14605" width="4.33203125" style="94" customWidth="1"/>
    <col min="14606" max="14606" width="12.5546875" style="94" customWidth="1"/>
    <col min="14607" max="14607" width="19.6640625" style="94" customWidth="1"/>
    <col min="14608" max="14611" width="14.6640625" style="94" customWidth="1"/>
    <col min="14612" max="14612" width="8" style="94" customWidth="1"/>
    <col min="14613" max="14613" width="9.109375" style="94" customWidth="1"/>
    <col min="14614" max="14614" width="17.44140625" style="94" customWidth="1"/>
    <col min="14615" max="14847" width="9.109375" style="94"/>
    <col min="14848" max="14848" width="11.109375" style="94" customWidth="1"/>
    <col min="14849" max="14853" width="14.6640625" style="94" customWidth="1"/>
    <col min="14854" max="14854" width="4.44140625" style="94" customWidth="1"/>
    <col min="14855" max="14855" width="12.33203125" style="94" customWidth="1"/>
    <col min="14856" max="14860" width="15.109375" style="94" customWidth="1"/>
    <col min="14861" max="14861" width="4.33203125" style="94" customWidth="1"/>
    <col min="14862" max="14862" width="12.5546875" style="94" customWidth="1"/>
    <col min="14863" max="14863" width="19.6640625" style="94" customWidth="1"/>
    <col min="14864" max="14867" width="14.6640625" style="94" customWidth="1"/>
    <col min="14868" max="14868" width="8" style="94" customWidth="1"/>
    <col min="14869" max="14869" width="9.109375" style="94" customWidth="1"/>
    <col min="14870" max="14870" width="17.44140625" style="94" customWidth="1"/>
    <col min="14871" max="15103" width="9.109375" style="94"/>
    <col min="15104" max="15104" width="11.109375" style="94" customWidth="1"/>
    <col min="15105" max="15109" width="14.6640625" style="94" customWidth="1"/>
    <col min="15110" max="15110" width="4.44140625" style="94" customWidth="1"/>
    <col min="15111" max="15111" width="12.33203125" style="94" customWidth="1"/>
    <col min="15112" max="15116" width="15.109375" style="94" customWidth="1"/>
    <col min="15117" max="15117" width="4.33203125" style="94" customWidth="1"/>
    <col min="15118" max="15118" width="12.5546875" style="94" customWidth="1"/>
    <col min="15119" max="15119" width="19.6640625" style="94" customWidth="1"/>
    <col min="15120" max="15123" width="14.6640625" style="94" customWidth="1"/>
    <col min="15124" max="15124" width="8" style="94" customWidth="1"/>
    <col min="15125" max="15125" width="9.109375" style="94" customWidth="1"/>
    <col min="15126" max="15126" width="17.44140625" style="94" customWidth="1"/>
    <col min="15127" max="15359" width="9.109375" style="94"/>
    <col min="15360" max="15360" width="11.109375" style="94" customWidth="1"/>
    <col min="15361" max="15365" width="14.6640625" style="94" customWidth="1"/>
    <col min="15366" max="15366" width="4.44140625" style="94" customWidth="1"/>
    <col min="15367" max="15367" width="12.33203125" style="94" customWidth="1"/>
    <col min="15368" max="15372" width="15.109375" style="94" customWidth="1"/>
    <col min="15373" max="15373" width="4.33203125" style="94" customWidth="1"/>
    <col min="15374" max="15374" width="12.5546875" style="94" customWidth="1"/>
    <col min="15375" max="15375" width="19.6640625" style="94" customWidth="1"/>
    <col min="15376" max="15379" width="14.6640625" style="94" customWidth="1"/>
    <col min="15380" max="15380" width="8" style="94" customWidth="1"/>
    <col min="15381" max="15381" width="9.109375" style="94" customWidth="1"/>
    <col min="15382" max="15382" width="17.44140625" style="94" customWidth="1"/>
    <col min="15383" max="15615" width="9.109375" style="94"/>
    <col min="15616" max="15616" width="11.109375" style="94" customWidth="1"/>
    <col min="15617" max="15621" width="14.6640625" style="94" customWidth="1"/>
    <col min="15622" max="15622" width="4.44140625" style="94" customWidth="1"/>
    <col min="15623" max="15623" width="12.33203125" style="94" customWidth="1"/>
    <col min="15624" max="15628" width="15.109375" style="94" customWidth="1"/>
    <col min="15629" max="15629" width="4.33203125" style="94" customWidth="1"/>
    <col min="15630" max="15630" width="12.5546875" style="94" customWidth="1"/>
    <col min="15631" max="15631" width="19.6640625" style="94" customWidth="1"/>
    <col min="15632" max="15635" width="14.6640625" style="94" customWidth="1"/>
    <col min="15636" max="15636" width="8" style="94" customWidth="1"/>
    <col min="15637" max="15637" width="9.109375" style="94" customWidth="1"/>
    <col min="15638" max="15638" width="17.44140625" style="94" customWidth="1"/>
    <col min="15639" max="15871" width="9.109375" style="94"/>
    <col min="15872" max="15872" width="11.109375" style="94" customWidth="1"/>
    <col min="15873" max="15877" width="14.6640625" style="94" customWidth="1"/>
    <col min="15878" max="15878" width="4.44140625" style="94" customWidth="1"/>
    <col min="15879" max="15879" width="12.33203125" style="94" customWidth="1"/>
    <col min="15880" max="15884" width="15.109375" style="94" customWidth="1"/>
    <col min="15885" max="15885" width="4.33203125" style="94" customWidth="1"/>
    <col min="15886" max="15886" width="12.5546875" style="94" customWidth="1"/>
    <col min="15887" max="15887" width="19.6640625" style="94" customWidth="1"/>
    <col min="15888" max="15891" width="14.6640625" style="94" customWidth="1"/>
    <col min="15892" max="15892" width="8" style="94" customWidth="1"/>
    <col min="15893" max="15893" width="9.109375" style="94" customWidth="1"/>
    <col min="15894" max="15894" width="17.44140625" style="94" customWidth="1"/>
    <col min="15895" max="16127" width="9.109375" style="94"/>
    <col min="16128" max="16128" width="11.109375" style="94" customWidth="1"/>
    <col min="16129" max="16133" width="14.6640625" style="94" customWidth="1"/>
    <col min="16134" max="16134" width="4.44140625" style="94" customWidth="1"/>
    <col min="16135" max="16135" width="12.33203125" style="94" customWidth="1"/>
    <col min="16136" max="16140" width="15.109375" style="94" customWidth="1"/>
    <col min="16141" max="16141" width="4.33203125" style="94" customWidth="1"/>
    <col min="16142" max="16142" width="12.5546875" style="94" customWidth="1"/>
    <col min="16143" max="16143" width="19.6640625" style="94" customWidth="1"/>
    <col min="16144" max="16147" width="14.6640625" style="94" customWidth="1"/>
    <col min="16148" max="16148" width="8" style="94" customWidth="1"/>
    <col min="16149" max="16149" width="9.109375" style="94" customWidth="1"/>
    <col min="16150" max="16150" width="17.44140625" style="94" customWidth="1"/>
    <col min="16151" max="16383" width="9.109375" style="94"/>
    <col min="16384" max="16384" width="9.109375" style="94" customWidth="1"/>
  </cols>
  <sheetData>
    <row r="1" spans="1:61" ht="23.8">
      <c r="A1" s="2351" t="s">
        <v>2</v>
      </c>
      <c r="B1" s="2351"/>
      <c r="C1" s="2351"/>
      <c r="D1" s="2351"/>
      <c r="E1" s="2351"/>
      <c r="F1" s="2351"/>
      <c r="G1" s="2351"/>
      <c r="H1" s="2351"/>
      <c r="I1" s="2351"/>
      <c r="J1" s="2351"/>
      <c r="K1" s="252"/>
      <c r="L1" s="252"/>
      <c r="M1" s="252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</row>
    <row r="2" spans="1:61" ht="23.8">
      <c r="A2" s="2351"/>
      <c r="B2" s="2351"/>
      <c r="C2" s="2351"/>
      <c r="D2" s="2351"/>
      <c r="E2" s="2351"/>
      <c r="F2" s="2351"/>
      <c r="G2" s="2351"/>
      <c r="H2" s="2351"/>
      <c r="I2" s="2351"/>
      <c r="J2" s="2351"/>
      <c r="K2" s="125"/>
      <c r="L2" s="125"/>
      <c r="M2" s="125"/>
    </row>
    <row r="3" spans="1:61" ht="23.8">
      <c r="A3" s="2351"/>
      <c r="B3" s="2351"/>
      <c r="C3" s="2351"/>
      <c r="D3" s="2351"/>
      <c r="E3" s="2351"/>
      <c r="F3" s="2351"/>
      <c r="G3" s="2351"/>
      <c r="H3" s="2351"/>
      <c r="I3" s="2351"/>
      <c r="J3" s="2351"/>
      <c r="K3" s="125"/>
      <c r="L3" s="125"/>
      <c r="M3" s="125"/>
    </row>
    <row r="4" spans="1:61" ht="23.35" customHeight="1">
      <c r="A4" s="2351"/>
      <c r="B4" s="2351"/>
      <c r="C4" s="2351"/>
      <c r="D4" s="2351"/>
      <c r="E4" s="2351"/>
      <c r="F4" s="2351"/>
      <c r="G4" s="2351"/>
      <c r="H4" s="2351"/>
      <c r="I4" s="2351"/>
      <c r="J4" s="2351"/>
      <c r="K4" s="2344" t="s">
        <v>3</v>
      </c>
      <c r="L4" s="2338"/>
      <c r="M4" s="2338"/>
    </row>
    <row r="5" spans="1:61" ht="23.35" customHeight="1">
      <c r="A5" s="2351"/>
      <c r="B5" s="2351"/>
      <c r="C5" s="2351"/>
      <c r="D5" s="2351"/>
      <c r="E5" s="2351"/>
      <c r="F5" s="2351"/>
      <c r="G5" s="2351"/>
      <c r="H5" s="2351"/>
      <c r="I5" s="2351"/>
      <c r="J5" s="2351"/>
      <c r="K5" s="2344" t="s">
        <v>54</v>
      </c>
      <c r="L5" s="2338"/>
      <c r="M5" s="2338"/>
    </row>
    <row r="6" spans="1:61">
      <c r="A6" s="2345" t="s">
        <v>492</v>
      </c>
      <c r="B6" s="2346"/>
      <c r="C6" s="2346"/>
      <c r="D6" s="2346"/>
      <c r="E6" s="2346"/>
      <c r="F6" s="2346"/>
      <c r="G6" s="2346"/>
      <c r="H6" s="2346"/>
      <c r="I6" s="2346"/>
      <c r="J6" s="2346"/>
      <c r="K6" s="2346"/>
      <c r="L6" s="2346"/>
      <c r="M6" s="2347"/>
    </row>
    <row r="7" spans="1:61">
      <c r="A7" s="2277" t="s">
        <v>341</v>
      </c>
      <c r="B7" s="2277"/>
      <c r="C7" s="2277"/>
      <c r="D7" s="2277"/>
      <c r="E7" s="2277"/>
      <c r="F7" s="2277"/>
      <c r="G7" s="2277"/>
      <c r="H7" s="2277"/>
      <c r="I7" s="2277"/>
      <c r="J7" s="2277"/>
      <c r="K7" s="2277"/>
      <c r="L7" s="2277"/>
      <c r="M7" s="2277"/>
    </row>
    <row r="8" spans="1:61">
      <c r="A8" s="2348" t="s">
        <v>340</v>
      </c>
      <c r="B8" s="2349"/>
      <c r="C8" s="2349"/>
      <c r="D8" s="2349"/>
      <c r="E8" s="2349"/>
      <c r="F8" s="2349"/>
      <c r="G8" s="2349"/>
      <c r="H8" s="2349"/>
      <c r="I8" s="2349"/>
      <c r="J8" s="2349"/>
      <c r="K8" s="2349"/>
      <c r="L8" s="2349"/>
      <c r="M8" s="2350"/>
    </row>
    <row r="9" spans="1:61">
      <c r="A9" s="2278" t="s">
        <v>63</v>
      </c>
      <c r="B9" s="2278"/>
      <c r="C9" s="2278"/>
      <c r="D9" s="2278"/>
      <c r="E9" s="2278"/>
      <c r="F9" s="2278"/>
      <c r="G9" s="392"/>
      <c r="H9" s="2278" t="s">
        <v>64</v>
      </c>
      <c r="I9" s="2278"/>
      <c r="J9" s="2278"/>
      <c r="K9" s="2278"/>
      <c r="L9" s="2278"/>
      <c r="M9" s="2278"/>
    </row>
    <row r="10" spans="1:61" ht="46.5" customHeight="1">
      <c r="A10" s="427" t="s">
        <v>10</v>
      </c>
      <c r="B10" s="427" t="s">
        <v>11</v>
      </c>
      <c r="C10" s="427" t="s">
        <v>12</v>
      </c>
      <c r="D10" s="427" t="s">
        <v>66</v>
      </c>
      <c r="E10" s="427" t="s">
        <v>14</v>
      </c>
      <c r="F10" s="427" t="s">
        <v>15</v>
      </c>
      <c r="G10" s="402"/>
      <c r="H10" s="427" t="s">
        <v>10</v>
      </c>
      <c r="I10" s="427" t="s">
        <v>11</v>
      </c>
      <c r="J10" s="427" t="s">
        <v>57</v>
      </c>
      <c r="K10" s="427" t="s">
        <v>66</v>
      </c>
      <c r="L10" s="427" t="s">
        <v>14</v>
      </c>
      <c r="M10" s="427" t="s">
        <v>15</v>
      </c>
    </row>
    <row r="11" spans="1:61">
      <c r="A11" s="403">
        <v>1</v>
      </c>
      <c r="B11" s="384">
        <v>44814</v>
      </c>
      <c r="C11" s="1364">
        <v>25.67</v>
      </c>
      <c r="D11" s="1364" t="s">
        <v>17</v>
      </c>
      <c r="E11" s="378">
        <f t="shared" ref="E11:E18" si="0">3600/C11</f>
        <v>140.24152707440592</v>
      </c>
      <c r="F11" s="403">
        <v>230</v>
      </c>
      <c r="G11" s="392"/>
      <c r="H11" s="403">
        <v>14</v>
      </c>
      <c r="I11" s="384">
        <v>44815</v>
      </c>
      <c r="J11" s="1364">
        <v>15.29</v>
      </c>
      <c r="K11" s="1364" t="s">
        <v>17</v>
      </c>
      <c r="L11" s="378">
        <f t="shared" ref="L11:L20" si="1">1800/J11</f>
        <v>117.72400261608895</v>
      </c>
      <c r="M11" s="403">
        <v>422</v>
      </c>
      <c r="O11" s="29"/>
      <c r="P11" s="194"/>
    </row>
    <row r="12" spans="1:61">
      <c r="A12" s="403">
        <v>2</v>
      </c>
      <c r="B12" s="384">
        <v>44957</v>
      </c>
      <c r="C12" s="1630">
        <v>24.54</v>
      </c>
      <c r="D12" s="1630" t="s">
        <v>17</v>
      </c>
      <c r="E12" s="378">
        <f>3600/C12</f>
        <v>146.69926650366747</v>
      </c>
      <c r="F12" s="403">
        <v>151</v>
      </c>
      <c r="G12" s="392"/>
      <c r="H12" s="403">
        <v>15</v>
      </c>
      <c r="I12" s="384">
        <v>44963</v>
      </c>
      <c r="J12" s="1630">
        <v>11.8</v>
      </c>
      <c r="K12" s="1630" t="s">
        <v>17</v>
      </c>
      <c r="L12" s="378">
        <f t="shared" si="1"/>
        <v>152.54237288135593</v>
      </c>
      <c r="M12" s="403">
        <v>288</v>
      </c>
    </row>
    <row r="13" spans="1:61">
      <c r="A13" s="403">
        <v>3</v>
      </c>
      <c r="B13" s="384">
        <v>44764</v>
      </c>
      <c r="C13" s="1267">
        <v>22.24</v>
      </c>
      <c r="D13" s="1267" t="s">
        <v>17</v>
      </c>
      <c r="E13" s="378">
        <f t="shared" si="0"/>
        <v>161.87050359712231</v>
      </c>
      <c r="F13" s="403">
        <v>347</v>
      </c>
      <c r="G13" s="392"/>
      <c r="H13" s="403">
        <v>16</v>
      </c>
      <c r="I13" s="384">
        <v>44960</v>
      </c>
      <c r="J13" s="1630">
        <v>11.67</v>
      </c>
      <c r="K13" s="1630" t="s">
        <v>17</v>
      </c>
      <c r="L13" s="378">
        <f t="shared" si="1"/>
        <v>154.24164524421593</v>
      </c>
      <c r="M13" s="403">
        <v>272</v>
      </c>
    </row>
    <row r="14" spans="1:61">
      <c r="A14" s="403">
        <v>4</v>
      </c>
      <c r="B14" s="384">
        <v>44811</v>
      </c>
      <c r="C14" s="1364">
        <v>21.5</v>
      </c>
      <c r="D14" s="1364" t="s">
        <v>17</v>
      </c>
      <c r="E14" s="378">
        <f t="shared" si="0"/>
        <v>167.44186046511629</v>
      </c>
      <c r="F14" s="403">
        <v>231</v>
      </c>
      <c r="G14" s="392"/>
      <c r="H14" s="403">
        <v>17</v>
      </c>
      <c r="I14" s="384">
        <v>45042</v>
      </c>
      <c r="J14" s="1630">
        <v>13.23</v>
      </c>
      <c r="K14" s="1630" t="s">
        <v>17</v>
      </c>
      <c r="L14" s="378">
        <f t="shared" si="1"/>
        <v>136.05442176870747</v>
      </c>
      <c r="M14" s="403">
        <v>262</v>
      </c>
    </row>
    <row r="15" spans="1:61">
      <c r="A15" s="403">
        <v>5</v>
      </c>
      <c r="B15" s="384">
        <v>44725</v>
      </c>
      <c r="C15" s="1182">
        <v>32.14</v>
      </c>
      <c r="D15" s="1182" t="s">
        <v>17</v>
      </c>
      <c r="E15" s="378">
        <f t="shared" si="0"/>
        <v>112.00995644057249</v>
      </c>
      <c r="F15" s="403">
        <v>440</v>
      </c>
      <c r="G15" s="392"/>
      <c r="H15" s="403">
        <v>18</v>
      </c>
      <c r="I15" s="384">
        <v>44765</v>
      </c>
      <c r="J15" s="1267">
        <v>12.73</v>
      </c>
      <c r="K15" s="1267" t="s">
        <v>17</v>
      </c>
      <c r="L15" s="378">
        <f t="shared" si="1"/>
        <v>141.39827179890023</v>
      </c>
      <c r="M15" s="1630">
        <v>584</v>
      </c>
    </row>
    <row r="16" spans="1:61">
      <c r="A16" s="403">
        <v>6</v>
      </c>
      <c r="B16" s="384">
        <v>44722</v>
      </c>
      <c r="C16" s="1182">
        <v>23.37</v>
      </c>
      <c r="D16" s="1182" t="s">
        <v>17</v>
      </c>
      <c r="E16" s="378">
        <f t="shared" si="0"/>
        <v>154.04364569961487</v>
      </c>
      <c r="F16" s="403">
        <v>638</v>
      </c>
      <c r="G16" s="392"/>
      <c r="H16" s="403">
        <v>19</v>
      </c>
      <c r="I16" s="384">
        <v>45042</v>
      </c>
      <c r="J16" s="1630">
        <v>12.29</v>
      </c>
      <c r="K16" s="1630" t="s">
        <v>17</v>
      </c>
      <c r="L16" s="378">
        <f t="shared" si="1"/>
        <v>146.46053702196909</v>
      </c>
      <c r="M16" s="1630">
        <v>255</v>
      </c>
    </row>
    <row r="17" spans="1:13">
      <c r="A17" s="403">
        <v>7</v>
      </c>
      <c r="B17" s="384">
        <v>44610</v>
      </c>
      <c r="C17" s="2341" t="s">
        <v>95</v>
      </c>
      <c r="D17" s="2342"/>
      <c r="E17" s="2343"/>
      <c r="F17" s="403"/>
      <c r="G17" s="392"/>
      <c r="H17" s="403">
        <v>20</v>
      </c>
      <c r="I17" s="384">
        <v>45042</v>
      </c>
      <c r="J17" s="1630">
        <v>8.8000000000000007</v>
      </c>
      <c r="K17" s="1630" t="s">
        <v>17</v>
      </c>
      <c r="L17" s="378">
        <f t="shared" si="1"/>
        <v>204.54545454545453</v>
      </c>
      <c r="M17" s="1630">
        <v>8007</v>
      </c>
    </row>
    <row r="18" spans="1:13">
      <c r="A18" s="403">
        <v>8</v>
      </c>
      <c r="B18" s="384">
        <v>44764</v>
      </c>
      <c r="C18" s="1267">
        <v>23.38</v>
      </c>
      <c r="D18" s="1267" t="s">
        <v>17</v>
      </c>
      <c r="E18" s="378">
        <f t="shared" si="0"/>
        <v>153.97775876817795</v>
      </c>
      <c r="F18" s="403">
        <v>423</v>
      </c>
      <c r="G18" s="392"/>
      <c r="H18" s="403">
        <v>21</v>
      </c>
      <c r="I18" s="384">
        <v>45042</v>
      </c>
      <c r="J18" s="1630">
        <v>12.29</v>
      </c>
      <c r="K18" s="1630" t="s">
        <v>17</v>
      </c>
      <c r="L18" s="378">
        <f t="shared" si="1"/>
        <v>146.46053702196909</v>
      </c>
      <c r="M18" s="1630">
        <v>243</v>
      </c>
    </row>
    <row r="19" spans="1:13">
      <c r="A19" s="403">
        <v>9</v>
      </c>
      <c r="B19" s="384">
        <v>44957</v>
      </c>
      <c r="C19" s="1630">
        <v>39.25</v>
      </c>
      <c r="D19" s="1630" t="s">
        <v>17</v>
      </c>
      <c r="E19" s="378">
        <f>3600/C19</f>
        <v>91.71974522292993</v>
      </c>
      <c r="F19" s="403">
        <v>295</v>
      </c>
      <c r="G19" s="392"/>
      <c r="H19" s="403">
        <v>22</v>
      </c>
      <c r="I19" s="384">
        <v>44764</v>
      </c>
      <c r="J19" s="1044">
        <v>101.56</v>
      </c>
      <c r="K19" s="1044" t="s">
        <v>17</v>
      </c>
      <c r="L19" s="378">
        <f t="shared" si="1"/>
        <v>17.723513194170934</v>
      </c>
      <c r="M19" s="1630">
        <v>2005</v>
      </c>
    </row>
    <row r="20" spans="1:13">
      <c r="A20" s="403">
        <v>10</v>
      </c>
      <c r="B20" s="384">
        <v>44728</v>
      </c>
      <c r="C20" s="1182">
        <v>66.13</v>
      </c>
      <c r="D20" s="1182" t="s">
        <v>17</v>
      </c>
      <c r="E20" s="378">
        <f>3600/C20</f>
        <v>54.438227733252688</v>
      </c>
      <c r="F20" s="403">
        <v>855</v>
      </c>
      <c r="G20" s="392"/>
      <c r="H20" s="403">
        <v>23</v>
      </c>
      <c r="I20" s="384">
        <v>44960</v>
      </c>
      <c r="J20" s="1630">
        <v>12.73</v>
      </c>
      <c r="K20" s="1630" t="s">
        <v>17</v>
      </c>
      <c r="L20" s="378">
        <f t="shared" si="1"/>
        <v>141.39827179890023</v>
      </c>
      <c r="M20" s="1630">
        <v>306</v>
      </c>
    </row>
    <row r="21" spans="1:13">
      <c r="A21" s="403">
        <v>11</v>
      </c>
      <c r="B21" s="384">
        <v>44811</v>
      </c>
      <c r="C21" s="1364">
        <v>22.55</v>
      </c>
      <c r="D21" s="1364" t="s">
        <v>17</v>
      </c>
      <c r="E21" s="378">
        <f>3600/C21</f>
        <v>159.6452328159645</v>
      </c>
      <c r="F21" s="403">
        <v>253</v>
      </c>
      <c r="G21" s="392"/>
      <c r="H21" s="403">
        <v>24</v>
      </c>
      <c r="I21" s="384">
        <v>44606</v>
      </c>
      <c r="J21" s="1267">
        <v>16</v>
      </c>
      <c r="K21" s="1267" t="s">
        <v>17</v>
      </c>
      <c r="L21" s="378">
        <f>1800/J19</f>
        <v>17.723513194170934</v>
      </c>
      <c r="M21" s="1630">
        <v>670</v>
      </c>
    </row>
    <row r="22" spans="1:13">
      <c r="A22" s="403">
        <v>12</v>
      </c>
      <c r="B22" s="384">
        <v>44764</v>
      </c>
      <c r="C22" s="1267">
        <v>21.81</v>
      </c>
      <c r="D22" s="1267" t="s">
        <v>17</v>
      </c>
      <c r="E22" s="378">
        <f>3600/C22</f>
        <v>165.06189821182946</v>
      </c>
      <c r="F22" s="403">
        <v>320</v>
      </c>
      <c r="G22" s="392"/>
      <c r="H22" s="403">
        <v>25</v>
      </c>
      <c r="I22" s="384">
        <v>45040</v>
      </c>
      <c r="J22" s="1630">
        <v>12.65</v>
      </c>
      <c r="K22" s="1630" t="s">
        <v>17</v>
      </c>
      <c r="L22" s="378">
        <f>1800/J20</f>
        <v>141.39827179890023</v>
      </c>
      <c r="M22" s="1630">
        <v>236</v>
      </c>
    </row>
    <row r="23" spans="1:13">
      <c r="A23" s="403">
        <v>13</v>
      </c>
      <c r="B23" s="384">
        <v>44957</v>
      </c>
      <c r="C23" s="1630">
        <v>21.79</v>
      </c>
      <c r="D23" s="1630" t="s">
        <v>17</v>
      </c>
      <c r="E23" s="378">
        <f>3600/C23</f>
        <v>165.21340064249657</v>
      </c>
      <c r="F23" s="403">
        <v>143</v>
      </c>
      <c r="G23" s="392"/>
      <c r="H23" s="403">
        <v>26</v>
      </c>
      <c r="I23" s="384">
        <v>44606</v>
      </c>
      <c r="J23" s="1044">
        <v>12.49</v>
      </c>
      <c r="K23" s="1044" t="s">
        <v>17</v>
      </c>
      <c r="L23" s="378">
        <f>1800/J23</f>
        <v>144.11529223378702</v>
      </c>
      <c r="M23" s="1630">
        <v>234</v>
      </c>
    </row>
    <row r="24" spans="1:13">
      <c r="A24" s="392"/>
      <c r="B24" s="55"/>
      <c r="C24" s="2279" t="s">
        <v>1</v>
      </c>
      <c r="D24" s="2279"/>
      <c r="E24" s="428">
        <f>SUM(E11:E23)</f>
        <v>1672.3630231751506</v>
      </c>
      <c r="F24" s="392"/>
      <c r="G24" s="392"/>
      <c r="H24" s="403">
        <v>27</v>
      </c>
      <c r="I24" s="384">
        <v>45056</v>
      </c>
      <c r="J24" s="1630">
        <v>12.39</v>
      </c>
      <c r="K24" s="1630" t="s">
        <v>17</v>
      </c>
      <c r="L24" s="378">
        <f>1800/J24</f>
        <v>145.27845036319613</v>
      </c>
      <c r="M24" s="1630">
        <v>233</v>
      </c>
    </row>
    <row r="25" spans="1:13">
      <c r="A25" s="392"/>
      <c r="B25" s="55"/>
      <c r="C25" s="2279" t="s">
        <v>19</v>
      </c>
      <c r="D25" s="2279"/>
      <c r="E25" s="428">
        <f>AVERAGE(E11:E23)</f>
        <v>139.36358526459588</v>
      </c>
      <c r="F25" s="392"/>
      <c r="G25" s="392"/>
      <c r="H25" s="403">
        <v>28</v>
      </c>
      <c r="I25" s="384">
        <v>44964</v>
      </c>
      <c r="J25" s="1630">
        <v>11.68</v>
      </c>
      <c r="K25" s="1630" t="s">
        <v>17</v>
      </c>
      <c r="L25" s="378">
        <f t="shared" ref="L25:L31" si="2">1800/J25</f>
        <v>154.10958904109589</v>
      </c>
      <c r="M25" s="1630">
        <v>262</v>
      </c>
    </row>
    <row r="26" spans="1:13">
      <c r="A26" s="392"/>
      <c r="B26" s="55"/>
      <c r="C26" s="392"/>
      <c r="D26" s="392"/>
      <c r="E26" s="405"/>
      <c r="F26" s="392"/>
      <c r="G26" s="392"/>
      <c r="H26" s="403">
        <v>29</v>
      </c>
      <c r="I26" s="384">
        <v>44578</v>
      </c>
      <c r="J26" s="403">
        <v>11.95</v>
      </c>
      <c r="K26" s="403" t="s">
        <v>17</v>
      </c>
      <c r="L26" s="378">
        <f t="shared" si="2"/>
        <v>150.62761506276152</v>
      </c>
      <c r="M26" s="1630">
        <v>224</v>
      </c>
    </row>
    <row r="27" spans="1:13">
      <c r="A27" s="392"/>
      <c r="B27" s="55"/>
      <c r="C27" s="392"/>
      <c r="D27" s="392"/>
      <c r="E27" s="405"/>
      <c r="F27" s="392"/>
      <c r="G27" s="392"/>
      <c r="H27" s="403">
        <v>30</v>
      </c>
      <c r="I27" s="384">
        <v>44526</v>
      </c>
      <c r="J27" s="1182">
        <v>15.52</v>
      </c>
      <c r="K27" s="1182" t="s">
        <v>17</v>
      </c>
      <c r="L27" s="378">
        <f t="shared" si="2"/>
        <v>115.97938144329898</v>
      </c>
      <c r="M27" s="1630">
        <v>722</v>
      </c>
    </row>
    <row r="28" spans="1:13">
      <c r="A28" s="392"/>
      <c r="B28" s="55"/>
      <c r="C28" s="392"/>
      <c r="D28" s="392"/>
      <c r="E28" s="405"/>
      <c r="F28" s="392"/>
      <c r="G28" s="392"/>
      <c r="H28" s="403">
        <v>31</v>
      </c>
      <c r="I28" s="384">
        <v>44607</v>
      </c>
      <c r="J28" s="403">
        <v>11.16</v>
      </c>
      <c r="K28" s="403" t="s">
        <v>17</v>
      </c>
      <c r="L28" s="378">
        <f t="shared" si="2"/>
        <v>161.29032258064515</v>
      </c>
      <c r="M28" s="1630">
        <v>219</v>
      </c>
    </row>
    <row r="29" spans="1:13">
      <c r="A29" s="392"/>
      <c r="B29" s="55"/>
      <c r="C29" s="392"/>
      <c r="D29" s="392"/>
      <c r="E29" s="405"/>
      <c r="F29" s="392"/>
      <c r="G29" s="392"/>
      <c r="H29" s="403">
        <v>32</v>
      </c>
      <c r="I29" s="384">
        <v>44258</v>
      </c>
      <c r="J29" s="403">
        <v>11.98</v>
      </c>
      <c r="K29" s="403" t="s">
        <v>17</v>
      </c>
      <c r="L29" s="378">
        <f t="shared" si="2"/>
        <v>150.25041736227044</v>
      </c>
      <c r="M29" s="1630">
        <v>223</v>
      </c>
    </row>
    <row r="30" spans="1:13">
      <c r="A30" s="392"/>
      <c r="B30" s="55"/>
      <c r="C30" s="392"/>
      <c r="D30" s="392"/>
      <c r="E30" s="405"/>
      <c r="F30" s="392"/>
      <c r="G30" s="392"/>
      <c r="H30" s="403">
        <v>33</v>
      </c>
      <c r="I30" s="384">
        <v>44258</v>
      </c>
      <c r="J30" s="403">
        <v>23.27</v>
      </c>
      <c r="K30" s="403" t="s">
        <v>17</v>
      </c>
      <c r="L30" s="378">
        <f t="shared" si="2"/>
        <v>77.352814782982378</v>
      </c>
      <c r="M30" s="1630">
        <v>5740</v>
      </c>
    </row>
    <row r="31" spans="1:13">
      <c r="A31" s="392"/>
      <c r="B31" s="55"/>
      <c r="C31" s="392"/>
      <c r="D31" s="392"/>
      <c r="E31" s="405"/>
      <c r="F31" s="392"/>
      <c r="G31" s="392"/>
      <c r="H31" s="403">
        <v>34</v>
      </c>
      <c r="I31" s="384">
        <v>44610</v>
      </c>
      <c r="J31" s="1182">
        <v>11.77</v>
      </c>
      <c r="K31" s="1182" t="s">
        <v>17</v>
      </c>
      <c r="L31" s="378">
        <f t="shared" si="2"/>
        <v>152.93118096856415</v>
      </c>
      <c r="M31" s="1630">
        <v>246</v>
      </c>
    </row>
    <row r="32" spans="1:13">
      <c r="A32" s="392"/>
      <c r="B32" s="55"/>
      <c r="C32" s="392"/>
      <c r="D32" s="204"/>
      <c r="E32" s="405"/>
      <c r="F32" s="392"/>
      <c r="G32" s="392"/>
      <c r="H32" s="403">
        <v>35</v>
      </c>
      <c r="I32" s="384">
        <v>45042</v>
      </c>
      <c r="J32" s="1630">
        <v>11.14</v>
      </c>
      <c r="K32" s="1630" t="s">
        <v>17</v>
      </c>
      <c r="L32" s="378">
        <f>1800/J32</f>
        <v>161.57989228007182</v>
      </c>
      <c r="M32" s="1630">
        <v>218</v>
      </c>
    </row>
    <row r="33" spans="1:19">
      <c r="A33" s="392"/>
      <c r="B33" s="55"/>
      <c r="C33" s="392"/>
      <c r="D33" s="392"/>
      <c r="E33" s="405"/>
      <c r="F33" s="392"/>
      <c r="G33" s="392"/>
      <c r="H33" s="403">
        <v>36</v>
      </c>
      <c r="I33" s="384">
        <v>44963</v>
      </c>
      <c r="J33" s="1630">
        <v>10.86</v>
      </c>
      <c r="K33" s="1630" t="s">
        <v>17</v>
      </c>
      <c r="L33" s="378">
        <f>1800/J33</f>
        <v>165.74585635359117</v>
      </c>
      <c r="M33" s="1630">
        <v>267</v>
      </c>
    </row>
    <row r="34" spans="1:19">
      <c r="A34" s="392"/>
      <c r="B34" s="55"/>
      <c r="C34" s="392"/>
      <c r="D34" s="392"/>
      <c r="E34" s="405"/>
      <c r="F34" s="392"/>
      <c r="G34" s="392"/>
      <c r="H34" s="403">
        <v>37</v>
      </c>
      <c r="I34" s="384">
        <v>45056</v>
      </c>
      <c r="J34" s="1630">
        <v>11.4</v>
      </c>
      <c r="K34" s="1630" t="s">
        <v>17</v>
      </c>
      <c r="L34" s="378">
        <f>1800/J34</f>
        <v>157.89473684210526</v>
      </c>
      <c r="M34" s="1630">
        <v>234</v>
      </c>
    </row>
    <row r="35" spans="1:19">
      <c r="A35" s="392"/>
      <c r="B35" s="55"/>
      <c r="C35" s="392"/>
      <c r="D35" s="392"/>
      <c r="E35" s="405"/>
      <c r="F35" s="392"/>
      <c r="G35" s="392"/>
      <c r="H35" s="403">
        <v>38</v>
      </c>
      <c r="I35" s="384">
        <v>45041</v>
      </c>
      <c r="J35" s="1630">
        <v>11.71</v>
      </c>
      <c r="K35" s="1630" t="s">
        <v>17</v>
      </c>
      <c r="L35" s="378">
        <f>1800/J35</f>
        <v>153.71477369769426</v>
      </c>
      <c r="M35" s="1630">
        <v>217</v>
      </c>
    </row>
    <row r="36" spans="1:19">
      <c r="A36" s="392"/>
      <c r="B36" s="55"/>
      <c r="C36" s="392"/>
      <c r="D36" s="392"/>
      <c r="E36" s="405"/>
      <c r="F36" s="392"/>
      <c r="G36" s="392"/>
      <c r="H36" s="403">
        <v>39</v>
      </c>
      <c r="I36" s="384">
        <v>44960</v>
      </c>
      <c r="J36" s="1630">
        <v>10.79</v>
      </c>
      <c r="K36" s="1630" t="s">
        <v>17</v>
      </c>
      <c r="L36" s="378">
        <f>1800/J36</f>
        <v>166.82113067655237</v>
      </c>
      <c r="M36" s="403">
        <v>244</v>
      </c>
    </row>
    <row r="37" spans="1:19">
      <c r="A37" s="391"/>
      <c r="B37" s="392"/>
      <c r="F37" s="392"/>
      <c r="G37" s="392"/>
      <c r="H37" s="392"/>
      <c r="I37" s="55"/>
      <c r="J37" s="2279" t="s">
        <v>1</v>
      </c>
      <c r="K37" s="2279"/>
      <c r="L37" s="428">
        <f>SUM(L11:L36)</f>
        <v>3575.3622665734206</v>
      </c>
      <c r="M37" s="392"/>
    </row>
    <row r="38" spans="1:19">
      <c r="A38" s="391"/>
      <c r="B38" s="392"/>
      <c r="F38" s="392"/>
      <c r="G38" s="83"/>
      <c r="H38" s="392"/>
      <c r="I38" s="55"/>
      <c r="J38" s="2279" t="s">
        <v>19</v>
      </c>
      <c r="K38" s="2279"/>
      <c r="L38" s="428">
        <f>AVERAGE(L11:L36)</f>
        <v>137.51393332974695</v>
      </c>
      <c r="M38" s="392"/>
      <c r="N38" s="29"/>
    </row>
    <row r="39" spans="1:19" ht="21.95" thickBot="1">
      <c r="A39" s="2147"/>
      <c r="B39" s="2148"/>
      <c r="C39" s="2148"/>
      <c r="D39" s="2148"/>
      <c r="E39" s="2148"/>
      <c r="F39" s="2148"/>
      <c r="G39" s="83"/>
      <c r="H39" s="29"/>
      <c r="I39" s="29"/>
      <c r="J39" s="29"/>
      <c r="K39" s="29"/>
      <c r="L39" s="392"/>
      <c r="M39" s="392"/>
      <c r="O39" s="29"/>
      <c r="P39" s="29"/>
      <c r="Q39" s="29"/>
      <c r="R39" s="397"/>
      <c r="S39" s="209"/>
    </row>
    <row r="40" spans="1:19">
      <c r="A40" s="431" t="s">
        <v>20</v>
      </c>
      <c r="B40" s="387">
        <v>2.2000000000000002</v>
      </c>
      <c r="C40" s="389" t="s">
        <v>21</v>
      </c>
      <c r="E40" s="392"/>
      <c r="H40" s="431" t="s">
        <v>22</v>
      </c>
      <c r="I40" s="387">
        <v>10170</v>
      </c>
      <c r="J40" s="389" t="s">
        <v>23</v>
      </c>
      <c r="S40" s="209"/>
    </row>
    <row r="41" spans="1:19">
      <c r="A41" s="1824" t="s">
        <v>24</v>
      </c>
      <c r="B41" s="403">
        <v>5.3</v>
      </c>
      <c r="C41" s="379" t="s">
        <v>21</v>
      </c>
      <c r="E41" s="392"/>
      <c r="H41" s="432" t="s">
        <v>25</v>
      </c>
      <c r="I41" s="403">
        <v>777</v>
      </c>
      <c r="J41" s="379" t="s">
        <v>23</v>
      </c>
      <c r="S41" s="209"/>
    </row>
    <row r="42" spans="1:19">
      <c r="A42" s="432" t="s">
        <v>26</v>
      </c>
      <c r="B42" s="403">
        <v>2.5</v>
      </c>
      <c r="C42" s="379" t="s">
        <v>21</v>
      </c>
      <c r="E42" s="392"/>
      <c r="H42" s="432" t="s">
        <v>335</v>
      </c>
      <c r="I42" s="403">
        <v>6</v>
      </c>
      <c r="J42" s="379" t="s">
        <v>28</v>
      </c>
      <c r="S42" s="209"/>
    </row>
    <row r="43" spans="1:19">
      <c r="A43" s="432" t="s">
        <v>29</v>
      </c>
      <c r="B43" s="403">
        <v>3.5</v>
      </c>
      <c r="C43" s="379" t="s">
        <v>21</v>
      </c>
      <c r="E43" s="392"/>
      <c r="H43" s="432" t="s">
        <v>30</v>
      </c>
      <c r="I43" s="403">
        <v>37.700000000000003</v>
      </c>
      <c r="J43" s="379" t="s">
        <v>31</v>
      </c>
      <c r="S43" s="209"/>
    </row>
    <row r="44" spans="1:19">
      <c r="A44" s="432" t="s">
        <v>32</v>
      </c>
      <c r="B44" s="403"/>
      <c r="C44" s="379" t="s">
        <v>21</v>
      </c>
      <c r="E44" s="29"/>
      <c r="H44" s="432" t="s">
        <v>33</v>
      </c>
      <c r="I44" s="403">
        <v>1800</v>
      </c>
      <c r="J44" s="379" t="s">
        <v>34</v>
      </c>
      <c r="S44" s="209"/>
    </row>
    <row r="45" spans="1:19">
      <c r="A45" s="432" t="s">
        <v>35</v>
      </c>
      <c r="B45" s="403"/>
      <c r="C45" s="379" t="s">
        <v>21</v>
      </c>
      <c r="E45" s="29"/>
      <c r="H45" s="432" t="s">
        <v>36</v>
      </c>
      <c r="I45" s="403">
        <v>3500</v>
      </c>
      <c r="J45" s="379" t="s">
        <v>34</v>
      </c>
      <c r="S45" s="209"/>
    </row>
    <row r="46" spans="1:19">
      <c r="A46" s="432" t="s">
        <v>39</v>
      </c>
      <c r="B46" s="403">
        <v>36</v>
      </c>
      <c r="C46" s="379" t="s">
        <v>21</v>
      </c>
      <c r="E46" s="29"/>
      <c r="H46" s="432" t="s">
        <v>336</v>
      </c>
      <c r="I46" s="403">
        <v>5300</v>
      </c>
      <c r="J46" s="379" t="s">
        <v>34</v>
      </c>
      <c r="S46" s="209"/>
    </row>
    <row r="47" spans="1:19">
      <c r="A47" s="432" t="s">
        <v>41</v>
      </c>
      <c r="B47" s="403">
        <v>0.4</v>
      </c>
      <c r="C47" s="379" t="s">
        <v>21</v>
      </c>
      <c r="E47" s="401"/>
      <c r="H47" s="432" t="s">
        <v>339</v>
      </c>
      <c r="I47" s="403">
        <v>21800</v>
      </c>
      <c r="J47" s="379" t="s">
        <v>23</v>
      </c>
      <c r="S47" s="209"/>
    </row>
    <row r="48" spans="1:19" ht="21.95" thickBot="1">
      <c r="A48" s="433" t="s">
        <v>43</v>
      </c>
      <c r="B48" s="381">
        <v>0.1</v>
      </c>
      <c r="C48" s="383" t="s">
        <v>21</v>
      </c>
      <c r="E48" s="401"/>
      <c r="H48" s="432" t="s">
        <v>337</v>
      </c>
      <c r="I48" s="403">
        <v>9.8000000000000007</v>
      </c>
      <c r="J48" s="379" t="s">
        <v>45</v>
      </c>
      <c r="S48" s="210"/>
    </row>
    <row r="49" spans="1:19" ht="21.95" thickBot="1">
      <c r="E49" s="29"/>
      <c r="H49" s="433" t="s">
        <v>338</v>
      </c>
      <c r="I49" s="381">
        <v>5.3</v>
      </c>
      <c r="J49" s="383" t="s">
        <v>45</v>
      </c>
      <c r="S49" s="210"/>
    </row>
    <row r="50" spans="1:19">
      <c r="A50" s="29"/>
      <c r="B50" s="29"/>
      <c r="C50" s="29"/>
      <c r="D50" s="29"/>
      <c r="E50" s="29"/>
      <c r="S50" s="63"/>
    </row>
    <row r="51" spans="1:19">
      <c r="A51" s="29"/>
      <c r="B51" s="29"/>
      <c r="C51" s="29"/>
      <c r="D51" s="29"/>
      <c r="E51" s="29"/>
      <c r="F51" s="29"/>
      <c r="G51" s="41"/>
      <c r="H51" s="392"/>
      <c r="I51" s="392"/>
      <c r="S51" s="63"/>
    </row>
    <row r="52" spans="1:19">
      <c r="A52" s="81"/>
      <c r="B52" s="29"/>
      <c r="C52" s="29"/>
      <c r="D52" s="2155" t="s">
        <v>47</v>
      </c>
      <c r="E52" s="2155"/>
      <c r="F52" s="29"/>
      <c r="G52" s="29"/>
      <c r="H52" s="29"/>
      <c r="I52" s="29"/>
      <c r="K52" s="2155" t="s">
        <v>48</v>
      </c>
      <c r="L52" s="2155"/>
      <c r="M52" s="29"/>
      <c r="N52" s="401"/>
      <c r="O52" s="29"/>
      <c r="P52" s="2155" t="s">
        <v>49</v>
      </c>
      <c r="Q52" s="2155"/>
      <c r="R52" s="29"/>
      <c r="S52" s="63"/>
    </row>
    <row r="53" spans="1:19" ht="21.95" thickBot="1">
      <c r="A53" s="26"/>
      <c r="B53" s="27"/>
      <c r="C53" s="27"/>
      <c r="D53" s="2261" t="s">
        <v>50</v>
      </c>
      <c r="E53" s="2261"/>
      <c r="F53" s="28"/>
      <c r="G53" s="28"/>
      <c r="H53" s="27"/>
      <c r="I53" s="28"/>
      <c r="J53" s="30"/>
      <c r="K53" s="2261" t="s">
        <v>51</v>
      </c>
      <c r="L53" s="2261"/>
      <c r="M53" s="27"/>
      <c r="N53" s="27"/>
      <c r="O53" s="27"/>
      <c r="P53" s="2261" t="s">
        <v>52</v>
      </c>
      <c r="Q53" s="2261"/>
      <c r="R53" s="28"/>
      <c r="S53" s="37"/>
    </row>
    <row r="57" spans="1:19">
      <c r="G57" s="208"/>
    </row>
    <row r="58" spans="1:19">
      <c r="G58" s="208"/>
    </row>
    <row r="59" spans="1:19">
      <c r="G59" s="208"/>
    </row>
  </sheetData>
  <mergeCells count="20">
    <mergeCell ref="C24:D24"/>
    <mergeCell ref="J37:K37"/>
    <mergeCell ref="C25:D25"/>
    <mergeCell ref="P53:Q53"/>
    <mergeCell ref="J38:K38"/>
    <mergeCell ref="A39:F39"/>
    <mergeCell ref="D52:E52"/>
    <mergeCell ref="K52:L52"/>
    <mergeCell ref="P52:Q52"/>
    <mergeCell ref="D53:E53"/>
    <mergeCell ref="K53:L53"/>
    <mergeCell ref="C17:E17"/>
    <mergeCell ref="A9:F9"/>
    <mergeCell ref="H9:M9"/>
    <mergeCell ref="K4:M4"/>
    <mergeCell ref="K5:M5"/>
    <mergeCell ref="A6:M6"/>
    <mergeCell ref="A7:M7"/>
    <mergeCell ref="A8:M8"/>
    <mergeCell ref="A1:J5"/>
  </mergeCells>
  <conditionalFormatting sqref="M11:M36">
    <cfRule type="cellIs" dxfId="174" priority="1" stopIfTrue="1" operator="greaterThan">
      <formula>2500</formula>
    </cfRule>
  </conditionalFormatting>
  <conditionalFormatting sqref="F11:F36">
    <cfRule type="cellIs" dxfId="173" priority="4" stopIfTrue="1" operator="greaterThan">
      <formula>1800</formula>
    </cfRule>
  </conditionalFormatting>
  <printOptions horizontalCentered="1"/>
  <pageMargins left="0.2" right="0.2" top="0.16" bottom="0.16" header="0.16" footer="0.16"/>
  <pageSetup paperSize="9" scale="47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P55"/>
  <sheetViews>
    <sheetView view="pageBreakPreview" zoomScale="70" zoomScaleNormal="70" zoomScaleSheetLayoutView="70" workbookViewId="0">
      <selection activeCell="Q12" sqref="Q12"/>
    </sheetView>
  </sheetViews>
  <sheetFormatPr defaultColWidth="9" defaultRowHeight="21.3"/>
  <cols>
    <col min="1" max="1" width="14" style="94" customWidth="1"/>
    <col min="2" max="6" width="17" style="94" customWidth="1"/>
    <col min="7" max="7" width="6" style="94" customWidth="1"/>
    <col min="8" max="8" width="14.109375" style="94" customWidth="1"/>
    <col min="9" max="13" width="17" style="94" customWidth="1"/>
    <col min="14" max="14" width="6.6640625" style="94" customWidth="1"/>
    <col min="15" max="15" width="12.5546875" style="94" customWidth="1"/>
    <col min="16" max="16" width="19.6640625" style="94" customWidth="1"/>
    <col min="17" max="20" width="14.6640625" style="94" customWidth="1"/>
    <col min="21" max="21" width="8" style="94" customWidth="1"/>
    <col min="22" max="22" width="9.109375" style="94" customWidth="1"/>
    <col min="23" max="23" width="17.44140625" style="94" customWidth="1"/>
    <col min="24" max="256" width="9.109375" style="94"/>
    <col min="257" max="257" width="11.109375" style="94" customWidth="1"/>
    <col min="258" max="262" width="14.6640625" style="94" customWidth="1"/>
    <col min="263" max="263" width="4.44140625" style="94" customWidth="1"/>
    <col min="264" max="264" width="12.33203125" style="94" customWidth="1"/>
    <col min="265" max="269" width="15.109375" style="94" customWidth="1"/>
    <col min="270" max="270" width="6.6640625" style="94" customWidth="1"/>
    <col min="271" max="271" width="12.5546875" style="94" customWidth="1"/>
    <col min="272" max="272" width="19.6640625" style="94" customWidth="1"/>
    <col min="273" max="276" width="14.6640625" style="94" customWidth="1"/>
    <col min="277" max="277" width="8" style="94" customWidth="1"/>
    <col min="278" max="278" width="9.109375" style="94" customWidth="1"/>
    <col min="279" max="279" width="17.44140625" style="94" customWidth="1"/>
    <col min="280" max="512" width="9.109375" style="94"/>
    <col min="513" max="513" width="11.109375" style="94" customWidth="1"/>
    <col min="514" max="518" width="14.6640625" style="94" customWidth="1"/>
    <col min="519" max="519" width="4.44140625" style="94" customWidth="1"/>
    <col min="520" max="520" width="12.33203125" style="94" customWidth="1"/>
    <col min="521" max="525" width="15.109375" style="94" customWidth="1"/>
    <col min="526" max="526" width="6.6640625" style="94" customWidth="1"/>
    <col min="527" max="527" width="12.5546875" style="94" customWidth="1"/>
    <col min="528" max="528" width="19.6640625" style="94" customWidth="1"/>
    <col min="529" max="532" width="14.6640625" style="94" customWidth="1"/>
    <col min="533" max="533" width="8" style="94" customWidth="1"/>
    <col min="534" max="534" width="9.109375" style="94" customWidth="1"/>
    <col min="535" max="535" width="17.44140625" style="94" customWidth="1"/>
    <col min="536" max="768" width="9.109375" style="94"/>
    <col min="769" max="769" width="11.109375" style="94" customWidth="1"/>
    <col min="770" max="774" width="14.6640625" style="94" customWidth="1"/>
    <col min="775" max="775" width="4.44140625" style="94" customWidth="1"/>
    <col min="776" max="776" width="12.33203125" style="94" customWidth="1"/>
    <col min="777" max="781" width="15.109375" style="94" customWidth="1"/>
    <col min="782" max="782" width="6.6640625" style="94" customWidth="1"/>
    <col min="783" max="783" width="12.5546875" style="94" customWidth="1"/>
    <col min="784" max="784" width="19.6640625" style="94" customWidth="1"/>
    <col min="785" max="788" width="14.6640625" style="94" customWidth="1"/>
    <col min="789" max="789" width="8" style="94" customWidth="1"/>
    <col min="790" max="790" width="9.109375" style="94" customWidth="1"/>
    <col min="791" max="791" width="17.44140625" style="94" customWidth="1"/>
    <col min="792" max="1024" width="9.109375" style="94"/>
    <col min="1025" max="1025" width="11.109375" style="94" customWidth="1"/>
    <col min="1026" max="1030" width="14.6640625" style="94" customWidth="1"/>
    <col min="1031" max="1031" width="4.44140625" style="94" customWidth="1"/>
    <col min="1032" max="1032" width="12.33203125" style="94" customWidth="1"/>
    <col min="1033" max="1037" width="15.109375" style="94" customWidth="1"/>
    <col min="1038" max="1038" width="6.6640625" style="94" customWidth="1"/>
    <col min="1039" max="1039" width="12.5546875" style="94" customWidth="1"/>
    <col min="1040" max="1040" width="19.6640625" style="94" customWidth="1"/>
    <col min="1041" max="1044" width="14.6640625" style="94" customWidth="1"/>
    <col min="1045" max="1045" width="8" style="94" customWidth="1"/>
    <col min="1046" max="1046" width="9.109375" style="94" customWidth="1"/>
    <col min="1047" max="1047" width="17.44140625" style="94" customWidth="1"/>
    <col min="1048" max="1280" width="9.109375" style="94"/>
    <col min="1281" max="1281" width="11.109375" style="94" customWidth="1"/>
    <col min="1282" max="1286" width="14.6640625" style="94" customWidth="1"/>
    <col min="1287" max="1287" width="4.44140625" style="94" customWidth="1"/>
    <col min="1288" max="1288" width="12.33203125" style="94" customWidth="1"/>
    <col min="1289" max="1293" width="15.109375" style="94" customWidth="1"/>
    <col min="1294" max="1294" width="6.6640625" style="94" customWidth="1"/>
    <col min="1295" max="1295" width="12.5546875" style="94" customWidth="1"/>
    <col min="1296" max="1296" width="19.6640625" style="94" customWidth="1"/>
    <col min="1297" max="1300" width="14.6640625" style="94" customWidth="1"/>
    <col min="1301" max="1301" width="8" style="94" customWidth="1"/>
    <col min="1302" max="1302" width="9.109375" style="94" customWidth="1"/>
    <col min="1303" max="1303" width="17.44140625" style="94" customWidth="1"/>
    <col min="1304" max="1536" width="9.109375" style="94"/>
    <col min="1537" max="1537" width="11.109375" style="94" customWidth="1"/>
    <col min="1538" max="1542" width="14.6640625" style="94" customWidth="1"/>
    <col min="1543" max="1543" width="4.44140625" style="94" customWidth="1"/>
    <col min="1544" max="1544" width="12.33203125" style="94" customWidth="1"/>
    <col min="1545" max="1549" width="15.109375" style="94" customWidth="1"/>
    <col min="1550" max="1550" width="6.6640625" style="94" customWidth="1"/>
    <col min="1551" max="1551" width="12.5546875" style="94" customWidth="1"/>
    <col min="1552" max="1552" width="19.6640625" style="94" customWidth="1"/>
    <col min="1553" max="1556" width="14.6640625" style="94" customWidth="1"/>
    <col min="1557" max="1557" width="8" style="94" customWidth="1"/>
    <col min="1558" max="1558" width="9.109375" style="94" customWidth="1"/>
    <col min="1559" max="1559" width="17.44140625" style="94" customWidth="1"/>
    <col min="1560" max="1792" width="9.109375" style="94"/>
    <col min="1793" max="1793" width="11.109375" style="94" customWidth="1"/>
    <col min="1794" max="1798" width="14.6640625" style="94" customWidth="1"/>
    <col min="1799" max="1799" width="4.44140625" style="94" customWidth="1"/>
    <col min="1800" max="1800" width="12.33203125" style="94" customWidth="1"/>
    <col min="1801" max="1805" width="15.109375" style="94" customWidth="1"/>
    <col min="1806" max="1806" width="6.6640625" style="94" customWidth="1"/>
    <col min="1807" max="1807" width="12.5546875" style="94" customWidth="1"/>
    <col min="1808" max="1808" width="19.6640625" style="94" customWidth="1"/>
    <col min="1809" max="1812" width="14.6640625" style="94" customWidth="1"/>
    <col min="1813" max="1813" width="8" style="94" customWidth="1"/>
    <col min="1814" max="1814" width="9.109375" style="94" customWidth="1"/>
    <col min="1815" max="1815" width="17.44140625" style="94" customWidth="1"/>
    <col min="1816" max="2048" width="9.109375" style="94"/>
    <col min="2049" max="2049" width="11.109375" style="94" customWidth="1"/>
    <col min="2050" max="2054" width="14.6640625" style="94" customWidth="1"/>
    <col min="2055" max="2055" width="4.44140625" style="94" customWidth="1"/>
    <col min="2056" max="2056" width="12.33203125" style="94" customWidth="1"/>
    <col min="2057" max="2061" width="15.109375" style="94" customWidth="1"/>
    <col min="2062" max="2062" width="6.6640625" style="94" customWidth="1"/>
    <col min="2063" max="2063" width="12.5546875" style="94" customWidth="1"/>
    <col min="2064" max="2064" width="19.6640625" style="94" customWidth="1"/>
    <col min="2065" max="2068" width="14.6640625" style="94" customWidth="1"/>
    <col min="2069" max="2069" width="8" style="94" customWidth="1"/>
    <col min="2070" max="2070" width="9.109375" style="94" customWidth="1"/>
    <col min="2071" max="2071" width="17.44140625" style="94" customWidth="1"/>
    <col min="2072" max="2304" width="9.109375" style="94"/>
    <col min="2305" max="2305" width="11.109375" style="94" customWidth="1"/>
    <col min="2306" max="2310" width="14.6640625" style="94" customWidth="1"/>
    <col min="2311" max="2311" width="4.44140625" style="94" customWidth="1"/>
    <col min="2312" max="2312" width="12.33203125" style="94" customWidth="1"/>
    <col min="2313" max="2317" width="15.109375" style="94" customWidth="1"/>
    <col min="2318" max="2318" width="6.6640625" style="94" customWidth="1"/>
    <col min="2319" max="2319" width="12.5546875" style="94" customWidth="1"/>
    <col min="2320" max="2320" width="19.6640625" style="94" customWidth="1"/>
    <col min="2321" max="2324" width="14.6640625" style="94" customWidth="1"/>
    <col min="2325" max="2325" width="8" style="94" customWidth="1"/>
    <col min="2326" max="2326" width="9.109375" style="94" customWidth="1"/>
    <col min="2327" max="2327" width="17.44140625" style="94" customWidth="1"/>
    <col min="2328" max="2560" width="9.109375" style="94"/>
    <col min="2561" max="2561" width="11.109375" style="94" customWidth="1"/>
    <col min="2562" max="2566" width="14.6640625" style="94" customWidth="1"/>
    <col min="2567" max="2567" width="4.44140625" style="94" customWidth="1"/>
    <col min="2568" max="2568" width="12.33203125" style="94" customWidth="1"/>
    <col min="2569" max="2573" width="15.109375" style="94" customWidth="1"/>
    <col min="2574" max="2574" width="6.6640625" style="94" customWidth="1"/>
    <col min="2575" max="2575" width="12.5546875" style="94" customWidth="1"/>
    <col min="2576" max="2576" width="19.6640625" style="94" customWidth="1"/>
    <col min="2577" max="2580" width="14.6640625" style="94" customWidth="1"/>
    <col min="2581" max="2581" width="8" style="94" customWidth="1"/>
    <col min="2582" max="2582" width="9.109375" style="94" customWidth="1"/>
    <col min="2583" max="2583" width="17.44140625" style="94" customWidth="1"/>
    <col min="2584" max="2816" width="9.109375" style="94"/>
    <col min="2817" max="2817" width="11.109375" style="94" customWidth="1"/>
    <col min="2818" max="2822" width="14.6640625" style="94" customWidth="1"/>
    <col min="2823" max="2823" width="4.44140625" style="94" customWidth="1"/>
    <col min="2824" max="2824" width="12.33203125" style="94" customWidth="1"/>
    <col min="2825" max="2829" width="15.109375" style="94" customWidth="1"/>
    <col min="2830" max="2830" width="6.6640625" style="94" customWidth="1"/>
    <col min="2831" max="2831" width="12.5546875" style="94" customWidth="1"/>
    <col min="2832" max="2832" width="19.6640625" style="94" customWidth="1"/>
    <col min="2833" max="2836" width="14.6640625" style="94" customWidth="1"/>
    <col min="2837" max="2837" width="8" style="94" customWidth="1"/>
    <col min="2838" max="2838" width="9.109375" style="94" customWidth="1"/>
    <col min="2839" max="2839" width="17.44140625" style="94" customWidth="1"/>
    <col min="2840" max="3072" width="9.109375" style="94"/>
    <col min="3073" max="3073" width="11.109375" style="94" customWidth="1"/>
    <col min="3074" max="3078" width="14.6640625" style="94" customWidth="1"/>
    <col min="3079" max="3079" width="4.44140625" style="94" customWidth="1"/>
    <col min="3080" max="3080" width="12.33203125" style="94" customWidth="1"/>
    <col min="3081" max="3085" width="15.109375" style="94" customWidth="1"/>
    <col min="3086" max="3086" width="6.6640625" style="94" customWidth="1"/>
    <col min="3087" max="3087" width="12.5546875" style="94" customWidth="1"/>
    <col min="3088" max="3088" width="19.6640625" style="94" customWidth="1"/>
    <col min="3089" max="3092" width="14.6640625" style="94" customWidth="1"/>
    <col min="3093" max="3093" width="8" style="94" customWidth="1"/>
    <col min="3094" max="3094" width="9.109375" style="94" customWidth="1"/>
    <col min="3095" max="3095" width="17.44140625" style="94" customWidth="1"/>
    <col min="3096" max="3328" width="9.109375" style="94"/>
    <col min="3329" max="3329" width="11.109375" style="94" customWidth="1"/>
    <col min="3330" max="3334" width="14.6640625" style="94" customWidth="1"/>
    <col min="3335" max="3335" width="4.44140625" style="94" customWidth="1"/>
    <col min="3336" max="3336" width="12.33203125" style="94" customWidth="1"/>
    <col min="3337" max="3341" width="15.109375" style="94" customWidth="1"/>
    <col min="3342" max="3342" width="6.6640625" style="94" customWidth="1"/>
    <col min="3343" max="3343" width="12.5546875" style="94" customWidth="1"/>
    <col min="3344" max="3344" width="19.6640625" style="94" customWidth="1"/>
    <col min="3345" max="3348" width="14.6640625" style="94" customWidth="1"/>
    <col min="3349" max="3349" width="8" style="94" customWidth="1"/>
    <col min="3350" max="3350" width="9.109375" style="94" customWidth="1"/>
    <col min="3351" max="3351" width="17.44140625" style="94" customWidth="1"/>
    <col min="3352" max="3584" width="9.109375" style="94"/>
    <col min="3585" max="3585" width="11.109375" style="94" customWidth="1"/>
    <col min="3586" max="3590" width="14.6640625" style="94" customWidth="1"/>
    <col min="3591" max="3591" width="4.44140625" style="94" customWidth="1"/>
    <col min="3592" max="3592" width="12.33203125" style="94" customWidth="1"/>
    <col min="3593" max="3597" width="15.109375" style="94" customWidth="1"/>
    <col min="3598" max="3598" width="6.6640625" style="94" customWidth="1"/>
    <col min="3599" max="3599" width="12.5546875" style="94" customWidth="1"/>
    <col min="3600" max="3600" width="19.6640625" style="94" customWidth="1"/>
    <col min="3601" max="3604" width="14.6640625" style="94" customWidth="1"/>
    <col min="3605" max="3605" width="8" style="94" customWidth="1"/>
    <col min="3606" max="3606" width="9.109375" style="94" customWidth="1"/>
    <col min="3607" max="3607" width="17.44140625" style="94" customWidth="1"/>
    <col min="3608" max="3840" width="9.109375" style="94"/>
    <col min="3841" max="3841" width="11.109375" style="94" customWidth="1"/>
    <col min="3842" max="3846" width="14.6640625" style="94" customWidth="1"/>
    <col min="3847" max="3847" width="4.44140625" style="94" customWidth="1"/>
    <col min="3848" max="3848" width="12.33203125" style="94" customWidth="1"/>
    <col min="3849" max="3853" width="15.109375" style="94" customWidth="1"/>
    <col min="3854" max="3854" width="6.6640625" style="94" customWidth="1"/>
    <col min="3855" max="3855" width="12.5546875" style="94" customWidth="1"/>
    <col min="3856" max="3856" width="19.6640625" style="94" customWidth="1"/>
    <col min="3857" max="3860" width="14.6640625" style="94" customWidth="1"/>
    <col min="3861" max="3861" width="8" style="94" customWidth="1"/>
    <col min="3862" max="3862" width="9.109375" style="94" customWidth="1"/>
    <col min="3863" max="3863" width="17.44140625" style="94" customWidth="1"/>
    <col min="3864" max="4096" width="9.109375" style="94"/>
    <col min="4097" max="4097" width="11.109375" style="94" customWidth="1"/>
    <col min="4098" max="4102" width="14.6640625" style="94" customWidth="1"/>
    <col min="4103" max="4103" width="4.44140625" style="94" customWidth="1"/>
    <col min="4104" max="4104" width="12.33203125" style="94" customWidth="1"/>
    <col min="4105" max="4109" width="15.109375" style="94" customWidth="1"/>
    <col min="4110" max="4110" width="6.6640625" style="94" customWidth="1"/>
    <col min="4111" max="4111" width="12.5546875" style="94" customWidth="1"/>
    <col min="4112" max="4112" width="19.6640625" style="94" customWidth="1"/>
    <col min="4113" max="4116" width="14.6640625" style="94" customWidth="1"/>
    <col min="4117" max="4117" width="8" style="94" customWidth="1"/>
    <col min="4118" max="4118" width="9.109375" style="94" customWidth="1"/>
    <col min="4119" max="4119" width="17.44140625" style="94" customWidth="1"/>
    <col min="4120" max="4352" width="9.109375" style="94"/>
    <col min="4353" max="4353" width="11.109375" style="94" customWidth="1"/>
    <col min="4354" max="4358" width="14.6640625" style="94" customWidth="1"/>
    <col min="4359" max="4359" width="4.44140625" style="94" customWidth="1"/>
    <col min="4360" max="4360" width="12.33203125" style="94" customWidth="1"/>
    <col min="4361" max="4365" width="15.109375" style="94" customWidth="1"/>
    <col min="4366" max="4366" width="6.6640625" style="94" customWidth="1"/>
    <col min="4367" max="4367" width="12.5546875" style="94" customWidth="1"/>
    <col min="4368" max="4368" width="19.6640625" style="94" customWidth="1"/>
    <col min="4369" max="4372" width="14.6640625" style="94" customWidth="1"/>
    <col min="4373" max="4373" width="8" style="94" customWidth="1"/>
    <col min="4374" max="4374" width="9.109375" style="94" customWidth="1"/>
    <col min="4375" max="4375" width="17.44140625" style="94" customWidth="1"/>
    <col min="4376" max="4608" width="9.109375" style="94"/>
    <col min="4609" max="4609" width="11.109375" style="94" customWidth="1"/>
    <col min="4610" max="4614" width="14.6640625" style="94" customWidth="1"/>
    <col min="4615" max="4615" width="4.44140625" style="94" customWidth="1"/>
    <col min="4616" max="4616" width="12.33203125" style="94" customWidth="1"/>
    <col min="4617" max="4621" width="15.109375" style="94" customWidth="1"/>
    <col min="4622" max="4622" width="6.6640625" style="94" customWidth="1"/>
    <col min="4623" max="4623" width="12.5546875" style="94" customWidth="1"/>
    <col min="4624" max="4624" width="19.6640625" style="94" customWidth="1"/>
    <col min="4625" max="4628" width="14.6640625" style="94" customWidth="1"/>
    <col min="4629" max="4629" width="8" style="94" customWidth="1"/>
    <col min="4630" max="4630" width="9.109375" style="94" customWidth="1"/>
    <col min="4631" max="4631" width="17.44140625" style="94" customWidth="1"/>
    <col min="4632" max="4864" width="9.109375" style="94"/>
    <col min="4865" max="4865" width="11.109375" style="94" customWidth="1"/>
    <col min="4866" max="4870" width="14.6640625" style="94" customWidth="1"/>
    <col min="4871" max="4871" width="4.44140625" style="94" customWidth="1"/>
    <col min="4872" max="4872" width="12.33203125" style="94" customWidth="1"/>
    <col min="4873" max="4877" width="15.109375" style="94" customWidth="1"/>
    <col min="4878" max="4878" width="6.6640625" style="94" customWidth="1"/>
    <col min="4879" max="4879" width="12.5546875" style="94" customWidth="1"/>
    <col min="4880" max="4880" width="19.6640625" style="94" customWidth="1"/>
    <col min="4881" max="4884" width="14.6640625" style="94" customWidth="1"/>
    <col min="4885" max="4885" width="8" style="94" customWidth="1"/>
    <col min="4886" max="4886" width="9.109375" style="94" customWidth="1"/>
    <col min="4887" max="4887" width="17.44140625" style="94" customWidth="1"/>
    <col min="4888" max="5120" width="9.109375" style="94"/>
    <col min="5121" max="5121" width="11.109375" style="94" customWidth="1"/>
    <col min="5122" max="5126" width="14.6640625" style="94" customWidth="1"/>
    <col min="5127" max="5127" width="4.44140625" style="94" customWidth="1"/>
    <col min="5128" max="5128" width="12.33203125" style="94" customWidth="1"/>
    <col min="5129" max="5133" width="15.109375" style="94" customWidth="1"/>
    <col min="5134" max="5134" width="6.6640625" style="94" customWidth="1"/>
    <col min="5135" max="5135" width="12.5546875" style="94" customWidth="1"/>
    <col min="5136" max="5136" width="19.6640625" style="94" customWidth="1"/>
    <col min="5137" max="5140" width="14.6640625" style="94" customWidth="1"/>
    <col min="5141" max="5141" width="8" style="94" customWidth="1"/>
    <col min="5142" max="5142" width="9.109375" style="94" customWidth="1"/>
    <col min="5143" max="5143" width="17.44140625" style="94" customWidth="1"/>
    <col min="5144" max="5376" width="9.109375" style="94"/>
    <col min="5377" max="5377" width="11.109375" style="94" customWidth="1"/>
    <col min="5378" max="5382" width="14.6640625" style="94" customWidth="1"/>
    <col min="5383" max="5383" width="4.44140625" style="94" customWidth="1"/>
    <col min="5384" max="5384" width="12.33203125" style="94" customWidth="1"/>
    <col min="5385" max="5389" width="15.109375" style="94" customWidth="1"/>
    <col min="5390" max="5390" width="6.6640625" style="94" customWidth="1"/>
    <col min="5391" max="5391" width="12.5546875" style="94" customWidth="1"/>
    <col min="5392" max="5392" width="19.6640625" style="94" customWidth="1"/>
    <col min="5393" max="5396" width="14.6640625" style="94" customWidth="1"/>
    <col min="5397" max="5397" width="8" style="94" customWidth="1"/>
    <col min="5398" max="5398" width="9.109375" style="94" customWidth="1"/>
    <col min="5399" max="5399" width="17.44140625" style="94" customWidth="1"/>
    <col min="5400" max="5632" width="9.109375" style="94"/>
    <col min="5633" max="5633" width="11.109375" style="94" customWidth="1"/>
    <col min="5634" max="5638" width="14.6640625" style="94" customWidth="1"/>
    <col min="5639" max="5639" width="4.44140625" style="94" customWidth="1"/>
    <col min="5640" max="5640" width="12.33203125" style="94" customWidth="1"/>
    <col min="5641" max="5645" width="15.109375" style="94" customWidth="1"/>
    <col min="5646" max="5646" width="6.6640625" style="94" customWidth="1"/>
    <col min="5647" max="5647" width="12.5546875" style="94" customWidth="1"/>
    <col min="5648" max="5648" width="19.6640625" style="94" customWidth="1"/>
    <col min="5649" max="5652" width="14.6640625" style="94" customWidth="1"/>
    <col min="5653" max="5653" width="8" style="94" customWidth="1"/>
    <col min="5654" max="5654" width="9.109375" style="94" customWidth="1"/>
    <col min="5655" max="5655" width="17.44140625" style="94" customWidth="1"/>
    <col min="5656" max="5888" width="9.109375" style="94"/>
    <col min="5889" max="5889" width="11.109375" style="94" customWidth="1"/>
    <col min="5890" max="5894" width="14.6640625" style="94" customWidth="1"/>
    <col min="5895" max="5895" width="4.44140625" style="94" customWidth="1"/>
    <col min="5896" max="5896" width="12.33203125" style="94" customWidth="1"/>
    <col min="5897" max="5901" width="15.109375" style="94" customWidth="1"/>
    <col min="5902" max="5902" width="6.6640625" style="94" customWidth="1"/>
    <col min="5903" max="5903" width="12.5546875" style="94" customWidth="1"/>
    <col min="5904" max="5904" width="19.6640625" style="94" customWidth="1"/>
    <col min="5905" max="5908" width="14.6640625" style="94" customWidth="1"/>
    <col min="5909" max="5909" width="8" style="94" customWidth="1"/>
    <col min="5910" max="5910" width="9.109375" style="94" customWidth="1"/>
    <col min="5911" max="5911" width="17.44140625" style="94" customWidth="1"/>
    <col min="5912" max="6144" width="9.109375" style="94"/>
    <col min="6145" max="6145" width="11.109375" style="94" customWidth="1"/>
    <col min="6146" max="6150" width="14.6640625" style="94" customWidth="1"/>
    <col min="6151" max="6151" width="4.44140625" style="94" customWidth="1"/>
    <col min="6152" max="6152" width="12.33203125" style="94" customWidth="1"/>
    <col min="6153" max="6157" width="15.109375" style="94" customWidth="1"/>
    <col min="6158" max="6158" width="6.6640625" style="94" customWidth="1"/>
    <col min="6159" max="6159" width="12.5546875" style="94" customWidth="1"/>
    <col min="6160" max="6160" width="19.6640625" style="94" customWidth="1"/>
    <col min="6161" max="6164" width="14.6640625" style="94" customWidth="1"/>
    <col min="6165" max="6165" width="8" style="94" customWidth="1"/>
    <col min="6166" max="6166" width="9.109375" style="94" customWidth="1"/>
    <col min="6167" max="6167" width="17.44140625" style="94" customWidth="1"/>
    <col min="6168" max="6400" width="9.109375" style="94"/>
    <col min="6401" max="6401" width="11.109375" style="94" customWidth="1"/>
    <col min="6402" max="6406" width="14.6640625" style="94" customWidth="1"/>
    <col min="6407" max="6407" width="4.44140625" style="94" customWidth="1"/>
    <col min="6408" max="6408" width="12.33203125" style="94" customWidth="1"/>
    <col min="6409" max="6413" width="15.109375" style="94" customWidth="1"/>
    <col min="6414" max="6414" width="6.6640625" style="94" customWidth="1"/>
    <col min="6415" max="6415" width="12.5546875" style="94" customWidth="1"/>
    <col min="6416" max="6416" width="19.6640625" style="94" customWidth="1"/>
    <col min="6417" max="6420" width="14.6640625" style="94" customWidth="1"/>
    <col min="6421" max="6421" width="8" style="94" customWidth="1"/>
    <col min="6422" max="6422" width="9.109375" style="94" customWidth="1"/>
    <col min="6423" max="6423" width="17.44140625" style="94" customWidth="1"/>
    <col min="6424" max="6656" width="9.109375" style="94"/>
    <col min="6657" max="6657" width="11.109375" style="94" customWidth="1"/>
    <col min="6658" max="6662" width="14.6640625" style="94" customWidth="1"/>
    <col min="6663" max="6663" width="4.44140625" style="94" customWidth="1"/>
    <col min="6664" max="6664" width="12.33203125" style="94" customWidth="1"/>
    <col min="6665" max="6669" width="15.109375" style="94" customWidth="1"/>
    <col min="6670" max="6670" width="6.6640625" style="94" customWidth="1"/>
    <col min="6671" max="6671" width="12.5546875" style="94" customWidth="1"/>
    <col min="6672" max="6672" width="19.6640625" style="94" customWidth="1"/>
    <col min="6673" max="6676" width="14.6640625" style="94" customWidth="1"/>
    <col min="6677" max="6677" width="8" style="94" customWidth="1"/>
    <col min="6678" max="6678" width="9.109375" style="94" customWidth="1"/>
    <col min="6679" max="6679" width="17.44140625" style="94" customWidth="1"/>
    <col min="6680" max="6912" width="9.109375" style="94"/>
    <col min="6913" max="6913" width="11.109375" style="94" customWidth="1"/>
    <col min="6914" max="6918" width="14.6640625" style="94" customWidth="1"/>
    <col min="6919" max="6919" width="4.44140625" style="94" customWidth="1"/>
    <col min="6920" max="6920" width="12.33203125" style="94" customWidth="1"/>
    <col min="6921" max="6925" width="15.109375" style="94" customWidth="1"/>
    <col min="6926" max="6926" width="6.6640625" style="94" customWidth="1"/>
    <col min="6927" max="6927" width="12.5546875" style="94" customWidth="1"/>
    <col min="6928" max="6928" width="19.6640625" style="94" customWidth="1"/>
    <col min="6929" max="6932" width="14.6640625" style="94" customWidth="1"/>
    <col min="6933" max="6933" width="8" style="94" customWidth="1"/>
    <col min="6934" max="6934" width="9.109375" style="94" customWidth="1"/>
    <col min="6935" max="6935" width="17.44140625" style="94" customWidth="1"/>
    <col min="6936" max="7168" width="9.109375" style="94"/>
    <col min="7169" max="7169" width="11.109375" style="94" customWidth="1"/>
    <col min="7170" max="7174" width="14.6640625" style="94" customWidth="1"/>
    <col min="7175" max="7175" width="4.44140625" style="94" customWidth="1"/>
    <col min="7176" max="7176" width="12.33203125" style="94" customWidth="1"/>
    <col min="7177" max="7181" width="15.109375" style="94" customWidth="1"/>
    <col min="7182" max="7182" width="6.6640625" style="94" customWidth="1"/>
    <col min="7183" max="7183" width="12.5546875" style="94" customWidth="1"/>
    <col min="7184" max="7184" width="19.6640625" style="94" customWidth="1"/>
    <col min="7185" max="7188" width="14.6640625" style="94" customWidth="1"/>
    <col min="7189" max="7189" width="8" style="94" customWidth="1"/>
    <col min="7190" max="7190" width="9.109375" style="94" customWidth="1"/>
    <col min="7191" max="7191" width="17.44140625" style="94" customWidth="1"/>
    <col min="7192" max="7424" width="9.109375" style="94"/>
    <col min="7425" max="7425" width="11.109375" style="94" customWidth="1"/>
    <col min="7426" max="7430" width="14.6640625" style="94" customWidth="1"/>
    <col min="7431" max="7431" width="4.44140625" style="94" customWidth="1"/>
    <col min="7432" max="7432" width="12.33203125" style="94" customWidth="1"/>
    <col min="7433" max="7437" width="15.109375" style="94" customWidth="1"/>
    <col min="7438" max="7438" width="6.6640625" style="94" customWidth="1"/>
    <col min="7439" max="7439" width="12.5546875" style="94" customWidth="1"/>
    <col min="7440" max="7440" width="19.6640625" style="94" customWidth="1"/>
    <col min="7441" max="7444" width="14.6640625" style="94" customWidth="1"/>
    <col min="7445" max="7445" width="8" style="94" customWidth="1"/>
    <col min="7446" max="7446" width="9.109375" style="94" customWidth="1"/>
    <col min="7447" max="7447" width="17.44140625" style="94" customWidth="1"/>
    <col min="7448" max="7680" width="9.109375" style="94"/>
    <col min="7681" max="7681" width="11.109375" style="94" customWidth="1"/>
    <col min="7682" max="7686" width="14.6640625" style="94" customWidth="1"/>
    <col min="7687" max="7687" width="4.44140625" style="94" customWidth="1"/>
    <col min="7688" max="7688" width="12.33203125" style="94" customWidth="1"/>
    <col min="7689" max="7693" width="15.109375" style="94" customWidth="1"/>
    <col min="7694" max="7694" width="6.6640625" style="94" customWidth="1"/>
    <col min="7695" max="7695" width="12.5546875" style="94" customWidth="1"/>
    <col min="7696" max="7696" width="19.6640625" style="94" customWidth="1"/>
    <col min="7697" max="7700" width="14.6640625" style="94" customWidth="1"/>
    <col min="7701" max="7701" width="8" style="94" customWidth="1"/>
    <col min="7702" max="7702" width="9.109375" style="94" customWidth="1"/>
    <col min="7703" max="7703" width="17.44140625" style="94" customWidth="1"/>
    <col min="7704" max="7936" width="9.109375" style="94"/>
    <col min="7937" max="7937" width="11.109375" style="94" customWidth="1"/>
    <col min="7938" max="7942" width="14.6640625" style="94" customWidth="1"/>
    <col min="7943" max="7943" width="4.44140625" style="94" customWidth="1"/>
    <col min="7944" max="7944" width="12.33203125" style="94" customWidth="1"/>
    <col min="7945" max="7949" width="15.109375" style="94" customWidth="1"/>
    <col min="7950" max="7950" width="6.6640625" style="94" customWidth="1"/>
    <col min="7951" max="7951" width="12.5546875" style="94" customWidth="1"/>
    <col min="7952" max="7952" width="19.6640625" style="94" customWidth="1"/>
    <col min="7953" max="7956" width="14.6640625" style="94" customWidth="1"/>
    <col min="7957" max="7957" width="8" style="94" customWidth="1"/>
    <col min="7958" max="7958" width="9.109375" style="94" customWidth="1"/>
    <col min="7959" max="7959" width="17.44140625" style="94" customWidth="1"/>
    <col min="7960" max="8192" width="9.109375" style="94"/>
    <col min="8193" max="8193" width="11.109375" style="94" customWidth="1"/>
    <col min="8194" max="8198" width="14.6640625" style="94" customWidth="1"/>
    <col min="8199" max="8199" width="4.44140625" style="94" customWidth="1"/>
    <col min="8200" max="8200" width="12.33203125" style="94" customWidth="1"/>
    <col min="8201" max="8205" width="15.109375" style="94" customWidth="1"/>
    <col min="8206" max="8206" width="6.6640625" style="94" customWidth="1"/>
    <col min="8207" max="8207" width="12.5546875" style="94" customWidth="1"/>
    <col min="8208" max="8208" width="19.6640625" style="94" customWidth="1"/>
    <col min="8209" max="8212" width="14.6640625" style="94" customWidth="1"/>
    <col min="8213" max="8213" width="8" style="94" customWidth="1"/>
    <col min="8214" max="8214" width="9.109375" style="94" customWidth="1"/>
    <col min="8215" max="8215" width="17.44140625" style="94" customWidth="1"/>
    <col min="8216" max="8448" width="9.109375" style="94"/>
    <col min="8449" max="8449" width="11.109375" style="94" customWidth="1"/>
    <col min="8450" max="8454" width="14.6640625" style="94" customWidth="1"/>
    <col min="8455" max="8455" width="4.44140625" style="94" customWidth="1"/>
    <col min="8456" max="8456" width="12.33203125" style="94" customWidth="1"/>
    <col min="8457" max="8461" width="15.109375" style="94" customWidth="1"/>
    <col min="8462" max="8462" width="6.6640625" style="94" customWidth="1"/>
    <col min="8463" max="8463" width="12.5546875" style="94" customWidth="1"/>
    <col min="8464" max="8464" width="19.6640625" style="94" customWidth="1"/>
    <col min="8465" max="8468" width="14.6640625" style="94" customWidth="1"/>
    <col min="8469" max="8469" width="8" style="94" customWidth="1"/>
    <col min="8470" max="8470" width="9.109375" style="94" customWidth="1"/>
    <col min="8471" max="8471" width="17.44140625" style="94" customWidth="1"/>
    <col min="8472" max="8704" width="9.109375" style="94"/>
    <col min="8705" max="8705" width="11.109375" style="94" customWidth="1"/>
    <col min="8706" max="8710" width="14.6640625" style="94" customWidth="1"/>
    <col min="8711" max="8711" width="4.44140625" style="94" customWidth="1"/>
    <col min="8712" max="8712" width="12.33203125" style="94" customWidth="1"/>
    <col min="8713" max="8717" width="15.109375" style="94" customWidth="1"/>
    <col min="8718" max="8718" width="6.6640625" style="94" customWidth="1"/>
    <col min="8719" max="8719" width="12.5546875" style="94" customWidth="1"/>
    <col min="8720" max="8720" width="19.6640625" style="94" customWidth="1"/>
    <col min="8721" max="8724" width="14.6640625" style="94" customWidth="1"/>
    <col min="8725" max="8725" width="8" style="94" customWidth="1"/>
    <col min="8726" max="8726" width="9.109375" style="94" customWidth="1"/>
    <col min="8727" max="8727" width="17.44140625" style="94" customWidth="1"/>
    <col min="8728" max="8960" width="9.109375" style="94"/>
    <col min="8961" max="8961" width="11.109375" style="94" customWidth="1"/>
    <col min="8962" max="8966" width="14.6640625" style="94" customWidth="1"/>
    <col min="8967" max="8967" width="4.44140625" style="94" customWidth="1"/>
    <col min="8968" max="8968" width="12.33203125" style="94" customWidth="1"/>
    <col min="8969" max="8973" width="15.109375" style="94" customWidth="1"/>
    <col min="8974" max="8974" width="6.6640625" style="94" customWidth="1"/>
    <col min="8975" max="8975" width="12.5546875" style="94" customWidth="1"/>
    <col min="8976" max="8976" width="19.6640625" style="94" customWidth="1"/>
    <col min="8977" max="8980" width="14.6640625" style="94" customWidth="1"/>
    <col min="8981" max="8981" width="8" style="94" customWidth="1"/>
    <col min="8982" max="8982" width="9.109375" style="94" customWidth="1"/>
    <col min="8983" max="8983" width="17.44140625" style="94" customWidth="1"/>
    <col min="8984" max="9216" width="9.109375" style="94"/>
    <col min="9217" max="9217" width="11.109375" style="94" customWidth="1"/>
    <col min="9218" max="9222" width="14.6640625" style="94" customWidth="1"/>
    <col min="9223" max="9223" width="4.44140625" style="94" customWidth="1"/>
    <col min="9224" max="9224" width="12.33203125" style="94" customWidth="1"/>
    <col min="9225" max="9229" width="15.109375" style="94" customWidth="1"/>
    <col min="9230" max="9230" width="6.6640625" style="94" customWidth="1"/>
    <col min="9231" max="9231" width="12.5546875" style="94" customWidth="1"/>
    <col min="9232" max="9232" width="19.6640625" style="94" customWidth="1"/>
    <col min="9233" max="9236" width="14.6640625" style="94" customWidth="1"/>
    <col min="9237" max="9237" width="8" style="94" customWidth="1"/>
    <col min="9238" max="9238" width="9.109375" style="94" customWidth="1"/>
    <col min="9239" max="9239" width="17.44140625" style="94" customWidth="1"/>
    <col min="9240" max="9472" width="9.109375" style="94"/>
    <col min="9473" max="9473" width="11.109375" style="94" customWidth="1"/>
    <col min="9474" max="9478" width="14.6640625" style="94" customWidth="1"/>
    <col min="9479" max="9479" width="4.44140625" style="94" customWidth="1"/>
    <col min="9480" max="9480" width="12.33203125" style="94" customWidth="1"/>
    <col min="9481" max="9485" width="15.109375" style="94" customWidth="1"/>
    <col min="9486" max="9486" width="6.6640625" style="94" customWidth="1"/>
    <col min="9487" max="9487" width="12.5546875" style="94" customWidth="1"/>
    <col min="9488" max="9488" width="19.6640625" style="94" customWidth="1"/>
    <col min="9489" max="9492" width="14.6640625" style="94" customWidth="1"/>
    <col min="9493" max="9493" width="8" style="94" customWidth="1"/>
    <col min="9494" max="9494" width="9.109375" style="94" customWidth="1"/>
    <col min="9495" max="9495" width="17.44140625" style="94" customWidth="1"/>
    <col min="9496" max="9728" width="9.109375" style="94"/>
    <col min="9729" max="9729" width="11.109375" style="94" customWidth="1"/>
    <col min="9730" max="9734" width="14.6640625" style="94" customWidth="1"/>
    <col min="9735" max="9735" width="4.44140625" style="94" customWidth="1"/>
    <col min="9736" max="9736" width="12.33203125" style="94" customWidth="1"/>
    <col min="9737" max="9741" width="15.109375" style="94" customWidth="1"/>
    <col min="9742" max="9742" width="6.6640625" style="94" customWidth="1"/>
    <col min="9743" max="9743" width="12.5546875" style="94" customWidth="1"/>
    <col min="9744" max="9744" width="19.6640625" style="94" customWidth="1"/>
    <col min="9745" max="9748" width="14.6640625" style="94" customWidth="1"/>
    <col min="9749" max="9749" width="8" style="94" customWidth="1"/>
    <col min="9750" max="9750" width="9.109375" style="94" customWidth="1"/>
    <col min="9751" max="9751" width="17.44140625" style="94" customWidth="1"/>
    <col min="9752" max="9984" width="9.109375" style="94"/>
    <col min="9985" max="9985" width="11.109375" style="94" customWidth="1"/>
    <col min="9986" max="9990" width="14.6640625" style="94" customWidth="1"/>
    <col min="9991" max="9991" width="4.44140625" style="94" customWidth="1"/>
    <col min="9992" max="9992" width="12.33203125" style="94" customWidth="1"/>
    <col min="9993" max="9997" width="15.109375" style="94" customWidth="1"/>
    <col min="9998" max="9998" width="6.6640625" style="94" customWidth="1"/>
    <col min="9999" max="9999" width="12.5546875" style="94" customWidth="1"/>
    <col min="10000" max="10000" width="19.6640625" style="94" customWidth="1"/>
    <col min="10001" max="10004" width="14.6640625" style="94" customWidth="1"/>
    <col min="10005" max="10005" width="8" style="94" customWidth="1"/>
    <col min="10006" max="10006" width="9.109375" style="94" customWidth="1"/>
    <col min="10007" max="10007" width="17.44140625" style="94" customWidth="1"/>
    <col min="10008" max="10240" width="9.109375" style="94"/>
    <col min="10241" max="10241" width="11.109375" style="94" customWidth="1"/>
    <col min="10242" max="10246" width="14.6640625" style="94" customWidth="1"/>
    <col min="10247" max="10247" width="4.44140625" style="94" customWidth="1"/>
    <col min="10248" max="10248" width="12.33203125" style="94" customWidth="1"/>
    <col min="10249" max="10253" width="15.109375" style="94" customWidth="1"/>
    <col min="10254" max="10254" width="6.6640625" style="94" customWidth="1"/>
    <col min="10255" max="10255" width="12.5546875" style="94" customWidth="1"/>
    <col min="10256" max="10256" width="19.6640625" style="94" customWidth="1"/>
    <col min="10257" max="10260" width="14.6640625" style="94" customWidth="1"/>
    <col min="10261" max="10261" width="8" style="94" customWidth="1"/>
    <col min="10262" max="10262" width="9.109375" style="94" customWidth="1"/>
    <col min="10263" max="10263" width="17.44140625" style="94" customWidth="1"/>
    <col min="10264" max="10496" width="9.109375" style="94"/>
    <col min="10497" max="10497" width="11.109375" style="94" customWidth="1"/>
    <col min="10498" max="10502" width="14.6640625" style="94" customWidth="1"/>
    <col min="10503" max="10503" width="4.44140625" style="94" customWidth="1"/>
    <col min="10504" max="10504" width="12.33203125" style="94" customWidth="1"/>
    <col min="10505" max="10509" width="15.109375" style="94" customWidth="1"/>
    <col min="10510" max="10510" width="6.6640625" style="94" customWidth="1"/>
    <col min="10511" max="10511" width="12.5546875" style="94" customWidth="1"/>
    <col min="10512" max="10512" width="19.6640625" style="94" customWidth="1"/>
    <col min="10513" max="10516" width="14.6640625" style="94" customWidth="1"/>
    <col min="10517" max="10517" width="8" style="94" customWidth="1"/>
    <col min="10518" max="10518" width="9.109375" style="94" customWidth="1"/>
    <col min="10519" max="10519" width="17.44140625" style="94" customWidth="1"/>
    <col min="10520" max="10752" width="9.109375" style="94"/>
    <col min="10753" max="10753" width="11.109375" style="94" customWidth="1"/>
    <col min="10754" max="10758" width="14.6640625" style="94" customWidth="1"/>
    <col min="10759" max="10759" width="4.44140625" style="94" customWidth="1"/>
    <col min="10760" max="10760" width="12.33203125" style="94" customWidth="1"/>
    <col min="10761" max="10765" width="15.109375" style="94" customWidth="1"/>
    <col min="10766" max="10766" width="6.6640625" style="94" customWidth="1"/>
    <col min="10767" max="10767" width="12.5546875" style="94" customWidth="1"/>
    <col min="10768" max="10768" width="19.6640625" style="94" customWidth="1"/>
    <col min="10769" max="10772" width="14.6640625" style="94" customWidth="1"/>
    <col min="10773" max="10773" width="8" style="94" customWidth="1"/>
    <col min="10774" max="10774" width="9.109375" style="94" customWidth="1"/>
    <col min="10775" max="10775" width="17.44140625" style="94" customWidth="1"/>
    <col min="10776" max="11008" width="9.109375" style="94"/>
    <col min="11009" max="11009" width="11.109375" style="94" customWidth="1"/>
    <col min="11010" max="11014" width="14.6640625" style="94" customWidth="1"/>
    <col min="11015" max="11015" width="4.44140625" style="94" customWidth="1"/>
    <col min="11016" max="11016" width="12.33203125" style="94" customWidth="1"/>
    <col min="11017" max="11021" width="15.109375" style="94" customWidth="1"/>
    <col min="11022" max="11022" width="6.6640625" style="94" customWidth="1"/>
    <col min="11023" max="11023" width="12.5546875" style="94" customWidth="1"/>
    <col min="11024" max="11024" width="19.6640625" style="94" customWidth="1"/>
    <col min="11025" max="11028" width="14.6640625" style="94" customWidth="1"/>
    <col min="11029" max="11029" width="8" style="94" customWidth="1"/>
    <col min="11030" max="11030" width="9.109375" style="94" customWidth="1"/>
    <col min="11031" max="11031" width="17.44140625" style="94" customWidth="1"/>
    <col min="11032" max="11264" width="9.109375" style="94"/>
    <col min="11265" max="11265" width="11.109375" style="94" customWidth="1"/>
    <col min="11266" max="11270" width="14.6640625" style="94" customWidth="1"/>
    <col min="11271" max="11271" width="4.44140625" style="94" customWidth="1"/>
    <col min="11272" max="11272" width="12.33203125" style="94" customWidth="1"/>
    <col min="11273" max="11277" width="15.109375" style="94" customWidth="1"/>
    <col min="11278" max="11278" width="6.6640625" style="94" customWidth="1"/>
    <col min="11279" max="11279" width="12.5546875" style="94" customWidth="1"/>
    <col min="11280" max="11280" width="19.6640625" style="94" customWidth="1"/>
    <col min="11281" max="11284" width="14.6640625" style="94" customWidth="1"/>
    <col min="11285" max="11285" width="8" style="94" customWidth="1"/>
    <col min="11286" max="11286" width="9.109375" style="94" customWidth="1"/>
    <col min="11287" max="11287" width="17.44140625" style="94" customWidth="1"/>
    <col min="11288" max="11520" width="9.109375" style="94"/>
    <col min="11521" max="11521" width="11.109375" style="94" customWidth="1"/>
    <col min="11522" max="11526" width="14.6640625" style="94" customWidth="1"/>
    <col min="11527" max="11527" width="4.44140625" style="94" customWidth="1"/>
    <col min="11528" max="11528" width="12.33203125" style="94" customWidth="1"/>
    <col min="11529" max="11533" width="15.109375" style="94" customWidth="1"/>
    <col min="11534" max="11534" width="6.6640625" style="94" customWidth="1"/>
    <col min="11535" max="11535" width="12.5546875" style="94" customWidth="1"/>
    <col min="11536" max="11536" width="19.6640625" style="94" customWidth="1"/>
    <col min="11537" max="11540" width="14.6640625" style="94" customWidth="1"/>
    <col min="11541" max="11541" width="8" style="94" customWidth="1"/>
    <col min="11542" max="11542" width="9.109375" style="94" customWidth="1"/>
    <col min="11543" max="11543" width="17.44140625" style="94" customWidth="1"/>
    <col min="11544" max="11776" width="9.109375" style="94"/>
    <col min="11777" max="11777" width="11.109375" style="94" customWidth="1"/>
    <col min="11778" max="11782" width="14.6640625" style="94" customWidth="1"/>
    <col min="11783" max="11783" width="4.44140625" style="94" customWidth="1"/>
    <col min="11784" max="11784" width="12.33203125" style="94" customWidth="1"/>
    <col min="11785" max="11789" width="15.109375" style="94" customWidth="1"/>
    <col min="11790" max="11790" width="6.6640625" style="94" customWidth="1"/>
    <col min="11791" max="11791" width="12.5546875" style="94" customWidth="1"/>
    <col min="11792" max="11792" width="19.6640625" style="94" customWidth="1"/>
    <col min="11793" max="11796" width="14.6640625" style="94" customWidth="1"/>
    <col min="11797" max="11797" width="8" style="94" customWidth="1"/>
    <col min="11798" max="11798" width="9.109375" style="94" customWidth="1"/>
    <col min="11799" max="11799" width="17.44140625" style="94" customWidth="1"/>
    <col min="11800" max="12032" width="9.109375" style="94"/>
    <col min="12033" max="12033" width="11.109375" style="94" customWidth="1"/>
    <col min="12034" max="12038" width="14.6640625" style="94" customWidth="1"/>
    <col min="12039" max="12039" width="4.44140625" style="94" customWidth="1"/>
    <col min="12040" max="12040" width="12.33203125" style="94" customWidth="1"/>
    <col min="12041" max="12045" width="15.109375" style="94" customWidth="1"/>
    <col min="12046" max="12046" width="6.6640625" style="94" customWidth="1"/>
    <col min="12047" max="12047" width="12.5546875" style="94" customWidth="1"/>
    <col min="12048" max="12048" width="19.6640625" style="94" customWidth="1"/>
    <col min="12049" max="12052" width="14.6640625" style="94" customWidth="1"/>
    <col min="12053" max="12053" width="8" style="94" customWidth="1"/>
    <col min="12054" max="12054" width="9.109375" style="94" customWidth="1"/>
    <col min="12055" max="12055" width="17.44140625" style="94" customWidth="1"/>
    <col min="12056" max="12288" width="9.109375" style="94"/>
    <col min="12289" max="12289" width="11.109375" style="94" customWidth="1"/>
    <col min="12290" max="12294" width="14.6640625" style="94" customWidth="1"/>
    <col min="12295" max="12295" width="4.44140625" style="94" customWidth="1"/>
    <col min="12296" max="12296" width="12.33203125" style="94" customWidth="1"/>
    <col min="12297" max="12301" width="15.109375" style="94" customWidth="1"/>
    <col min="12302" max="12302" width="6.6640625" style="94" customWidth="1"/>
    <col min="12303" max="12303" width="12.5546875" style="94" customWidth="1"/>
    <col min="12304" max="12304" width="19.6640625" style="94" customWidth="1"/>
    <col min="12305" max="12308" width="14.6640625" style="94" customWidth="1"/>
    <col min="12309" max="12309" width="8" style="94" customWidth="1"/>
    <col min="12310" max="12310" width="9.109375" style="94" customWidth="1"/>
    <col min="12311" max="12311" width="17.44140625" style="94" customWidth="1"/>
    <col min="12312" max="12544" width="9.109375" style="94"/>
    <col min="12545" max="12545" width="11.109375" style="94" customWidth="1"/>
    <col min="12546" max="12550" width="14.6640625" style="94" customWidth="1"/>
    <col min="12551" max="12551" width="4.44140625" style="94" customWidth="1"/>
    <col min="12552" max="12552" width="12.33203125" style="94" customWidth="1"/>
    <col min="12553" max="12557" width="15.109375" style="94" customWidth="1"/>
    <col min="12558" max="12558" width="6.6640625" style="94" customWidth="1"/>
    <col min="12559" max="12559" width="12.5546875" style="94" customWidth="1"/>
    <col min="12560" max="12560" width="19.6640625" style="94" customWidth="1"/>
    <col min="12561" max="12564" width="14.6640625" style="94" customWidth="1"/>
    <col min="12565" max="12565" width="8" style="94" customWidth="1"/>
    <col min="12566" max="12566" width="9.109375" style="94" customWidth="1"/>
    <col min="12567" max="12567" width="17.44140625" style="94" customWidth="1"/>
    <col min="12568" max="12800" width="9.109375" style="94"/>
    <col min="12801" max="12801" width="11.109375" style="94" customWidth="1"/>
    <col min="12802" max="12806" width="14.6640625" style="94" customWidth="1"/>
    <col min="12807" max="12807" width="4.44140625" style="94" customWidth="1"/>
    <col min="12808" max="12808" width="12.33203125" style="94" customWidth="1"/>
    <col min="12809" max="12813" width="15.109375" style="94" customWidth="1"/>
    <col min="12814" max="12814" width="6.6640625" style="94" customWidth="1"/>
    <col min="12815" max="12815" width="12.5546875" style="94" customWidth="1"/>
    <col min="12816" max="12816" width="19.6640625" style="94" customWidth="1"/>
    <col min="12817" max="12820" width="14.6640625" style="94" customWidth="1"/>
    <col min="12821" max="12821" width="8" style="94" customWidth="1"/>
    <col min="12822" max="12822" width="9.109375" style="94" customWidth="1"/>
    <col min="12823" max="12823" width="17.44140625" style="94" customWidth="1"/>
    <col min="12824" max="13056" width="9.109375" style="94"/>
    <col min="13057" max="13057" width="11.109375" style="94" customWidth="1"/>
    <col min="13058" max="13062" width="14.6640625" style="94" customWidth="1"/>
    <col min="13063" max="13063" width="4.44140625" style="94" customWidth="1"/>
    <col min="13064" max="13064" width="12.33203125" style="94" customWidth="1"/>
    <col min="13065" max="13069" width="15.109375" style="94" customWidth="1"/>
    <col min="13070" max="13070" width="6.6640625" style="94" customWidth="1"/>
    <col min="13071" max="13071" width="12.5546875" style="94" customWidth="1"/>
    <col min="13072" max="13072" width="19.6640625" style="94" customWidth="1"/>
    <col min="13073" max="13076" width="14.6640625" style="94" customWidth="1"/>
    <col min="13077" max="13077" width="8" style="94" customWidth="1"/>
    <col min="13078" max="13078" width="9.109375" style="94" customWidth="1"/>
    <col min="13079" max="13079" width="17.44140625" style="94" customWidth="1"/>
    <col min="13080" max="13312" width="9.109375" style="94"/>
    <col min="13313" max="13313" width="11.109375" style="94" customWidth="1"/>
    <col min="13314" max="13318" width="14.6640625" style="94" customWidth="1"/>
    <col min="13319" max="13319" width="4.44140625" style="94" customWidth="1"/>
    <col min="13320" max="13320" width="12.33203125" style="94" customWidth="1"/>
    <col min="13321" max="13325" width="15.109375" style="94" customWidth="1"/>
    <col min="13326" max="13326" width="6.6640625" style="94" customWidth="1"/>
    <col min="13327" max="13327" width="12.5546875" style="94" customWidth="1"/>
    <col min="13328" max="13328" width="19.6640625" style="94" customWidth="1"/>
    <col min="13329" max="13332" width="14.6640625" style="94" customWidth="1"/>
    <col min="13333" max="13333" width="8" style="94" customWidth="1"/>
    <col min="13334" max="13334" width="9.109375" style="94" customWidth="1"/>
    <col min="13335" max="13335" width="17.44140625" style="94" customWidth="1"/>
    <col min="13336" max="13568" width="9.109375" style="94"/>
    <col min="13569" max="13569" width="11.109375" style="94" customWidth="1"/>
    <col min="13570" max="13574" width="14.6640625" style="94" customWidth="1"/>
    <col min="13575" max="13575" width="4.44140625" style="94" customWidth="1"/>
    <col min="13576" max="13576" width="12.33203125" style="94" customWidth="1"/>
    <col min="13577" max="13581" width="15.109375" style="94" customWidth="1"/>
    <col min="13582" max="13582" width="6.6640625" style="94" customWidth="1"/>
    <col min="13583" max="13583" width="12.5546875" style="94" customWidth="1"/>
    <col min="13584" max="13584" width="19.6640625" style="94" customWidth="1"/>
    <col min="13585" max="13588" width="14.6640625" style="94" customWidth="1"/>
    <col min="13589" max="13589" width="8" style="94" customWidth="1"/>
    <col min="13590" max="13590" width="9.109375" style="94" customWidth="1"/>
    <col min="13591" max="13591" width="17.44140625" style="94" customWidth="1"/>
    <col min="13592" max="13824" width="9.109375" style="94"/>
    <col min="13825" max="13825" width="11.109375" style="94" customWidth="1"/>
    <col min="13826" max="13830" width="14.6640625" style="94" customWidth="1"/>
    <col min="13831" max="13831" width="4.44140625" style="94" customWidth="1"/>
    <col min="13832" max="13832" width="12.33203125" style="94" customWidth="1"/>
    <col min="13833" max="13837" width="15.109375" style="94" customWidth="1"/>
    <col min="13838" max="13838" width="6.6640625" style="94" customWidth="1"/>
    <col min="13839" max="13839" width="12.5546875" style="94" customWidth="1"/>
    <col min="13840" max="13840" width="19.6640625" style="94" customWidth="1"/>
    <col min="13841" max="13844" width="14.6640625" style="94" customWidth="1"/>
    <col min="13845" max="13845" width="8" style="94" customWidth="1"/>
    <col min="13846" max="13846" width="9.109375" style="94" customWidth="1"/>
    <col min="13847" max="13847" width="17.44140625" style="94" customWidth="1"/>
    <col min="13848" max="14080" width="9.109375" style="94"/>
    <col min="14081" max="14081" width="11.109375" style="94" customWidth="1"/>
    <col min="14082" max="14086" width="14.6640625" style="94" customWidth="1"/>
    <col min="14087" max="14087" width="4.44140625" style="94" customWidth="1"/>
    <col min="14088" max="14088" width="12.33203125" style="94" customWidth="1"/>
    <col min="14089" max="14093" width="15.109375" style="94" customWidth="1"/>
    <col min="14094" max="14094" width="6.6640625" style="94" customWidth="1"/>
    <col min="14095" max="14095" width="12.5546875" style="94" customWidth="1"/>
    <col min="14096" max="14096" width="19.6640625" style="94" customWidth="1"/>
    <col min="14097" max="14100" width="14.6640625" style="94" customWidth="1"/>
    <col min="14101" max="14101" width="8" style="94" customWidth="1"/>
    <col min="14102" max="14102" width="9.109375" style="94" customWidth="1"/>
    <col min="14103" max="14103" width="17.44140625" style="94" customWidth="1"/>
    <col min="14104" max="14336" width="9.109375" style="94"/>
    <col min="14337" max="14337" width="11.109375" style="94" customWidth="1"/>
    <col min="14338" max="14342" width="14.6640625" style="94" customWidth="1"/>
    <col min="14343" max="14343" width="4.44140625" style="94" customWidth="1"/>
    <col min="14344" max="14344" width="12.33203125" style="94" customWidth="1"/>
    <col min="14345" max="14349" width="15.109375" style="94" customWidth="1"/>
    <col min="14350" max="14350" width="6.6640625" style="94" customWidth="1"/>
    <col min="14351" max="14351" width="12.5546875" style="94" customWidth="1"/>
    <col min="14352" max="14352" width="19.6640625" style="94" customWidth="1"/>
    <col min="14353" max="14356" width="14.6640625" style="94" customWidth="1"/>
    <col min="14357" max="14357" width="8" style="94" customWidth="1"/>
    <col min="14358" max="14358" width="9.109375" style="94" customWidth="1"/>
    <col min="14359" max="14359" width="17.44140625" style="94" customWidth="1"/>
    <col min="14360" max="14592" width="9.109375" style="94"/>
    <col min="14593" max="14593" width="11.109375" style="94" customWidth="1"/>
    <col min="14594" max="14598" width="14.6640625" style="94" customWidth="1"/>
    <col min="14599" max="14599" width="4.44140625" style="94" customWidth="1"/>
    <col min="14600" max="14600" width="12.33203125" style="94" customWidth="1"/>
    <col min="14601" max="14605" width="15.109375" style="94" customWidth="1"/>
    <col min="14606" max="14606" width="6.6640625" style="94" customWidth="1"/>
    <col min="14607" max="14607" width="12.5546875" style="94" customWidth="1"/>
    <col min="14608" max="14608" width="19.6640625" style="94" customWidth="1"/>
    <col min="14609" max="14612" width="14.6640625" style="94" customWidth="1"/>
    <col min="14613" max="14613" width="8" style="94" customWidth="1"/>
    <col min="14614" max="14614" width="9.109375" style="94" customWidth="1"/>
    <col min="14615" max="14615" width="17.44140625" style="94" customWidth="1"/>
    <col min="14616" max="14848" width="9.109375" style="94"/>
    <col min="14849" max="14849" width="11.109375" style="94" customWidth="1"/>
    <col min="14850" max="14854" width="14.6640625" style="94" customWidth="1"/>
    <col min="14855" max="14855" width="4.44140625" style="94" customWidth="1"/>
    <col min="14856" max="14856" width="12.33203125" style="94" customWidth="1"/>
    <col min="14857" max="14861" width="15.109375" style="94" customWidth="1"/>
    <col min="14862" max="14862" width="6.6640625" style="94" customWidth="1"/>
    <col min="14863" max="14863" width="12.5546875" style="94" customWidth="1"/>
    <col min="14864" max="14864" width="19.6640625" style="94" customWidth="1"/>
    <col min="14865" max="14868" width="14.6640625" style="94" customWidth="1"/>
    <col min="14869" max="14869" width="8" style="94" customWidth="1"/>
    <col min="14870" max="14870" width="9.109375" style="94" customWidth="1"/>
    <col min="14871" max="14871" width="17.44140625" style="94" customWidth="1"/>
    <col min="14872" max="15104" width="9.109375" style="94"/>
    <col min="15105" max="15105" width="11.109375" style="94" customWidth="1"/>
    <col min="15106" max="15110" width="14.6640625" style="94" customWidth="1"/>
    <col min="15111" max="15111" width="4.44140625" style="94" customWidth="1"/>
    <col min="15112" max="15112" width="12.33203125" style="94" customWidth="1"/>
    <col min="15113" max="15117" width="15.109375" style="94" customWidth="1"/>
    <col min="15118" max="15118" width="6.6640625" style="94" customWidth="1"/>
    <col min="15119" max="15119" width="12.5546875" style="94" customWidth="1"/>
    <col min="15120" max="15120" width="19.6640625" style="94" customWidth="1"/>
    <col min="15121" max="15124" width="14.6640625" style="94" customWidth="1"/>
    <col min="15125" max="15125" width="8" style="94" customWidth="1"/>
    <col min="15126" max="15126" width="9.109375" style="94" customWidth="1"/>
    <col min="15127" max="15127" width="17.44140625" style="94" customWidth="1"/>
    <col min="15128" max="15360" width="9.109375" style="94"/>
    <col min="15361" max="15361" width="11.109375" style="94" customWidth="1"/>
    <col min="15362" max="15366" width="14.6640625" style="94" customWidth="1"/>
    <col min="15367" max="15367" width="4.44140625" style="94" customWidth="1"/>
    <col min="15368" max="15368" width="12.33203125" style="94" customWidth="1"/>
    <col min="15369" max="15373" width="15.109375" style="94" customWidth="1"/>
    <col min="15374" max="15374" width="6.6640625" style="94" customWidth="1"/>
    <col min="15375" max="15375" width="12.5546875" style="94" customWidth="1"/>
    <col min="15376" max="15376" width="19.6640625" style="94" customWidth="1"/>
    <col min="15377" max="15380" width="14.6640625" style="94" customWidth="1"/>
    <col min="15381" max="15381" width="8" style="94" customWidth="1"/>
    <col min="15382" max="15382" width="9.109375" style="94" customWidth="1"/>
    <col min="15383" max="15383" width="17.44140625" style="94" customWidth="1"/>
    <col min="15384" max="15616" width="9.109375" style="94"/>
    <col min="15617" max="15617" width="11.109375" style="94" customWidth="1"/>
    <col min="15618" max="15622" width="14.6640625" style="94" customWidth="1"/>
    <col min="15623" max="15623" width="4.44140625" style="94" customWidth="1"/>
    <col min="15624" max="15624" width="12.33203125" style="94" customWidth="1"/>
    <col min="15625" max="15629" width="15.109375" style="94" customWidth="1"/>
    <col min="15630" max="15630" width="6.6640625" style="94" customWidth="1"/>
    <col min="15631" max="15631" width="12.5546875" style="94" customWidth="1"/>
    <col min="15632" max="15632" width="19.6640625" style="94" customWidth="1"/>
    <col min="15633" max="15636" width="14.6640625" style="94" customWidth="1"/>
    <col min="15637" max="15637" width="8" style="94" customWidth="1"/>
    <col min="15638" max="15638" width="9.109375" style="94" customWidth="1"/>
    <col min="15639" max="15639" width="17.44140625" style="94" customWidth="1"/>
    <col min="15640" max="15872" width="9.109375" style="94"/>
    <col min="15873" max="15873" width="11.109375" style="94" customWidth="1"/>
    <col min="15874" max="15878" width="14.6640625" style="94" customWidth="1"/>
    <col min="15879" max="15879" width="4.44140625" style="94" customWidth="1"/>
    <col min="15880" max="15880" width="12.33203125" style="94" customWidth="1"/>
    <col min="15881" max="15885" width="15.109375" style="94" customWidth="1"/>
    <col min="15886" max="15886" width="6.6640625" style="94" customWidth="1"/>
    <col min="15887" max="15887" width="12.5546875" style="94" customWidth="1"/>
    <col min="15888" max="15888" width="19.6640625" style="94" customWidth="1"/>
    <col min="15889" max="15892" width="14.6640625" style="94" customWidth="1"/>
    <col min="15893" max="15893" width="8" style="94" customWidth="1"/>
    <col min="15894" max="15894" width="9.109375" style="94" customWidth="1"/>
    <col min="15895" max="15895" width="17.44140625" style="94" customWidth="1"/>
    <col min="15896" max="16128" width="9.109375" style="94"/>
    <col min="16129" max="16129" width="11.109375" style="94" customWidth="1"/>
    <col min="16130" max="16134" width="14.6640625" style="94" customWidth="1"/>
    <col min="16135" max="16135" width="4.44140625" style="94" customWidth="1"/>
    <col min="16136" max="16136" width="12.33203125" style="94" customWidth="1"/>
    <col min="16137" max="16141" width="15.109375" style="94" customWidth="1"/>
    <col min="16142" max="16142" width="6.6640625" style="94" customWidth="1"/>
    <col min="16143" max="16143" width="12.5546875" style="94" customWidth="1"/>
    <col min="16144" max="16144" width="19.6640625" style="94" customWidth="1"/>
    <col min="16145" max="16148" width="14.6640625" style="94" customWidth="1"/>
    <col min="16149" max="16149" width="8" style="94" customWidth="1"/>
    <col min="16150" max="16150" width="9.109375" style="94" customWidth="1"/>
    <col min="16151" max="16151" width="17.44140625" style="94" customWidth="1"/>
    <col min="16152" max="16384" width="9.109375" style="94"/>
  </cols>
  <sheetData>
    <row r="1" spans="1:68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29"/>
      <c r="S2" s="29"/>
      <c r="T2" s="63"/>
    </row>
    <row r="3" spans="1:68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29"/>
      <c r="S3" s="29"/>
      <c r="T3" s="63"/>
    </row>
    <row r="4" spans="1:68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3</v>
      </c>
      <c r="R4" s="2193"/>
      <c r="S4" s="2193"/>
      <c r="T4" s="2194"/>
    </row>
    <row r="5" spans="1:68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68">
      <c r="A6" s="2133" t="s">
        <v>493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>
      <c r="A7" s="2159" t="s">
        <v>98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>
      <c r="A8" s="2199" t="s">
        <v>6</v>
      </c>
      <c r="B8" s="2200"/>
      <c r="C8" s="2200"/>
      <c r="D8" s="2200"/>
      <c r="E8" s="2200"/>
      <c r="F8" s="2200"/>
      <c r="G8" s="2134"/>
      <c r="H8" s="2200"/>
      <c r="I8" s="2200"/>
      <c r="J8" s="2200"/>
      <c r="K8" s="2200"/>
      <c r="L8" s="2200"/>
      <c r="M8" s="2200"/>
      <c r="N8" s="2134"/>
      <c r="O8" s="2134"/>
      <c r="P8" s="2134"/>
      <c r="Q8" s="2134"/>
      <c r="R8" s="2134"/>
      <c r="S8" s="2134"/>
      <c r="T8" s="2135"/>
    </row>
    <row r="9" spans="1:68">
      <c r="A9" s="2278" t="s">
        <v>63</v>
      </c>
      <c r="B9" s="2278"/>
      <c r="C9" s="2278"/>
      <c r="D9" s="2278"/>
      <c r="E9" s="2278"/>
      <c r="F9" s="2278"/>
      <c r="G9" s="392"/>
      <c r="H9" s="2278" t="s">
        <v>64</v>
      </c>
      <c r="I9" s="2278"/>
      <c r="J9" s="2278"/>
      <c r="K9" s="2278"/>
      <c r="L9" s="2278"/>
      <c r="M9" s="2278"/>
      <c r="N9" s="392"/>
    </row>
    <row r="10" spans="1:68" ht="42.6">
      <c r="A10" s="427" t="s">
        <v>10</v>
      </c>
      <c r="B10" s="427" t="s">
        <v>11</v>
      </c>
      <c r="C10" s="427" t="s">
        <v>12</v>
      </c>
      <c r="D10" s="427" t="s">
        <v>66</v>
      </c>
      <c r="E10" s="427" t="s">
        <v>14</v>
      </c>
      <c r="F10" s="427" t="s">
        <v>15</v>
      </c>
      <c r="G10" s="402"/>
      <c r="H10" s="427" t="s">
        <v>10</v>
      </c>
      <c r="I10" s="427" t="s">
        <v>11</v>
      </c>
      <c r="J10" s="427" t="s">
        <v>57</v>
      </c>
      <c r="K10" s="427" t="s">
        <v>66</v>
      </c>
      <c r="L10" s="427" t="s">
        <v>14</v>
      </c>
      <c r="M10" s="427" t="s">
        <v>15</v>
      </c>
      <c r="N10" s="402"/>
      <c r="P10" s="29"/>
      <c r="Q10" s="29"/>
    </row>
    <row r="11" spans="1:68">
      <c r="A11" s="403">
        <v>1</v>
      </c>
      <c r="B11" s="384">
        <v>44725</v>
      </c>
      <c r="C11" s="1182">
        <v>17.510000000000002</v>
      </c>
      <c r="D11" s="1418" t="s">
        <v>17</v>
      </c>
      <c r="E11" s="378">
        <f t="shared" ref="E11:E21" si="0">3600/C11</f>
        <v>205.59680182752712</v>
      </c>
      <c r="F11" s="403">
        <v>164</v>
      </c>
      <c r="G11" s="392"/>
      <c r="H11" s="403">
        <v>13</v>
      </c>
      <c r="I11" s="384">
        <v>44800</v>
      </c>
      <c r="J11" s="1364">
        <v>9.84</v>
      </c>
      <c r="K11" s="1364" t="s">
        <v>17</v>
      </c>
      <c r="L11" s="378">
        <f t="shared" ref="L11:L21" si="1">1800/J11</f>
        <v>182.92682926829269</v>
      </c>
      <c r="M11" s="403">
        <v>175</v>
      </c>
      <c r="N11" s="392"/>
      <c r="P11" s="29"/>
      <c r="Q11" s="194"/>
    </row>
    <row r="12" spans="1:68">
      <c r="A12" s="403">
        <v>2</v>
      </c>
      <c r="B12" s="384">
        <v>44765</v>
      </c>
      <c r="C12" s="403">
        <v>17.010000000000002</v>
      </c>
      <c r="D12" s="1418" t="s">
        <v>17</v>
      </c>
      <c r="E12" s="378">
        <f t="shared" si="0"/>
        <v>211.64021164021162</v>
      </c>
      <c r="F12" s="403">
        <v>128</v>
      </c>
      <c r="G12" s="392"/>
      <c r="H12" s="403">
        <v>14</v>
      </c>
      <c r="I12" s="384">
        <v>44889</v>
      </c>
      <c r="J12" s="1044">
        <v>14.85</v>
      </c>
      <c r="K12" s="1044" t="s">
        <v>17</v>
      </c>
      <c r="L12" s="378">
        <f t="shared" si="1"/>
        <v>121.21212121212122</v>
      </c>
      <c r="M12" s="403">
        <v>326</v>
      </c>
      <c r="N12" s="392"/>
    </row>
    <row r="13" spans="1:68">
      <c r="A13" s="403">
        <v>3</v>
      </c>
      <c r="B13" s="384">
        <v>44765</v>
      </c>
      <c r="C13" s="403">
        <v>20.21</v>
      </c>
      <c r="D13" s="1418" t="s">
        <v>17</v>
      </c>
      <c r="E13" s="378">
        <f t="shared" si="0"/>
        <v>178.12963879267687</v>
      </c>
      <c r="F13" s="403">
        <v>104</v>
      </c>
      <c r="G13" s="392"/>
      <c r="H13" s="403">
        <v>15</v>
      </c>
      <c r="I13" s="384">
        <v>44800</v>
      </c>
      <c r="J13" s="1364">
        <v>9.41</v>
      </c>
      <c r="K13" s="1364" t="s">
        <v>17</v>
      </c>
      <c r="L13" s="378">
        <f t="shared" si="1"/>
        <v>191.28586609989372</v>
      </c>
      <c r="M13" s="403">
        <v>178</v>
      </c>
      <c r="N13" s="392"/>
    </row>
    <row r="14" spans="1:68">
      <c r="A14" s="403">
        <v>4</v>
      </c>
      <c r="B14" s="384">
        <v>44818</v>
      </c>
      <c r="C14" s="1364">
        <v>17.059999999999999</v>
      </c>
      <c r="D14" s="1418" t="s">
        <v>17</v>
      </c>
      <c r="E14" s="378">
        <f t="shared" si="0"/>
        <v>211.01992966002345</v>
      </c>
      <c r="F14" s="403">
        <v>100</v>
      </c>
      <c r="G14" s="392"/>
      <c r="H14" s="403">
        <v>16</v>
      </c>
      <c r="I14" s="384">
        <v>44800</v>
      </c>
      <c r="J14" s="1364">
        <v>10.83</v>
      </c>
      <c r="K14" s="1364" t="s">
        <v>17</v>
      </c>
      <c r="L14" s="378">
        <f t="shared" si="1"/>
        <v>166.2049861495845</v>
      </c>
      <c r="M14" s="403">
        <v>1592</v>
      </c>
      <c r="N14" s="392"/>
    </row>
    <row r="15" spans="1:68">
      <c r="A15" s="403">
        <v>5</v>
      </c>
      <c r="B15" s="384">
        <v>44882</v>
      </c>
      <c r="C15" s="1418">
        <v>16.350000000000001</v>
      </c>
      <c r="D15" s="1418" t="s">
        <v>17</v>
      </c>
      <c r="E15" s="378">
        <f t="shared" si="0"/>
        <v>220.18348623853208</v>
      </c>
      <c r="F15" s="403">
        <v>90</v>
      </c>
      <c r="G15" s="392"/>
      <c r="H15" s="403">
        <v>17</v>
      </c>
      <c r="I15" s="384">
        <v>44769</v>
      </c>
      <c r="J15" s="1267">
        <v>13.31</v>
      </c>
      <c r="K15" s="1267" t="s">
        <v>17</v>
      </c>
      <c r="L15" s="378">
        <f t="shared" si="1"/>
        <v>135.236664162284</v>
      </c>
      <c r="M15" s="403">
        <v>305</v>
      </c>
      <c r="N15" s="392"/>
    </row>
    <row r="16" spans="1:68">
      <c r="A16" s="403">
        <v>6</v>
      </c>
      <c r="B16" s="384">
        <v>44888</v>
      </c>
      <c r="C16" s="403">
        <v>19.39</v>
      </c>
      <c r="D16" s="1418" t="s">
        <v>17</v>
      </c>
      <c r="E16" s="378">
        <f t="shared" si="0"/>
        <v>185.66271273852502</v>
      </c>
      <c r="F16" s="403">
        <v>113</v>
      </c>
      <c r="G16" s="392"/>
      <c r="H16" s="403">
        <v>18</v>
      </c>
      <c r="I16" s="384">
        <v>45142</v>
      </c>
      <c r="J16" s="403">
        <v>10.26</v>
      </c>
      <c r="K16" s="403" t="s">
        <v>17</v>
      </c>
      <c r="L16" s="378">
        <f t="shared" si="1"/>
        <v>175.43859649122808</v>
      </c>
      <c r="M16" s="403">
        <v>163</v>
      </c>
      <c r="N16" s="392"/>
    </row>
    <row r="17" spans="1:14">
      <c r="A17" s="403">
        <v>7</v>
      </c>
      <c r="B17" s="384">
        <v>44800</v>
      </c>
      <c r="C17" s="1630">
        <v>18.02</v>
      </c>
      <c r="D17" s="1630" t="s">
        <v>17</v>
      </c>
      <c r="E17" s="378">
        <f>3600/C17</f>
        <v>199.7780244173141</v>
      </c>
      <c r="F17" s="403">
        <v>168</v>
      </c>
      <c r="G17" s="392"/>
      <c r="H17" s="403">
        <v>19</v>
      </c>
      <c r="I17" s="384">
        <v>44807</v>
      </c>
      <c r="J17" s="403">
        <v>11.54</v>
      </c>
      <c r="K17" s="403" t="s">
        <v>17</v>
      </c>
      <c r="L17" s="378">
        <f t="shared" si="1"/>
        <v>155.97920277296362</v>
      </c>
      <c r="M17" s="403">
        <v>201</v>
      </c>
      <c r="N17" s="392"/>
    </row>
    <row r="18" spans="1:14">
      <c r="A18" s="403">
        <v>8</v>
      </c>
      <c r="B18" s="384">
        <v>44819</v>
      </c>
      <c r="C18" s="403">
        <v>21.04</v>
      </c>
      <c r="D18" s="403" t="s">
        <v>17</v>
      </c>
      <c r="E18" s="378">
        <f t="shared" si="0"/>
        <v>171.10266159695817</v>
      </c>
      <c r="F18" s="403">
        <v>111</v>
      </c>
      <c r="G18" s="392"/>
      <c r="H18" s="403">
        <v>20</v>
      </c>
      <c r="I18" s="384">
        <v>44344</v>
      </c>
      <c r="J18" s="403">
        <v>29.98</v>
      </c>
      <c r="K18" s="403" t="s">
        <v>17</v>
      </c>
      <c r="L18" s="378">
        <f t="shared" si="1"/>
        <v>60.040026684456301</v>
      </c>
      <c r="M18" s="403">
        <v>9200</v>
      </c>
      <c r="N18" s="392"/>
    </row>
    <row r="19" spans="1:14">
      <c r="A19" s="403">
        <v>9</v>
      </c>
      <c r="B19" s="384">
        <v>44800</v>
      </c>
      <c r="C19" s="1630">
        <v>19.39</v>
      </c>
      <c r="D19" s="1630" t="s">
        <v>17</v>
      </c>
      <c r="E19" s="378">
        <f>3600/C19</f>
        <v>185.66271273852502</v>
      </c>
      <c r="F19" s="403">
        <v>148</v>
      </c>
      <c r="G19" s="392"/>
      <c r="H19" s="403">
        <v>21</v>
      </c>
      <c r="I19" s="384">
        <v>44344</v>
      </c>
      <c r="J19" s="2352" t="s">
        <v>95</v>
      </c>
      <c r="K19" s="2353"/>
      <c r="L19" s="2354"/>
      <c r="M19" s="403"/>
      <c r="N19" s="392"/>
    </row>
    <row r="20" spans="1:14">
      <c r="A20" s="403">
        <v>10</v>
      </c>
      <c r="B20" s="384">
        <v>44882</v>
      </c>
      <c r="C20" s="1630">
        <v>17.149999999999999</v>
      </c>
      <c r="D20" s="1630" t="s">
        <v>17</v>
      </c>
      <c r="E20" s="378">
        <f>3600/C20</f>
        <v>209.9125364431487</v>
      </c>
      <c r="F20" s="403">
        <v>124</v>
      </c>
      <c r="G20" s="392"/>
      <c r="H20" s="403">
        <v>22</v>
      </c>
      <c r="I20" s="384">
        <v>44891</v>
      </c>
      <c r="J20" s="403">
        <v>10.74</v>
      </c>
      <c r="K20" s="403" t="s">
        <v>17</v>
      </c>
      <c r="L20" s="378">
        <f t="shared" si="1"/>
        <v>167.5977653631285</v>
      </c>
      <c r="M20" s="403">
        <v>295</v>
      </c>
      <c r="N20" s="392"/>
    </row>
    <row r="21" spans="1:14">
      <c r="A21" s="403">
        <v>11</v>
      </c>
      <c r="B21" s="384">
        <v>44889</v>
      </c>
      <c r="C21" s="1086">
        <v>21.04</v>
      </c>
      <c r="D21" s="1086" t="s">
        <v>17</v>
      </c>
      <c r="E21" s="378">
        <f t="shared" si="0"/>
        <v>171.10266159695817</v>
      </c>
      <c r="F21" s="403">
        <v>105</v>
      </c>
      <c r="G21" s="392"/>
      <c r="H21" s="403">
        <v>23</v>
      </c>
      <c r="I21" s="384">
        <v>45056</v>
      </c>
      <c r="J21" s="1630">
        <v>10.71</v>
      </c>
      <c r="K21" s="1630" t="s">
        <v>17</v>
      </c>
      <c r="L21" s="378">
        <f t="shared" si="1"/>
        <v>168.0672268907563</v>
      </c>
      <c r="M21" s="403">
        <v>136</v>
      </c>
      <c r="N21" s="392"/>
    </row>
    <row r="22" spans="1:14">
      <c r="A22" s="403">
        <v>12</v>
      </c>
      <c r="B22" s="384">
        <v>44889</v>
      </c>
      <c r="C22" s="1630">
        <v>20.29</v>
      </c>
      <c r="D22" s="1630" t="s">
        <v>17</v>
      </c>
      <c r="E22" s="378">
        <f>3600/C22</f>
        <v>177.42730409068508</v>
      </c>
      <c r="F22" s="403">
        <v>95</v>
      </c>
      <c r="G22" s="392"/>
      <c r="H22" s="403">
        <v>24</v>
      </c>
      <c r="I22" s="384">
        <v>44617</v>
      </c>
      <c r="J22" s="1182">
        <v>18.8</v>
      </c>
      <c r="K22" s="1182" t="s">
        <v>17</v>
      </c>
      <c r="L22" s="378">
        <f t="shared" ref="L22:L27" si="2">1800/J22</f>
        <v>95.744680851063819</v>
      </c>
      <c r="M22" s="403">
        <v>487</v>
      </c>
      <c r="N22" s="392"/>
    </row>
    <row r="23" spans="1:14">
      <c r="A23" s="392"/>
      <c r="B23" s="250"/>
      <c r="C23" s="2279" t="s">
        <v>1</v>
      </c>
      <c r="D23" s="2279"/>
      <c r="E23" s="428">
        <f>SUM(E11:E22)</f>
        <v>2327.2186817810853</v>
      </c>
      <c r="F23" s="392"/>
      <c r="G23" s="392"/>
      <c r="H23" s="403">
        <v>25</v>
      </c>
      <c r="I23" s="384">
        <v>45141</v>
      </c>
      <c r="J23" s="1630">
        <v>10.8</v>
      </c>
      <c r="K23" s="1630" t="s">
        <v>17</v>
      </c>
      <c r="L23" s="378">
        <f t="shared" si="2"/>
        <v>166.66666666666666</v>
      </c>
      <c r="M23" s="403">
        <v>134</v>
      </c>
      <c r="N23" s="392"/>
    </row>
    <row r="24" spans="1:14">
      <c r="A24" s="392"/>
      <c r="B24" s="55"/>
      <c r="C24" s="2279" t="s">
        <v>19</v>
      </c>
      <c r="D24" s="2279"/>
      <c r="E24" s="428">
        <f>AVERAGE(E11:E22)</f>
        <v>193.93489014842376</v>
      </c>
      <c r="F24" s="392"/>
      <c r="G24" s="392"/>
      <c r="H24" s="403">
        <v>26</v>
      </c>
      <c r="I24" s="384">
        <v>44891</v>
      </c>
      <c r="J24" s="1418">
        <v>11.39</v>
      </c>
      <c r="K24" s="1418" t="s">
        <v>17</v>
      </c>
      <c r="L24" s="378">
        <f t="shared" si="2"/>
        <v>158.03336259877085</v>
      </c>
      <c r="M24" s="403">
        <v>176</v>
      </c>
      <c r="N24" s="392"/>
    </row>
    <row r="25" spans="1:14">
      <c r="A25" s="392"/>
      <c r="B25" s="55"/>
      <c r="C25" s="392"/>
      <c r="D25" s="392"/>
      <c r="E25" s="405"/>
      <c r="F25" s="392"/>
      <c r="G25" s="392"/>
      <c r="H25" s="403">
        <v>27</v>
      </c>
      <c r="I25" s="384">
        <v>44891</v>
      </c>
      <c r="J25" s="1418">
        <v>11.8</v>
      </c>
      <c r="K25" s="1418" t="s">
        <v>17</v>
      </c>
      <c r="L25" s="378">
        <f t="shared" si="2"/>
        <v>152.54237288135593</v>
      </c>
      <c r="M25" s="403">
        <v>173</v>
      </c>
      <c r="N25" s="392"/>
    </row>
    <row r="26" spans="1:14">
      <c r="A26" s="392"/>
      <c r="B26" s="55"/>
      <c r="C26" s="392"/>
      <c r="D26" s="392"/>
      <c r="E26" s="405"/>
      <c r="F26" s="392"/>
      <c r="G26" s="392"/>
      <c r="H26" s="403">
        <v>28</v>
      </c>
      <c r="I26" s="384">
        <v>44883</v>
      </c>
      <c r="J26" s="1418">
        <v>12.2</v>
      </c>
      <c r="K26" s="1418" t="s">
        <v>17</v>
      </c>
      <c r="L26" s="378">
        <f t="shared" si="2"/>
        <v>147.54098360655738</v>
      </c>
      <c r="M26" s="403">
        <v>192</v>
      </c>
      <c r="N26" s="392"/>
    </row>
    <row r="27" spans="1:14">
      <c r="A27" s="392"/>
      <c r="B27" s="55"/>
      <c r="C27" s="392"/>
      <c r="D27" s="392"/>
      <c r="E27" s="405"/>
      <c r="F27" s="392"/>
      <c r="G27" s="392"/>
      <c r="H27" s="403">
        <v>29</v>
      </c>
      <c r="I27" s="384">
        <v>44883</v>
      </c>
      <c r="J27" s="1418">
        <v>15</v>
      </c>
      <c r="K27" s="1418" t="s">
        <v>17</v>
      </c>
      <c r="L27" s="378">
        <f t="shared" si="2"/>
        <v>120</v>
      </c>
      <c r="M27" s="403">
        <v>208</v>
      </c>
      <c r="N27" s="392"/>
    </row>
    <row r="28" spans="1:14">
      <c r="A28" s="392"/>
      <c r="B28" s="55"/>
      <c r="C28" s="392"/>
      <c r="D28" s="392"/>
      <c r="E28" s="405"/>
      <c r="F28" s="392"/>
      <c r="G28" s="392"/>
      <c r="H28" s="403">
        <v>30</v>
      </c>
      <c r="I28" s="384">
        <v>43753</v>
      </c>
      <c r="J28" s="2352" t="s">
        <v>95</v>
      </c>
      <c r="K28" s="2353"/>
      <c r="L28" s="2354"/>
      <c r="M28" s="403"/>
      <c r="N28" s="392"/>
    </row>
    <row r="29" spans="1:14">
      <c r="A29" s="392"/>
      <c r="B29" s="55"/>
      <c r="C29" s="392"/>
      <c r="D29" s="392"/>
      <c r="E29" s="405"/>
      <c r="F29" s="392"/>
      <c r="G29" s="392"/>
      <c r="H29" s="403">
        <v>31</v>
      </c>
      <c r="I29" s="384">
        <v>44890</v>
      </c>
      <c r="J29" s="403">
        <v>12.19</v>
      </c>
      <c r="K29" s="403" t="s">
        <v>17</v>
      </c>
      <c r="L29" s="378">
        <f t="shared" ref="L29:L34" si="3">1800/J29</f>
        <v>147.66201804757998</v>
      </c>
      <c r="M29" s="403">
        <v>183</v>
      </c>
      <c r="N29" s="392"/>
    </row>
    <row r="30" spans="1:14">
      <c r="A30" s="392"/>
      <c r="B30" s="55"/>
      <c r="C30" s="392"/>
      <c r="D30" s="392"/>
      <c r="E30" s="405"/>
      <c r="F30" s="392"/>
      <c r="G30" s="392"/>
      <c r="H30" s="403">
        <v>32</v>
      </c>
      <c r="I30" s="384">
        <v>44890</v>
      </c>
      <c r="J30" s="1418">
        <v>12.81</v>
      </c>
      <c r="K30" s="1418" t="s">
        <v>17</v>
      </c>
      <c r="L30" s="378">
        <f t="shared" si="3"/>
        <v>140.5152224824356</v>
      </c>
      <c r="M30" s="403">
        <v>185</v>
      </c>
      <c r="N30" s="392"/>
    </row>
    <row r="31" spans="1:14">
      <c r="A31" s="392"/>
      <c r="B31" s="55"/>
      <c r="C31" s="392"/>
      <c r="D31" s="392"/>
      <c r="E31" s="405"/>
      <c r="F31" s="392"/>
      <c r="G31" s="392"/>
      <c r="H31" s="403">
        <v>33</v>
      </c>
      <c r="I31" s="384">
        <v>44801</v>
      </c>
      <c r="J31" s="403">
        <v>13.76</v>
      </c>
      <c r="K31" s="403" t="s">
        <v>17</v>
      </c>
      <c r="L31" s="378">
        <f t="shared" si="3"/>
        <v>130.81395348837211</v>
      </c>
      <c r="M31" s="403">
        <v>283</v>
      </c>
      <c r="N31" s="392"/>
    </row>
    <row r="32" spans="1:14">
      <c r="A32" s="392"/>
      <c r="B32" s="55"/>
      <c r="C32" s="392"/>
      <c r="D32" s="204"/>
      <c r="E32" s="405"/>
      <c r="F32" s="392"/>
      <c r="G32" s="392"/>
      <c r="H32" s="403">
        <v>34</v>
      </c>
      <c r="I32" s="384">
        <v>44816</v>
      </c>
      <c r="J32" s="403">
        <v>12.91</v>
      </c>
      <c r="K32" s="403" t="s">
        <v>17</v>
      </c>
      <c r="L32" s="378">
        <f t="shared" si="3"/>
        <v>139.42680092951201</v>
      </c>
      <c r="M32" s="403">
        <v>192</v>
      </c>
      <c r="N32" s="392"/>
    </row>
    <row r="33" spans="1:20">
      <c r="A33" s="392"/>
      <c r="B33" s="55"/>
      <c r="C33" s="392"/>
      <c r="D33" s="392"/>
      <c r="E33" s="405"/>
      <c r="F33" s="392"/>
      <c r="G33" s="392"/>
      <c r="H33" s="403">
        <v>35</v>
      </c>
      <c r="I33" s="384">
        <v>44883</v>
      </c>
      <c r="J33" s="403">
        <v>15.97</v>
      </c>
      <c r="K33" s="403" t="s">
        <v>17</v>
      </c>
      <c r="L33" s="378">
        <f t="shared" si="3"/>
        <v>112.71133375078271</v>
      </c>
      <c r="M33" s="403">
        <v>208</v>
      </c>
      <c r="N33" s="392"/>
    </row>
    <row r="34" spans="1:20">
      <c r="A34" s="392"/>
      <c r="B34" s="55"/>
      <c r="C34" s="392"/>
      <c r="D34" s="392"/>
      <c r="E34" s="405"/>
      <c r="F34" s="392"/>
      <c r="G34" s="392"/>
      <c r="H34" s="403">
        <v>36</v>
      </c>
      <c r="I34" s="384">
        <v>44890</v>
      </c>
      <c r="J34" s="1630">
        <v>13.87</v>
      </c>
      <c r="K34" s="1630" t="s">
        <v>17</v>
      </c>
      <c r="L34" s="378">
        <f t="shared" si="3"/>
        <v>129.77649603460708</v>
      </c>
      <c r="M34" s="403">
        <v>179</v>
      </c>
      <c r="N34" s="392"/>
    </row>
    <row r="35" spans="1:20">
      <c r="A35" s="391"/>
      <c r="B35" s="392"/>
      <c r="F35" s="392"/>
      <c r="G35" s="392"/>
      <c r="H35" s="392"/>
      <c r="I35" s="55"/>
      <c r="J35" s="2279" t="s">
        <v>1</v>
      </c>
      <c r="K35" s="2279"/>
      <c r="L35" s="428">
        <f>SUM(L11:L34)</f>
        <v>3165.4231764324122</v>
      </c>
      <c r="M35" s="392"/>
      <c r="N35" s="392"/>
    </row>
    <row r="36" spans="1:20">
      <c r="A36" s="391"/>
      <c r="B36" s="392"/>
      <c r="F36" s="392"/>
      <c r="G36" s="83"/>
      <c r="H36" s="392"/>
      <c r="I36" s="55"/>
      <c r="J36" s="2279" t="s">
        <v>19</v>
      </c>
      <c r="K36" s="2279"/>
      <c r="L36" s="428">
        <f>AVERAGE(L11:L34)</f>
        <v>143.88287165601875</v>
      </c>
      <c r="M36" s="392"/>
      <c r="N36" s="401"/>
    </row>
    <row r="37" spans="1:20" ht="21.95" thickBot="1">
      <c r="A37" s="2147"/>
      <c r="B37" s="2148"/>
      <c r="C37" s="2148"/>
      <c r="D37" s="2148"/>
      <c r="E37" s="2148"/>
      <c r="F37" s="2148"/>
      <c r="G37" s="83"/>
      <c r="H37" s="29"/>
      <c r="I37" s="29"/>
      <c r="J37" s="29"/>
      <c r="K37" s="29"/>
      <c r="L37" s="392"/>
      <c r="M37" s="392"/>
      <c r="N37" s="401"/>
      <c r="O37" s="29"/>
      <c r="P37" s="29"/>
      <c r="Q37" s="29"/>
      <c r="R37" s="29"/>
      <c r="S37" s="397"/>
      <c r="T37" s="209"/>
    </row>
    <row r="38" spans="1:20">
      <c r="A38" s="431" t="s">
        <v>20</v>
      </c>
      <c r="B38" s="75">
        <v>2.2999999999999998</v>
      </c>
      <c r="C38" s="44" t="s">
        <v>21</v>
      </c>
      <c r="E38" s="392"/>
      <c r="F38" s="401"/>
      <c r="H38" s="431" t="s">
        <v>22</v>
      </c>
      <c r="I38" s="75">
        <v>8060</v>
      </c>
      <c r="J38" s="44" t="s">
        <v>23</v>
      </c>
      <c r="T38" s="209"/>
    </row>
    <row r="39" spans="1:20">
      <c r="A39" s="432" t="s">
        <v>24</v>
      </c>
      <c r="B39" s="264">
        <v>5.8</v>
      </c>
      <c r="C39" s="48" t="s">
        <v>21</v>
      </c>
      <c r="E39" s="392"/>
      <c r="F39" s="401"/>
      <c r="H39" s="432" t="s">
        <v>25</v>
      </c>
      <c r="I39" s="264">
        <v>344</v>
      </c>
      <c r="J39" s="48" t="s">
        <v>23</v>
      </c>
      <c r="T39" s="209"/>
    </row>
    <row r="40" spans="1:20">
      <c r="A40" s="432" t="s">
        <v>26</v>
      </c>
      <c r="B40" s="264">
        <v>3</v>
      </c>
      <c r="C40" s="48" t="s">
        <v>21</v>
      </c>
      <c r="E40" s="392"/>
      <c r="F40" s="401"/>
      <c r="H40" s="432" t="s">
        <v>335</v>
      </c>
      <c r="I40" s="264">
        <v>6.2</v>
      </c>
      <c r="J40" s="48" t="s">
        <v>28</v>
      </c>
      <c r="T40" s="209"/>
    </row>
    <row r="41" spans="1:20">
      <c r="A41" s="432" t="s">
        <v>29</v>
      </c>
      <c r="B41" s="264">
        <v>2.7</v>
      </c>
      <c r="C41" s="48" t="s">
        <v>21</v>
      </c>
      <c r="E41" s="392"/>
      <c r="F41" s="2148"/>
      <c r="H41" s="432" t="s">
        <v>30</v>
      </c>
      <c r="I41" s="264">
        <v>38</v>
      </c>
      <c r="J41" s="48" t="s">
        <v>31</v>
      </c>
      <c r="T41" s="209"/>
    </row>
    <row r="42" spans="1:20">
      <c r="A42" s="432" t="s">
        <v>32</v>
      </c>
      <c r="B42" s="264"/>
      <c r="C42" s="48" t="s">
        <v>21</v>
      </c>
      <c r="E42" s="29"/>
      <c r="F42" s="2148"/>
      <c r="H42" s="432" t="s">
        <v>33</v>
      </c>
      <c r="I42" s="264">
        <v>2000</v>
      </c>
      <c r="J42" s="48" t="s">
        <v>34</v>
      </c>
      <c r="T42" s="209"/>
    </row>
    <row r="43" spans="1:20">
      <c r="A43" s="432" t="s">
        <v>35</v>
      </c>
      <c r="B43" s="264">
        <v>56</v>
      </c>
      <c r="C43" s="48" t="s">
        <v>21</v>
      </c>
      <c r="E43" s="29"/>
      <c r="F43" s="2148"/>
      <c r="H43" s="432" t="s">
        <v>36</v>
      </c>
      <c r="I43" s="264">
        <v>3300</v>
      </c>
      <c r="J43" s="48" t="s">
        <v>34</v>
      </c>
      <c r="T43" s="209"/>
    </row>
    <row r="44" spans="1:20">
      <c r="A44" s="432" t="s">
        <v>39</v>
      </c>
      <c r="B44" s="264">
        <v>51</v>
      </c>
      <c r="C44" s="48" t="s">
        <v>21</v>
      </c>
      <c r="E44" s="401"/>
      <c r="F44" s="2148"/>
      <c r="H44" s="432" t="s">
        <v>336</v>
      </c>
      <c r="I44" s="264">
        <v>5300</v>
      </c>
      <c r="J44" s="48" t="s">
        <v>34</v>
      </c>
      <c r="T44" s="209"/>
    </row>
    <row r="45" spans="1:20">
      <c r="A45" s="432" t="s">
        <v>41</v>
      </c>
      <c r="B45" s="264">
        <v>0.1</v>
      </c>
      <c r="C45" s="48" t="s">
        <v>21</v>
      </c>
      <c r="E45" s="401"/>
      <c r="F45" s="2148"/>
      <c r="H45" s="432" t="s">
        <v>339</v>
      </c>
      <c r="I45" s="264">
        <v>18300</v>
      </c>
      <c r="J45" s="48" t="s">
        <v>23</v>
      </c>
      <c r="T45" s="210"/>
    </row>
    <row r="46" spans="1:20" ht="21.95" thickBot="1">
      <c r="A46" s="433" t="s">
        <v>43</v>
      </c>
      <c r="B46" s="76">
        <v>0.1</v>
      </c>
      <c r="C46" s="52" t="s">
        <v>21</v>
      </c>
      <c r="E46" s="29"/>
      <c r="F46" s="2148"/>
      <c r="H46" s="432" t="s">
        <v>337</v>
      </c>
      <c r="I46" s="264">
        <v>9.5</v>
      </c>
      <c r="J46" s="48" t="s">
        <v>45</v>
      </c>
      <c r="T46" s="210"/>
    </row>
    <row r="47" spans="1:20" ht="21.95" thickBot="1">
      <c r="A47" s="29"/>
      <c r="B47" s="401"/>
      <c r="C47" s="392"/>
      <c r="D47" s="29"/>
      <c r="E47" s="29"/>
      <c r="F47" s="2148"/>
      <c r="H47" s="433" t="s">
        <v>338</v>
      </c>
      <c r="I47" s="76">
        <v>5.3</v>
      </c>
      <c r="J47" s="52" t="s">
        <v>45</v>
      </c>
      <c r="T47" s="63"/>
    </row>
    <row r="48" spans="1:20">
      <c r="A48" s="81"/>
      <c r="B48" s="29"/>
      <c r="C48" s="29"/>
      <c r="D48" s="2155" t="s">
        <v>47</v>
      </c>
      <c r="E48" s="2155"/>
      <c r="F48" s="29"/>
      <c r="G48" s="29"/>
      <c r="H48" s="29"/>
      <c r="I48" s="29"/>
      <c r="K48" s="2155" t="s">
        <v>48</v>
      </c>
      <c r="L48" s="2155"/>
      <c r="M48" s="29"/>
      <c r="N48" s="29"/>
      <c r="O48" s="29"/>
      <c r="P48" s="29"/>
      <c r="Q48" s="2155" t="s">
        <v>49</v>
      </c>
      <c r="R48" s="2155"/>
      <c r="S48" s="29"/>
      <c r="T48" s="63"/>
    </row>
    <row r="49" spans="1:20">
      <c r="A49" s="26"/>
      <c r="B49" s="27"/>
      <c r="C49" s="27"/>
      <c r="D49" s="2261" t="s">
        <v>50</v>
      </c>
      <c r="E49" s="2261"/>
      <c r="F49" s="28"/>
      <c r="G49" s="28"/>
      <c r="H49" s="27"/>
      <c r="I49" s="28"/>
      <c r="J49" s="30"/>
      <c r="K49" s="2261" t="s">
        <v>51</v>
      </c>
      <c r="L49" s="2261"/>
      <c r="M49" s="27"/>
      <c r="N49" s="27"/>
      <c r="O49" s="27"/>
      <c r="P49" s="27"/>
      <c r="Q49" s="2261" t="s">
        <v>52</v>
      </c>
      <c r="R49" s="2261"/>
      <c r="S49" s="28"/>
      <c r="T49" s="37"/>
    </row>
    <row r="53" spans="1:20">
      <c r="G53" s="208"/>
    </row>
    <row r="54" spans="1:20">
      <c r="G54" s="208"/>
    </row>
    <row r="55" spans="1:20">
      <c r="G55" s="208"/>
    </row>
  </sheetData>
  <mergeCells count="22">
    <mergeCell ref="D49:E49"/>
    <mergeCell ref="K49:L49"/>
    <mergeCell ref="Q49:R49"/>
    <mergeCell ref="F41:F47"/>
    <mergeCell ref="J36:K36"/>
    <mergeCell ref="A37:F37"/>
    <mergeCell ref="D48:E48"/>
    <mergeCell ref="K48:L48"/>
    <mergeCell ref="Q48:R48"/>
    <mergeCell ref="J35:K35"/>
    <mergeCell ref="A9:F9"/>
    <mergeCell ref="H9:M9"/>
    <mergeCell ref="C23:D23"/>
    <mergeCell ref="C24:D24"/>
    <mergeCell ref="J28:L28"/>
    <mergeCell ref="J19:L19"/>
    <mergeCell ref="Q4:T4"/>
    <mergeCell ref="Q5:T5"/>
    <mergeCell ref="A6:T6"/>
    <mergeCell ref="A7:T7"/>
    <mergeCell ref="A8:T8"/>
    <mergeCell ref="A1:P5"/>
  </mergeCells>
  <conditionalFormatting sqref="M11:M34">
    <cfRule type="cellIs" dxfId="172" priority="2" stopIfTrue="1" operator="greaterThan">
      <formula>2500</formula>
    </cfRule>
  </conditionalFormatting>
  <conditionalFormatting sqref="F11:F34">
    <cfRule type="cellIs" dxfId="171" priority="1" stopIfTrue="1" operator="greaterThan">
      <formula>1800</formula>
    </cfRule>
  </conditionalFormatting>
  <printOptions horizontalCentered="1"/>
  <pageMargins left="0.2" right="0.2" top="0.16" bottom="0.16" header="0.16" footer="0.16"/>
  <pageSetup paperSize="9" scale="47" orientation="landscape" r:id="rId1"/>
  <rowBreaks count="1" manualBreakCount="1">
    <brk id="20" max="19" man="1"/>
  </rowBreaks>
  <colBreaks count="1" manualBreakCount="1">
    <brk id="15" max="48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P48"/>
  <sheetViews>
    <sheetView view="pageBreakPreview" zoomScale="70" zoomScaleNormal="70" zoomScaleSheetLayoutView="70" workbookViewId="0">
      <selection activeCell="P15" sqref="P15"/>
    </sheetView>
  </sheetViews>
  <sheetFormatPr defaultColWidth="9" defaultRowHeight="21.3"/>
  <cols>
    <col min="1" max="2" width="16.44140625" style="94" customWidth="1"/>
    <col min="3" max="3" width="16.44140625" style="440" customWidth="1"/>
    <col min="4" max="5" width="16.44140625" style="94" customWidth="1"/>
    <col min="6" max="6" width="16.44140625" style="310" customWidth="1"/>
    <col min="7" max="7" width="4.5546875" style="94" customWidth="1"/>
    <col min="8" max="9" width="16.44140625" style="94" customWidth="1"/>
    <col min="10" max="10" width="16.44140625" style="310" customWidth="1"/>
    <col min="11" max="12" width="16.44140625" style="94" customWidth="1"/>
    <col min="13" max="13" width="16.44140625" style="310" customWidth="1"/>
    <col min="14" max="14" width="5.109375" style="94" customWidth="1"/>
    <col min="15" max="15" width="12.5546875" style="94" customWidth="1"/>
    <col min="16" max="16" width="19.6640625" style="94" customWidth="1"/>
    <col min="17" max="20" width="14.6640625" style="94" customWidth="1"/>
    <col min="21" max="21" width="8" style="94" customWidth="1"/>
    <col min="22" max="22" width="9.109375" style="94" customWidth="1"/>
    <col min="23" max="23" width="17.44140625" style="94" customWidth="1"/>
    <col min="24" max="256" width="9.109375" style="94"/>
    <col min="257" max="257" width="11.109375" style="94" customWidth="1"/>
    <col min="258" max="262" width="14.6640625" style="94" customWidth="1"/>
    <col min="263" max="263" width="4.44140625" style="94" customWidth="1"/>
    <col min="264" max="264" width="12.33203125" style="94" customWidth="1"/>
    <col min="265" max="269" width="15.109375" style="94" customWidth="1"/>
    <col min="270" max="270" width="5.109375" style="94" customWidth="1"/>
    <col min="271" max="271" width="12.5546875" style="94" customWidth="1"/>
    <col min="272" max="272" width="19.6640625" style="94" customWidth="1"/>
    <col min="273" max="276" width="14.6640625" style="94" customWidth="1"/>
    <col min="277" max="277" width="8" style="94" customWidth="1"/>
    <col min="278" max="278" width="9.109375" style="94" customWidth="1"/>
    <col min="279" max="279" width="17.44140625" style="94" customWidth="1"/>
    <col min="280" max="512" width="9.109375" style="94"/>
    <col min="513" max="513" width="11.109375" style="94" customWidth="1"/>
    <col min="514" max="518" width="14.6640625" style="94" customWidth="1"/>
    <col min="519" max="519" width="4.44140625" style="94" customWidth="1"/>
    <col min="520" max="520" width="12.33203125" style="94" customWidth="1"/>
    <col min="521" max="525" width="15.109375" style="94" customWidth="1"/>
    <col min="526" max="526" width="5.109375" style="94" customWidth="1"/>
    <col min="527" max="527" width="12.5546875" style="94" customWidth="1"/>
    <col min="528" max="528" width="19.6640625" style="94" customWidth="1"/>
    <col min="529" max="532" width="14.6640625" style="94" customWidth="1"/>
    <col min="533" max="533" width="8" style="94" customWidth="1"/>
    <col min="534" max="534" width="9.109375" style="94" customWidth="1"/>
    <col min="535" max="535" width="17.44140625" style="94" customWidth="1"/>
    <col min="536" max="768" width="9.109375" style="94"/>
    <col min="769" max="769" width="11.109375" style="94" customWidth="1"/>
    <col min="770" max="774" width="14.6640625" style="94" customWidth="1"/>
    <col min="775" max="775" width="4.44140625" style="94" customWidth="1"/>
    <col min="776" max="776" width="12.33203125" style="94" customWidth="1"/>
    <col min="777" max="781" width="15.109375" style="94" customWidth="1"/>
    <col min="782" max="782" width="5.109375" style="94" customWidth="1"/>
    <col min="783" max="783" width="12.5546875" style="94" customWidth="1"/>
    <col min="784" max="784" width="19.6640625" style="94" customWidth="1"/>
    <col min="785" max="788" width="14.6640625" style="94" customWidth="1"/>
    <col min="789" max="789" width="8" style="94" customWidth="1"/>
    <col min="790" max="790" width="9.109375" style="94" customWidth="1"/>
    <col min="791" max="791" width="17.44140625" style="94" customWidth="1"/>
    <col min="792" max="1024" width="9.109375" style="94"/>
    <col min="1025" max="1025" width="11.109375" style="94" customWidth="1"/>
    <col min="1026" max="1030" width="14.6640625" style="94" customWidth="1"/>
    <col min="1031" max="1031" width="4.44140625" style="94" customWidth="1"/>
    <col min="1032" max="1032" width="12.33203125" style="94" customWidth="1"/>
    <col min="1033" max="1037" width="15.109375" style="94" customWidth="1"/>
    <col min="1038" max="1038" width="5.109375" style="94" customWidth="1"/>
    <col min="1039" max="1039" width="12.5546875" style="94" customWidth="1"/>
    <col min="1040" max="1040" width="19.6640625" style="94" customWidth="1"/>
    <col min="1041" max="1044" width="14.6640625" style="94" customWidth="1"/>
    <col min="1045" max="1045" width="8" style="94" customWidth="1"/>
    <col min="1046" max="1046" width="9.109375" style="94" customWidth="1"/>
    <col min="1047" max="1047" width="17.44140625" style="94" customWidth="1"/>
    <col min="1048" max="1280" width="9.109375" style="94"/>
    <col min="1281" max="1281" width="11.109375" style="94" customWidth="1"/>
    <col min="1282" max="1286" width="14.6640625" style="94" customWidth="1"/>
    <col min="1287" max="1287" width="4.44140625" style="94" customWidth="1"/>
    <col min="1288" max="1288" width="12.33203125" style="94" customWidth="1"/>
    <col min="1289" max="1293" width="15.109375" style="94" customWidth="1"/>
    <col min="1294" max="1294" width="5.109375" style="94" customWidth="1"/>
    <col min="1295" max="1295" width="12.5546875" style="94" customWidth="1"/>
    <col min="1296" max="1296" width="19.6640625" style="94" customWidth="1"/>
    <col min="1297" max="1300" width="14.6640625" style="94" customWidth="1"/>
    <col min="1301" max="1301" width="8" style="94" customWidth="1"/>
    <col min="1302" max="1302" width="9.109375" style="94" customWidth="1"/>
    <col min="1303" max="1303" width="17.44140625" style="94" customWidth="1"/>
    <col min="1304" max="1536" width="9.109375" style="94"/>
    <col min="1537" max="1537" width="11.109375" style="94" customWidth="1"/>
    <col min="1538" max="1542" width="14.6640625" style="94" customWidth="1"/>
    <col min="1543" max="1543" width="4.44140625" style="94" customWidth="1"/>
    <col min="1544" max="1544" width="12.33203125" style="94" customWidth="1"/>
    <col min="1545" max="1549" width="15.109375" style="94" customWidth="1"/>
    <col min="1550" max="1550" width="5.109375" style="94" customWidth="1"/>
    <col min="1551" max="1551" width="12.5546875" style="94" customWidth="1"/>
    <col min="1552" max="1552" width="19.6640625" style="94" customWidth="1"/>
    <col min="1553" max="1556" width="14.6640625" style="94" customWidth="1"/>
    <col min="1557" max="1557" width="8" style="94" customWidth="1"/>
    <col min="1558" max="1558" width="9.109375" style="94" customWidth="1"/>
    <col min="1559" max="1559" width="17.44140625" style="94" customWidth="1"/>
    <col min="1560" max="1792" width="9.109375" style="94"/>
    <col min="1793" max="1793" width="11.109375" style="94" customWidth="1"/>
    <col min="1794" max="1798" width="14.6640625" style="94" customWidth="1"/>
    <col min="1799" max="1799" width="4.44140625" style="94" customWidth="1"/>
    <col min="1800" max="1800" width="12.33203125" style="94" customWidth="1"/>
    <col min="1801" max="1805" width="15.109375" style="94" customWidth="1"/>
    <col min="1806" max="1806" width="5.109375" style="94" customWidth="1"/>
    <col min="1807" max="1807" width="12.5546875" style="94" customWidth="1"/>
    <col min="1808" max="1808" width="19.6640625" style="94" customWidth="1"/>
    <col min="1809" max="1812" width="14.6640625" style="94" customWidth="1"/>
    <col min="1813" max="1813" width="8" style="94" customWidth="1"/>
    <col min="1814" max="1814" width="9.109375" style="94" customWidth="1"/>
    <col min="1815" max="1815" width="17.44140625" style="94" customWidth="1"/>
    <col min="1816" max="2048" width="9.109375" style="94"/>
    <col min="2049" max="2049" width="11.109375" style="94" customWidth="1"/>
    <col min="2050" max="2054" width="14.6640625" style="94" customWidth="1"/>
    <col min="2055" max="2055" width="4.44140625" style="94" customWidth="1"/>
    <col min="2056" max="2056" width="12.33203125" style="94" customWidth="1"/>
    <col min="2057" max="2061" width="15.109375" style="94" customWidth="1"/>
    <col min="2062" max="2062" width="5.109375" style="94" customWidth="1"/>
    <col min="2063" max="2063" width="12.5546875" style="94" customWidth="1"/>
    <col min="2064" max="2064" width="19.6640625" style="94" customWidth="1"/>
    <col min="2065" max="2068" width="14.6640625" style="94" customWidth="1"/>
    <col min="2069" max="2069" width="8" style="94" customWidth="1"/>
    <col min="2070" max="2070" width="9.109375" style="94" customWidth="1"/>
    <col min="2071" max="2071" width="17.44140625" style="94" customWidth="1"/>
    <col min="2072" max="2304" width="9.109375" style="94"/>
    <col min="2305" max="2305" width="11.109375" style="94" customWidth="1"/>
    <col min="2306" max="2310" width="14.6640625" style="94" customWidth="1"/>
    <col min="2311" max="2311" width="4.44140625" style="94" customWidth="1"/>
    <col min="2312" max="2312" width="12.33203125" style="94" customWidth="1"/>
    <col min="2313" max="2317" width="15.109375" style="94" customWidth="1"/>
    <col min="2318" max="2318" width="5.109375" style="94" customWidth="1"/>
    <col min="2319" max="2319" width="12.5546875" style="94" customWidth="1"/>
    <col min="2320" max="2320" width="19.6640625" style="94" customWidth="1"/>
    <col min="2321" max="2324" width="14.6640625" style="94" customWidth="1"/>
    <col min="2325" max="2325" width="8" style="94" customWidth="1"/>
    <col min="2326" max="2326" width="9.109375" style="94" customWidth="1"/>
    <col min="2327" max="2327" width="17.44140625" style="94" customWidth="1"/>
    <col min="2328" max="2560" width="9.109375" style="94"/>
    <col min="2561" max="2561" width="11.109375" style="94" customWidth="1"/>
    <col min="2562" max="2566" width="14.6640625" style="94" customWidth="1"/>
    <col min="2567" max="2567" width="4.44140625" style="94" customWidth="1"/>
    <col min="2568" max="2568" width="12.33203125" style="94" customWidth="1"/>
    <col min="2569" max="2573" width="15.109375" style="94" customWidth="1"/>
    <col min="2574" max="2574" width="5.109375" style="94" customWidth="1"/>
    <col min="2575" max="2575" width="12.5546875" style="94" customWidth="1"/>
    <col min="2576" max="2576" width="19.6640625" style="94" customWidth="1"/>
    <col min="2577" max="2580" width="14.6640625" style="94" customWidth="1"/>
    <col min="2581" max="2581" width="8" style="94" customWidth="1"/>
    <col min="2582" max="2582" width="9.109375" style="94" customWidth="1"/>
    <col min="2583" max="2583" width="17.44140625" style="94" customWidth="1"/>
    <col min="2584" max="2816" width="9.109375" style="94"/>
    <col min="2817" max="2817" width="11.109375" style="94" customWidth="1"/>
    <col min="2818" max="2822" width="14.6640625" style="94" customWidth="1"/>
    <col min="2823" max="2823" width="4.44140625" style="94" customWidth="1"/>
    <col min="2824" max="2824" width="12.33203125" style="94" customWidth="1"/>
    <col min="2825" max="2829" width="15.109375" style="94" customWidth="1"/>
    <col min="2830" max="2830" width="5.109375" style="94" customWidth="1"/>
    <col min="2831" max="2831" width="12.5546875" style="94" customWidth="1"/>
    <col min="2832" max="2832" width="19.6640625" style="94" customWidth="1"/>
    <col min="2833" max="2836" width="14.6640625" style="94" customWidth="1"/>
    <col min="2837" max="2837" width="8" style="94" customWidth="1"/>
    <col min="2838" max="2838" width="9.109375" style="94" customWidth="1"/>
    <col min="2839" max="2839" width="17.44140625" style="94" customWidth="1"/>
    <col min="2840" max="3072" width="9.109375" style="94"/>
    <col min="3073" max="3073" width="11.109375" style="94" customWidth="1"/>
    <col min="3074" max="3078" width="14.6640625" style="94" customWidth="1"/>
    <col min="3079" max="3079" width="4.44140625" style="94" customWidth="1"/>
    <col min="3080" max="3080" width="12.33203125" style="94" customWidth="1"/>
    <col min="3081" max="3085" width="15.109375" style="94" customWidth="1"/>
    <col min="3086" max="3086" width="5.109375" style="94" customWidth="1"/>
    <col min="3087" max="3087" width="12.5546875" style="94" customWidth="1"/>
    <col min="3088" max="3088" width="19.6640625" style="94" customWidth="1"/>
    <col min="3089" max="3092" width="14.6640625" style="94" customWidth="1"/>
    <col min="3093" max="3093" width="8" style="94" customWidth="1"/>
    <col min="3094" max="3094" width="9.109375" style="94" customWidth="1"/>
    <col min="3095" max="3095" width="17.44140625" style="94" customWidth="1"/>
    <col min="3096" max="3328" width="9.109375" style="94"/>
    <col min="3329" max="3329" width="11.109375" style="94" customWidth="1"/>
    <col min="3330" max="3334" width="14.6640625" style="94" customWidth="1"/>
    <col min="3335" max="3335" width="4.44140625" style="94" customWidth="1"/>
    <col min="3336" max="3336" width="12.33203125" style="94" customWidth="1"/>
    <col min="3337" max="3341" width="15.109375" style="94" customWidth="1"/>
    <col min="3342" max="3342" width="5.109375" style="94" customWidth="1"/>
    <col min="3343" max="3343" width="12.5546875" style="94" customWidth="1"/>
    <col min="3344" max="3344" width="19.6640625" style="94" customWidth="1"/>
    <col min="3345" max="3348" width="14.6640625" style="94" customWidth="1"/>
    <col min="3349" max="3349" width="8" style="94" customWidth="1"/>
    <col min="3350" max="3350" width="9.109375" style="94" customWidth="1"/>
    <col min="3351" max="3351" width="17.44140625" style="94" customWidth="1"/>
    <col min="3352" max="3584" width="9.109375" style="94"/>
    <col min="3585" max="3585" width="11.109375" style="94" customWidth="1"/>
    <col min="3586" max="3590" width="14.6640625" style="94" customWidth="1"/>
    <col min="3591" max="3591" width="4.44140625" style="94" customWidth="1"/>
    <col min="3592" max="3592" width="12.33203125" style="94" customWidth="1"/>
    <col min="3593" max="3597" width="15.109375" style="94" customWidth="1"/>
    <col min="3598" max="3598" width="5.109375" style="94" customWidth="1"/>
    <col min="3599" max="3599" width="12.5546875" style="94" customWidth="1"/>
    <col min="3600" max="3600" width="19.6640625" style="94" customWidth="1"/>
    <col min="3601" max="3604" width="14.6640625" style="94" customWidth="1"/>
    <col min="3605" max="3605" width="8" style="94" customWidth="1"/>
    <col min="3606" max="3606" width="9.109375" style="94" customWidth="1"/>
    <col min="3607" max="3607" width="17.44140625" style="94" customWidth="1"/>
    <col min="3608" max="3840" width="9.109375" style="94"/>
    <col min="3841" max="3841" width="11.109375" style="94" customWidth="1"/>
    <col min="3842" max="3846" width="14.6640625" style="94" customWidth="1"/>
    <col min="3847" max="3847" width="4.44140625" style="94" customWidth="1"/>
    <col min="3848" max="3848" width="12.33203125" style="94" customWidth="1"/>
    <col min="3849" max="3853" width="15.109375" style="94" customWidth="1"/>
    <col min="3854" max="3854" width="5.109375" style="94" customWidth="1"/>
    <col min="3855" max="3855" width="12.5546875" style="94" customWidth="1"/>
    <col min="3856" max="3856" width="19.6640625" style="94" customWidth="1"/>
    <col min="3857" max="3860" width="14.6640625" style="94" customWidth="1"/>
    <col min="3861" max="3861" width="8" style="94" customWidth="1"/>
    <col min="3862" max="3862" width="9.109375" style="94" customWidth="1"/>
    <col min="3863" max="3863" width="17.44140625" style="94" customWidth="1"/>
    <col min="3864" max="4096" width="9.109375" style="94"/>
    <col min="4097" max="4097" width="11.109375" style="94" customWidth="1"/>
    <col min="4098" max="4102" width="14.6640625" style="94" customWidth="1"/>
    <col min="4103" max="4103" width="4.44140625" style="94" customWidth="1"/>
    <col min="4104" max="4104" width="12.33203125" style="94" customWidth="1"/>
    <col min="4105" max="4109" width="15.109375" style="94" customWidth="1"/>
    <col min="4110" max="4110" width="5.109375" style="94" customWidth="1"/>
    <col min="4111" max="4111" width="12.5546875" style="94" customWidth="1"/>
    <col min="4112" max="4112" width="19.6640625" style="94" customWidth="1"/>
    <col min="4113" max="4116" width="14.6640625" style="94" customWidth="1"/>
    <col min="4117" max="4117" width="8" style="94" customWidth="1"/>
    <col min="4118" max="4118" width="9.109375" style="94" customWidth="1"/>
    <col min="4119" max="4119" width="17.44140625" style="94" customWidth="1"/>
    <col min="4120" max="4352" width="9.109375" style="94"/>
    <col min="4353" max="4353" width="11.109375" style="94" customWidth="1"/>
    <col min="4354" max="4358" width="14.6640625" style="94" customWidth="1"/>
    <col min="4359" max="4359" width="4.44140625" style="94" customWidth="1"/>
    <col min="4360" max="4360" width="12.33203125" style="94" customWidth="1"/>
    <col min="4361" max="4365" width="15.109375" style="94" customWidth="1"/>
    <col min="4366" max="4366" width="5.109375" style="94" customWidth="1"/>
    <col min="4367" max="4367" width="12.5546875" style="94" customWidth="1"/>
    <col min="4368" max="4368" width="19.6640625" style="94" customWidth="1"/>
    <col min="4369" max="4372" width="14.6640625" style="94" customWidth="1"/>
    <col min="4373" max="4373" width="8" style="94" customWidth="1"/>
    <col min="4374" max="4374" width="9.109375" style="94" customWidth="1"/>
    <col min="4375" max="4375" width="17.44140625" style="94" customWidth="1"/>
    <col min="4376" max="4608" width="9.109375" style="94"/>
    <col min="4609" max="4609" width="11.109375" style="94" customWidth="1"/>
    <col min="4610" max="4614" width="14.6640625" style="94" customWidth="1"/>
    <col min="4615" max="4615" width="4.44140625" style="94" customWidth="1"/>
    <col min="4616" max="4616" width="12.33203125" style="94" customWidth="1"/>
    <col min="4617" max="4621" width="15.109375" style="94" customWidth="1"/>
    <col min="4622" max="4622" width="5.109375" style="94" customWidth="1"/>
    <col min="4623" max="4623" width="12.5546875" style="94" customWidth="1"/>
    <col min="4624" max="4624" width="19.6640625" style="94" customWidth="1"/>
    <col min="4625" max="4628" width="14.6640625" style="94" customWidth="1"/>
    <col min="4629" max="4629" width="8" style="94" customWidth="1"/>
    <col min="4630" max="4630" width="9.109375" style="94" customWidth="1"/>
    <col min="4631" max="4631" width="17.44140625" style="94" customWidth="1"/>
    <col min="4632" max="4864" width="9.109375" style="94"/>
    <col min="4865" max="4865" width="11.109375" style="94" customWidth="1"/>
    <col min="4866" max="4870" width="14.6640625" style="94" customWidth="1"/>
    <col min="4871" max="4871" width="4.44140625" style="94" customWidth="1"/>
    <col min="4872" max="4872" width="12.33203125" style="94" customWidth="1"/>
    <col min="4873" max="4877" width="15.109375" style="94" customWidth="1"/>
    <col min="4878" max="4878" width="5.109375" style="94" customWidth="1"/>
    <col min="4879" max="4879" width="12.5546875" style="94" customWidth="1"/>
    <col min="4880" max="4880" width="19.6640625" style="94" customWidth="1"/>
    <col min="4881" max="4884" width="14.6640625" style="94" customWidth="1"/>
    <col min="4885" max="4885" width="8" style="94" customWidth="1"/>
    <col min="4886" max="4886" width="9.109375" style="94" customWidth="1"/>
    <col min="4887" max="4887" width="17.44140625" style="94" customWidth="1"/>
    <col min="4888" max="5120" width="9.109375" style="94"/>
    <col min="5121" max="5121" width="11.109375" style="94" customWidth="1"/>
    <col min="5122" max="5126" width="14.6640625" style="94" customWidth="1"/>
    <col min="5127" max="5127" width="4.44140625" style="94" customWidth="1"/>
    <col min="5128" max="5128" width="12.33203125" style="94" customWidth="1"/>
    <col min="5129" max="5133" width="15.109375" style="94" customWidth="1"/>
    <col min="5134" max="5134" width="5.109375" style="94" customWidth="1"/>
    <col min="5135" max="5135" width="12.5546875" style="94" customWidth="1"/>
    <col min="5136" max="5136" width="19.6640625" style="94" customWidth="1"/>
    <col min="5137" max="5140" width="14.6640625" style="94" customWidth="1"/>
    <col min="5141" max="5141" width="8" style="94" customWidth="1"/>
    <col min="5142" max="5142" width="9.109375" style="94" customWidth="1"/>
    <col min="5143" max="5143" width="17.44140625" style="94" customWidth="1"/>
    <col min="5144" max="5376" width="9.109375" style="94"/>
    <col min="5377" max="5377" width="11.109375" style="94" customWidth="1"/>
    <col min="5378" max="5382" width="14.6640625" style="94" customWidth="1"/>
    <col min="5383" max="5383" width="4.44140625" style="94" customWidth="1"/>
    <col min="5384" max="5384" width="12.33203125" style="94" customWidth="1"/>
    <col min="5385" max="5389" width="15.109375" style="94" customWidth="1"/>
    <col min="5390" max="5390" width="5.109375" style="94" customWidth="1"/>
    <col min="5391" max="5391" width="12.5546875" style="94" customWidth="1"/>
    <col min="5392" max="5392" width="19.6640625" style="94" customWidth="1"/>
    <col min="5393" max="5396" width="14.6640625" style="94" customWidth="1"/>
    <col min="5397" max="5397" width="8" style="94" customWidth="1"/>
    <col min="5398" max="5398" width="9.109375" style="94" customWidth="1"/>
    <col min="5399" max="5399" width="17.44140625" style="94" customWidth="1"/>
    <col min="5400" max="5632" width="9.109375" style="94"/>
    <col min="5633" max="5633" width="11.109375" style="94" customWidth="1"/>
    <col min="5634" max="5638" width="14.6640625" style="94" customWidth="1"/>
    <col min="5639" max="5639" width="4.44140625" style="94" customWidth="1"/>
    <col min="5640" max="5640" width="12.33203125" style="94" customWidth="1"/>
    <col min="5641" max="5645" width="15.109375" style="94" customWidth="1"/>
    <col min="5646" max="5646" width="5.109375" style="94" customWidth="1"/>
    <col min="5647" max="5647" width="12.5546875" style="94" customWidth="1"/>
    <col min="5648" max="5648" width="19.6640625" style="94" customWidth="1"/>
    <col min="5649" max="5652" width="14.6640625" style="94" customWidth="1"/>
    <col min="5653" max="5653" width="8" style="94" customWidth="1"/>
    <col min="5654" max="5654" width="9.109375" style="94" customWidth="1"/>
    <col min="5655" max="5655" width="17.44140625" style="94" customWidth="1"/>
    <col min="5656" max="5888" width="9.109375" style="94"/>
    <col min="5889" max="5889" width="11.109375" style="94" customWidth="1"/>
    <col min="5890" max="5894" width="14.6640625" style="94" customWidth="1"/>
    <col min="5895" max="5895" width="4.44140625" style="94" customWidth="1"/>
    <col min="5896" max="5896" width="12.33203125" style="94" customWidth="1"/>
    <col min="5897" max="5901" width="15.109375" style="94" customWidth="1"/>
    <col min="5902" max="5902" width="5.109375" style="94" customWidth="1"/>
    <col min="5903" max="5903" width="12.5546875" style="94" customWidth="1"/>
    <col min="5904" max="5904" width="19.6640625" style="94" customWidth="1"/>
    <col min="5905" max="5908" width="14.6640625" style="94" customWidth="1"/>
    <col min="5909" max="5909" width="8" style="94" customWidth="1"/>
    <col min="5910" max="5910" width="9.109375" style="94" customWidth="1"/>
    <col min="5911" max="5911" width="17.44140625" style="94" customWidth="1"/>
    <col min="5912" max="6144" width="9.109375" style="94"/>
    <col min="6145" max="6145" width="11.109375" style="94" customWidth="1"/>
    <col min="6146" max="6150" width="14.6640625" style="94" customWidth="1"/>
    <col min="6151" max="6151" width="4.44140625" style="94" customWidth="1"/>
    <col min="6152" max="6152" width="12.33203125" style="94" customWidth="1"/>
    <col min="6153" max="6157" width="15.109375" style="94" customWidth="1"/>
    <col min="6158" max="6158" width="5.109375" style="94" customWidth="1"/>
    <col min="6159" max="6159" width="12.5546875" style="94" customWidth="1"/>
    <col min="6160" max="6160" width="19.6640625" style="94" customWidth="1"/>
    <col min="6161" max="6164" width="14.6640625" style="94" customWidth="1"/>
    <col min="6165" max="6165" width="8" style="94" customWidth="1"/>
    <col min="6166" max="6166" width="9.109375" style="94" customWidth="1"/>
    <col min="6167" max="6167" width="17.44140625" style="94" customWidth="1"/>
    <col min="6168" max="6400" width="9.109375" style="94"/>
    <col min="6401" max="6401" width="11.109375" style="94" customWidth="1"/>
    <col min="6402" max="6406" width="14.6640625" style="94" customWidth="1"/>
    <col min="6407" max="6407" width="4.44140625" style="94" customWidth="1"/>
    <col min="6408" max="6408" width="12.33203125" style="94" customWidth="1"/>
    <col min="6409" max="6413" width="15.109375" style="94" customWidth="1"/>
    <col min="6414" max="6414" width="5.109375" style="94" customWidth="1"/>
    <col min="6415" max="6415" width="12.5546875" style="94" customWidth="1"/>
    <col min="6416" max="6416" width="19.6640625" style="94" customWidth="1"/>
    <col min="6417" max="6420" width="14.6640625" style="94" customWidth="1"/>
    <col min="6421" max="6421" width="8" style="94" customWidth="1"/>
    <col min="6422" max="6422" width="9.109375" style="94" customWidth="1"/>
    <col min="6423" max="6423" width="17.44140625" style="94" customWidth="1"/>
    <col min="6424" max="6656" width="9.109375" style="94"/>
    <col min="6657" max="6657" width="11.109375" style="94" customWidth="1"/>
    <col min="6658" max="6662" width="14.6640625" style="94" customWidth="1"/>
    <col min="6663" max="6663" width="4.44140625" style="94" customWidth="1"/>
    <col min="6664" max="6664" width="12.33203125" style="94" customWidth="1"/>
    <col min="6665" max="6669" width="15.109375" style="94" customWidth="1"/>
    <col min="6670" max="6670" width="5.109375" style="94" customWidth="1"/>
    <col min="6671" max="6671" width="12.5546875" style="94" customWidth="1"/>
    <col min="6672" max="6672" width="19.6640625" style="94" customWidth="1"/>
    <col min="6673" max="6676" width="14.6640625" style="94" customWidth="1"/>
    <col min="6677" max="6677" width="8" style="94" customWidth="1"/>
    <col min="6678" max="6678" width="9.109375" style="94" customWidth="1"/>
    <col min="6679" max="6679" width="17.44140625" style="94" customWidth="1"/>
    <col min="6680" max="6912" width="9.109375" style="94"/>
    <col min="6913" max="6913" width="11.109375" style="94" customWidth="1"/>
    <col min="6914" max="6918" width="14.6640625" style="94" customWidth="1"/>
    <col min="6919" max="6919" width="4.44140625" style="94" customWidth="1"/>
    <col min="6920" max="6920" width="12.33203125" style="94" customWidth="1"/>
    <col min="6921" max="6925" width="15.109375" style="94" customWidth="1"/>
    <col min="6926" max="6926" width="5.109375" style="94" customWidth="1"/>
    <col min="6927" max="6927" width="12.5546875" style="94" customWidth="1"/>
    <col min="6928" max="6928" width="19.6640625" style="94" customWidth="1"/>
    <col min="6929" max="6932" width="14.6640625" style="94" customWidth="1"/>
    <col min="6933" max="6933" width="8" style="94" customWidth="1"/>
    <col min="6934" max="6934" width="9.109375" style="94" customWidth="1"/>
    <col min="6935" max="6935" width="17.44140625" style="94" customWidth="1"/>
    <col min="6936" max="7168" width="9.109375" style="94"/>
    <col min="7169" max="7169" width="11.109375" style="94" customWidth="1"/>
    <col min="7170" max="7174" width="14.6640625" style="94" customWidth="1"/>
    <col min="7175" max="7175" width="4.44140625" style="94" customWidth="1"/>
    <col min="7176" max="7176" width="12.33203125" style="94" customWidth="1"/>
    <col min="7177" max="7181" width="15.109375" style="94" customWidth="1"/>
    <col min="7182" max="7182" width="5.109375" style="94" customWidth="1"/>
    <col min="7183" max="7183" width="12.5546875" style="94" customWidth="1"/>
    <col min="7184" max="7184" width="19.6640625" style="94" customWidth="1"/>
    <col min="7185" max="7188" width="14.6640625" style="94" customWidth="1"/>
    <col min="7189" max="7189" width="8" style="94" customWidth="1"/>
    <col min="7190" max="7190" width="9.109375" style="94" customWidth="1"/>
    <col min="7191" max="7191" width="17.44140625" style="94" customWidth="1"/>
    <col min="7192" max="7424" width="9.109375" style="94"/>
    <col min="7425" max="7425" width="11.109375" style="94" customWidth="1"/>
    <col min="7426" max="7430" width="14.6640625" style="94" customWidth="1"/>
    <col min="7431" max="7431" width="4.44140625" style="94" customWidth="1"/>
    <col min="7432" max="7432" width="12.33203125" style="94" customWidth="1"/>
    <col min="7433" max="7437" width="15.109375" style="94" customWidth="1"/>
    <col min="7438" max="7438" width="5.109375" style="94" customWidth="1"/>
    <col min="7439" max="7439" width="12.5546875" style="94" customWidth="1"/>
    <col min="7440" max="7440" width="19.6640625" style="94" customWidth="1"/>
    <col min="7441" max="7444" width="14.6640625" style="94" customWidth="1"/>
    <col min="7445" max="7445" width="8" style="94" customWidth="1"/>
    <col min="7446" max="7446" width="9.109375" style="94" customWidth="1"/>
    <col min="7447" max="7447" width="17.44140625" style="94" customWidth="1"/>
    <col min="7448" max="7680" width="9.109375" style="94"/>
    <col min="7681" max="7681" width="11.109375" style="94" customWidth="1"/>
    <col min="7682" max="7686" width="14.6640625" style="94" customWidth="1"/>
    <col min="7687" max="7687" width="4.44140625" style="94" customWidth="1"/>
    <col min="7688" max="7688" width="12.33203125" style="94" customWidth="1"/>
    <col min="7689" max="7693" width="15.109375" style="94" customWidth="1"/>
    <col min="7694" max="7694" width="5.109375" style="94" customWidth="1"/>
    <col min="7695" max="7695" width="12.5546875" style="94" customWidth="1"/>
    <col min="7696" max="7696" width="19.6640625" style="94" customWidth="1"/>
    <col min="7697" max="7700" width="14.6640625" style="94" customWidth="1"/>
    <col min="7701" max="7701" width="8" style="94" customWidth="1"/>
    <col min="7702" max="7702" width="9.109375" style="94" customWidth="1"/>
    <col min="7703" max="7703" width="17.44140625" style="94" customWidth="1"/>
    <col min="7704" max="7936" width="9.109375" style="94"/>
    <col min="7937" max="7937" width="11.109375" style="94" customWidth="1"/>
    <col min="7938" max="7942" width="14.6640625" style="94" customWidth="1"/>
    <col min="7943" max="7943" width="4.44140625" style="94" customWidth="1"/>
    <col min="7944" max="7944" width="12.33203125" style="94" customWidth="1"/>
    <col min="7945" max="7949" width="15.109375" style="94" customWidth="1"/>
    <col min="7950" max="7950" width="5.109375" style="94" customWidth="1"/>
    <col min="7951" max="7951" width="12.5546875" style="94" customWidth="1"/>
    <col min="7952" max="7952" width="19.6640625" style="94" customWidth="1"/>
    <col min="7953" max="7956" width="14.6640625" style="94" customWidth="1"/>
    <col min="7957" max="7957" width="8" style="94" customWidth="1"/>
    <col min="7958" max="7958" width="9.109375" style="94" customWidth="1"/>
    <col min="7959" max="7959" width="17.44140625" style="94" customWidth="1"/>
    <col min="7960" max="8192" width="9.109375" style="94"/>
    <col min="8193" max="8193" width="11.109375" style="94" customWidth="1"/>
    <col min="8194" max="8198" width="14.6640625" style="94" customWidth="1"/>
    <col min="8199" max="8199" width="4.44140625" style="94" customWidth="1"/>
    <col min="8200" max="8200" width="12.33203125" style="94" customWidth="1"/>
    <col min="8201" max="8205" width="15.109375" style="94" customWidth="1"/>
    <col min="8206" max="8206" width="5.109375" style="94" customWidth="1"/>
    <col min="8207" max="8207" width="12.5546875" style="94" customWidth="1"/>
    <col min="8208" max="8208" width="19.6640625" style="94" customWidth="1"/>
    <col min="8209" max="8212" width="14.6640625" style="94" customWidth="1"/>
    <col min="8213" max="8213" width="8" style="94" customWidth="1"/>
    <col min="8214" max="8214" width="9.109375" style="94" customWidth="1"/>
    <col min="8215" max="8215" width="17.44140625" style="94" customWidth="1"/>
    <col min="8216" max="8448" width="9.109375" style="94"/>
    <col min="8449" max="8449" width="11.109375" style="94" customWidth="1"/>
    <col min="8450" max="8454" width="14.6640625" style="94" customWidth="1"/>
    <col min="8455" max="8455" width="4.44140625" style="94" customWidth="1"/>
    <col min="8456" max="8456" width="12.33203125" style="94" customWidth="1"/>
    <col min="8457" max="8461" width="15.109375" style="94" customWidth="1"/>
    <col min="8462" max="8462" width="5.109375" style="94" customWidth="1"/>
    <col min="8463" max="8463" width="12.5546875" style="94" customWidth="1"/>
    <col min="8464" max="8464" width="19.6640625" style="94" customWidth="1"/>
    <col min="8465" max="8468" width="14.6640625" style="94" customWidth="1"/>
    <col min="8469" max="8469" width="8" style="94" customWidth="1"/>
    <col min="8470" max="8470" width="9.109375" style="94" customWidth="1"/>
    <col min="8471" max="8471" width="17.44140625" style="94" customWidth="1"/>
    <col min="8472" max="8704" width="9.109375" style="94"/>
    <col min="8705" max="8705" width="11.109375" style="94" customWidth="1"/>
    <col min="8706" max="8710" width="14.6640625" style="94" customWidth="1"/>
    <col min="8711" max="8711" width="4.44140625" style="94" customWidth="1"/>
    <col min="8712" max="8712" width="12.33203125" style="94" customWidth="1"/>
    <col min="8713" max="8717" width="15.109375" style="94" customWidth="1"/>
    <col min="8718" max="8718" width="5.109375" style="94" customWidth="1"/>
    <col min="8719" max="8719" width="12.5546875" style="94" customWidth="1"/>
    <col min="8720" max="8720" width="19.6640625" style="94" customWidth="1"/>
    <col min="8721" max="8724" width="14.6640625" style="94" customWidth="1"/>
    <col min="8725" max="8725" width="8" style="94" customWidth="1"/>
    <col min="8726" max="8726" width="9.109375" style="94" customWidth="1"/>
    <col min="8727" max="8727" width="17.44140625" style="94" customWidth="1"/>
    <col min="8728" max="8960" width="9.109375" style="94"/>
    <col min="8961" max="8961" width="11.109375" style="94" customWidth="1"/>
    <col min="8962" max="8966" width="14.6640625" style="94" customWidth="1"/>
    <col min="8967" max="8967" width="4.44140625" style="94" customWidth="1"/>
    <col min="8968" max="8968" width="12.33203125" style="94" customWidth="1"/>
    <col min="8969" max="8973" width="15.109375" style="94" customWidth="1"/>
    <col min="8974" max="8974" width="5.109375" style="94" customWidth="1"/>
    <col min="8975" max="8975" width="12.5546875" style="94" customWidth="1"/>
    <col min="8976" max="8976" width="19.6640625" style="94" customWidth="1"/>
    <col min="8977" max="8980" width="14.6640625" style="94" customWidth="1"/>
    <col min="8981" max="8981" width="8" style="94" customWidth="1"/>
    <col min="8982" max="8982" width="9.109375" style="94" customWidth="1"/>
    <col min="8983" max="8983" width="17.44140625" style="94" customWidth="1"/>
    <col min="8984" max="9216" width="9.109375" style="94"/>
    <col min="9217" max="9217" width="11.109375" style="94" customWidth="1"/>
    <col min="9218" max="9222" width="14.6640625" style="94" customWidth="1"/>
    <col min="9223" max="9223" width="4.44140625" style="94" customWidth="1"/>
    <col min="9224" max="9224" width="12.33203125" style="94" customWidth="1"/>
    <col min="9225" max="9229" width="15.109375" style="94" customWidth="1"/>
    <col min="9230" max="9230" width="5.109375" style="94" customWidth="1"/>
    <col min="9231" max="9231" width="12.5546875" style="94" customWidth="1"/>
    <col min="9232" max="9232" width="19.6640625" style="94" customWidth="1"/>
    <col min="9233" max="9236" width="14.6640625" style="94" customWidth="1"/>
    <col min="9237" max="9237" width="8" style="94" customWidth="1"/>
    <col min="9238" max="9238" width="9.109375" style="94" customWidth="1"/>
    <col min="9239" max="9239" width="17.44140625" style="94" customWidth="1"/>
    <col min="9240" max="9472" width="9.109375" style="94"/>
    <col min="9473" max="9473" width="11.109375" style="94" customWidth="1"/>
    <col min="9474" max="9478" width="14.6640625" style="94" customWidth="1"/>
    <col min="9479" max="9479" width="4.44140625" style="94" customWidth="1"/>
    <col min="9480" max="9480" width="12.33203125" style="94" customWidth="1"/>
    <col min="9481" max="9485" width="15.109375" style="94" customWidth="1"/>
    <col min="9486" max="9486" width="5.109375" style="94" customWidth="1"/>
    <col min="9487" max="9487" width="12.5546875" style="94" customWidth="1"/>
    <col min="9488" max="9488" width="19.6640625" style="94" customWidth="1"/>
    <col min="9489" max="9492" width="14.6640625" style="94" customWidth="1"/>
    <col min="9493" max="9493" width="8" style="94" customWidth="1"/>
    <col min="9494" max="9494" width="9.109375" style="94" customWidth="1"/>
    <col min="9495" max="9495" width="17.44140625" style="94" customWidth="1"/>
    <col min="9496" max="9728" width="9.109375" style="94"/>
    <col min="9729" max="9729" width="11.109375" style="94" customWidth="1"/>
    <col min="9730" max="9734" width="14.6640625" style="94" customWidth="1"/>
    <col min="9735" max="9735" width="4.44140625" style="94" customWidth="1"/>
    <col min="9736" max="9736" width="12.33203125" style="94" customWidth="1"/>
    <col min="9737" max="9741" width="15.109375" style="94" customWidth="1"/>
    <col min="9742" max="9742" width="5.109375" style="94" customWidth="1"/>
    <col min="9743" max="9743" width="12.5546875" style="94" customWidth="1"/>
    <col min="9744" max="9744" width="19.6640625" style="94" customWidth="1"/>
    <col min="9745" max="9748" width="14.6640625" style="94" customWidth="1"/>
    <col min="9749" max="9749" width="8" style="94" customWidth="1"/>
    <col min="9750" max="9750" width="9.109375" style="94" customWidth="1"/>
    <col min="9751" max="9751" width="17.44140625" style="94" customWidth="1"/>
    <col min="9752" max="9984" width="9.109375" style="94"/>
    <col min="9985" max="9985" width="11.109375" style="94" customWidth="1"/>
    <col min="9986" max="9990" width="14.6640625" style="94" customWidth="1"/>
    <col min="9991" max="9991" width="4.44140625" style="94" customWidth="1"/>
    <col min="9992" max="9992" width="12.33203125" style="94" customWidth="1"/>
    <col min="9993" max="9997" width="15.109375" style="94" customWidth="1"/>
    <col min="9998" max="9998" width="5.109375" style="94" customWidth="1"/>
    <col min="9999" max="9999" width="12.5546875" style="94" customWidth="1"/>
    <col min="10000" max="10000" width="19.6640625" style="94" customWidth="1"/>
    <col min="10001" max="10004" width="14.6640625" style="94" customWidth="1"/>
    <col min="10005" max="10005" width="8" style="94" customWidth="1"/>
    <col min="10006" max="10006" width="9.109375" style="94" customWidth="1"/>
    <col min="10007" max="10007" width="17.44140625" style="94" customWidth="1"/>
    <col min="10008" max="10240" width="9.109375" style="94"/>
    <col min="10241" max="10241" width="11.109375" style="94" customWidth="1"/>
    <col min="10242" max="10246" width="14.6640625" style="94" customWidth="1"/>
    <col min="10247" max="10247" width="4.44140625" style="94" customWidth="1"/>
    <col min="10248" max="10248" width="12.33203125" style="94" customWidth="1"/>
    <col min="10249" max="10253" width="15.109375" style="94" customWidth="1"/>
    <col min="10254" max="10254" width="5.109375" style="94" customWidth="1"/>
    <col min="10255" max="10255" width="12.5546875" style="94" customWidth="1"/>
    <col min="10256" max="10256" width="19.6640625" style="94" customWidth="1"/>
    <col min="10257" max="10260" width="14.6640625" style="94" customWidth="1"/>
    <col min="10261" max="10261" width="8" style="94" customWidth="1"/>
    <col min="10262" max="10262" width="9.109375" style="94" customWidth="1"/>
    <col min="10263" max="10263" width="17.44140625" style="94" customWidth="1"/>
    <col min="10264" max="10496" width="9.109375" style="94"/>
    <col min="10497" max="10497" width="11.109375" style="94" customWidth="1"/>
    <col min="10498" max="10502" width="14.6640625" style="94" customWidth="1"/>
    <col min="10503" max="10503" width="4.44140625" style="94" customWidth="1"/>
    <col min="10504" max="10504" width="12.33203125" style="94" customWidth="1"/>
    <col min="10505" max="10509" width="15.109375" style="94" customWidth="1"/>
    <col min="10510" max="10510" width="5.109375" style="94" customWidth="1"/>
    <col min="10511" max="10511" width="12.5546875" style="94" customWidth="1"/>
    <col min="10512" max="10512" width="19.6640625" style="94" customWidth="1"/>
    <col min="10513" max="10516" width="14.6640625" style="94" customWidth="1"/>
    <col min="10517" max="10517" width="8" style="94" customWidth="1"/>
    <col min="10518" max="10518" width="9.109375" style="94" customWidth="1"/>
    <col min="10519" max="10519" width="17.44140625" style="94" customWidth="1"/>
    <col min="10520" max="10752" width="9.109375" style="94"/>
    <col min="10753" max="10753" width="11.109375" style="94" customWidth="1"/>
    <col min="10754" max="10758" width="14.6640625" style="94" customWidth="1"/>
    <col min="10759" max="10759" width="4.44140625" style="94" customWidth="1"/>
    <col min="10760" max="10760" width="12.33203125" style="94" customWidth="1"/>
    <col min="10761" max="10765" width="15.109375" style="94" customWidth="1"/>
    <col min="10766" max="10766" width="5.109375" style="94" customWidth="1"/>
    <col min="10767" max="10767" width="12.5546875" style="94" customWidth="1"/>
    <col min="10768" max="10768" width="19.6640625" style="94" customWidth="1"/>
    <col min="10769" max="10772" width="14.6640625" style="94" customWidth="1"/>
    <col min="10773" max="10773" width="8" style="94" customWidth="1"/>
    <col min="10774" max="10774" width="9.109375" style="94" customWidth="1"/>
    <col min="10775" max="10775" width="17.44140625" style="94" customWidth="1"/>
    <col min="10776" max="11008" width="9.109375" style="94"/>
    <col min="11009" max="11009" width="11.109375" style="94" customWidth="1"/>
    <col min="11010" max="11014" width="14.6640625" style="94" customWidth="1"/>
    <col min="11015" max="11015" width="4.44140625" style="94" customWidth="1"/>
    <col min="11016" max="11016" width="12.33203125" style="94" customWidth="1"/>
    <col min="11017" max="11021" width="15.109375" style="94" customWidth="1"/>
    <col min="11022" max="11022" width="5.109375" style="94" customWidth="1"/>
    <col min="11023" max="11023" width="12.5546875" style="94" customWidth="1"/>
    <col min="11024" max="11024" width="19.6640625" style="94" customWidth="1"/>
    <col min="11025" max="11028" width="14.6640625" style="94" customWidth="1"/>
    <col min="11029" max="11029" width="8" style="94" customWidth="1"/>
    <col min="11030" max="11030" width="9.109375" style="94" customWidth="1"/>
    <col min="11031" max="11031" width="17.44140625" style="94" customWidth="1"/>
    <col min="11032" max="11264" width="9.109375" style="94"/>
    <col min="11265" max="11265" width="11.109375" style="94" customWidth="1"/>
    <col min="11266" max="11270" width="14.6640625" style="94" customWidth="1"/>
    <col min="11271" max="11271" width="4.44140625" style="94" customWidth="1"/>
    <col min="11272" max="11272" width="12.33203125" style="94" customWidth="1"/>
    <col min="11273" max="11277" width="15.109375" style="94" customWidth="1"/>
    <col min="11278" max="11278" width="5.109375" style="94" customWidth="1"/>
    <col min="11279" max="11279" width="12.5546875" style="94" customWidth="1"/>
    <col min="11280" max="11280" width="19.6640625" style="94" customWidth="1"/>
    <col min="11281" max="11284" width="14.6640625" style="94" customWidth="1"/>
    <col min="11285" max="11285" width="8" style="94" customWidth="1"/>
    <col min="11286" max="11286" width="9.109375" style="94" customWidth="1"/>
    <col min="11287" max="11287" width="17.44140625" style="94" customWidth="1"/>
    <col min="11288" max="11520" width="9.109375" style="94"/>
    <col min="11521" max="11521" width="11.109375" style="94" customWidth="1"/>
    <col min="11522" max="11526" width="14.6640625" style="94" customWidth="1"/>
    <col min="11527" max="11527" width="4.44140625" style="94" customWidth="1"/>
    <col min="11528" max="11528" width="12.33203125" style="94" customWidth="1"/>
    <col min="11529" max="11533" width="15.109375" style="94" customWidth="1"/>
    <col min="11534" max="11534" width="5.109375" style="94" customWidth="1"/>
    <col min="11535" max="11535" width="12.5546875" style="94" customWidth="1"/>
    <col min="11536" max="11536" width="19.6640625" style="94" customWidth="1"/>
    <col min="11537" max="11540" width="14.6640625" style="94" customWidth="1"/>
    <col min="11541" max="11541" width="8" style="94" customWidth="1"/>
    <col min="11542" max="11542" width="9.109375" style="94" customWidth="1"/>
    <col min="11543" max="11543" width="17.44140625" style="94" customWidth="1"/>
    <col min="11544" max="11776" width="9.109375" style="94"/>
    <col min="11777" max="11777" width="11.109375" style="94" customWidth="1"/>
    <col min="11778" max="11782" width="14.6640625" style="94" customWidth="1"/>
    <col min="11783" max="11783" width="4.44140625" style="94" customWidth="1"/>
    <col min="11784" max="11784" width="12.33203125" style="94" customWidth="1"/>
    <col min="11785" max="11789" width="15.109375" style="94" customWidth="1"/>
    <col min="11790" max="11790" width="5.109375" style="94" customWidth="1"/>
    <col min="11791" max="11791" width="12.5546875" style="94" customWidth="1"/>
    <col min="11792" max="11792" width="19.6640625" style="94" customWidth="1"/>
    <col min="11793" max="11796" width="14.6640625" style="94" customWidth="1"/>
    <col min="11797" max="11797" width="8" style="94" customWidth="1"/>
    <col min="11798" max="11798" width="9.109375" style="94" customWidth="1"/>
    <col min="11799" max="11799" width="17.44140625" style="94" customWidth="1"/>
    <col min="11800" max="12032" width="9.109375" style="94"/>
    <col min="12033" max="12033" width="11.109375" style="94" customWidth="1"/>
    <col min="12034" max="12038" width="14.6640625" style="94" customWidth="1"/>
    <col min="12039" max="12039" width="4.44140625" style="94" customWidth="1"/>
    <col min="12040" max="12040" width="12.33203125" style="94" customWidth="1"/>
    <col min="12041" max="12045" width="15.109375" style="94" customWidth="1"/>
    <col min="12046" max="12046" width="5.109375" style="94" customWidth="1"/>
    <col min="12047" max="12047" width="12.5546875" style="94" customWidth="1"/>
    <col min="12048" max="12048" width="19.6640625" style="94" customWidth="1"/>
    <col min="12049" max="12052" width="14.6640625" style="94" customWidth="1"/>
    <col min="12053" max="12053" width="8" style="94" customWidth="1"/>
    <col min="12054" max="12054" width="9.109375" style="94" customWidth="1"/>
    <col min="12055" max="12055" width="17.44140625" style="94" customWidth="1"/>
    <col min="12056" max="12288" width="9.109375" style="94"/>
    <col min="12289" max="12289" width="11.109375" style="94" customWidth="1"/>
    <col min="12290" max="12294" width="14.6640625" style="94" customWidth="1"/>
    <col min="12295" max="12295" width="4.44140625" style="94" customWidth="1"/>
    <col min="12296" max="12296" width="12.33203125" style="94" customWidth="1"/>
    <col min="12297" max="12301" width="15.109375" style="94" customWidth="1"/>
    <col min="12302" max="12302" width="5.109375" style="94" customWidth="1"/>
    <col min="12303" max="12303" width="12.5546875" style="94" customWidth="1"/>
    <col min="12304" max="12304" width="19.6640625" style="94" customWidth="1"/>
    <col min="12305" max="12308" width="14.6640625" style="94" customWidth="1"/>
    <col min="12309" max="12309" width="8" style="94" customWidth="1"/>
    <col min="12310" max="12310" width="9.109375" style="94" customWidth="1"/>
    <col min="12311" max="12311" width="17.44140625" style="94" customWidth="1"/>
    <col min="12312" max="12544" width="9.109375" style="94"/>
    <col min="12545" max="12545" width="11.109375" style="94" customWidth="1"/>
    <col min="12546" max="12550" width="14.6640625" style="94" customWidth="1"/>
    <col min="12551" max="12551" width="4.44140625" style="94" customWidth="1"/>
    <col min="12552" max="12552" width="12.33203125" style="94" customWidth="1"/>
    <col min="12553" max="12557" width="15.109375" style="94" customWidth="1"/>
    <col min="12558" max="12558" width="5.109375" style="94" customWidth="1"/>
    <col min="12559" max="12559" width="12.5546875" style="94" customWidth="1"/>
    <col min="12560" max="12560" width="19.6640625" style="94" customWidth="1"/>
    <col min="12561" max="12564" width="14.6640625" style="94" customWidth="1"/>
    <col min="12565" max="12565" width="8" style="94" customWidth="1"/>
    <col min="12566" max="12566" width="9.109375" style="94" customWidth="1"/>
    <col min="12567" max="12567" width="17.44140625" style="94" customWidth="1"/>
    <col min="12568" max="12800" width="9.109375" style="94"/>
    <col min="12801" max="12801" width="11.109375" style="94" customWidth="1"/>
    <col min="12802" max="12806" width="14.6640625" style="94" customWidth="1"/>
    <col min="12807" max="12807" width="4.44140625" style="94" customWidth="1"/>
    <col min="12808" max="12808" width="12.33203125" style="94" customWidth="1"/>
    <col min="12809" max="12813" width="15.109375" style="94" customWidth="1"/>
    <col min="12814" max="12814" width="5.109375" style="94" customWidth="1"/>
    <col min="12815" max="12815" width="12.5546875" style="94" customWidth="1"/>
    <col min="12816" max="12816" width="19.6640625" style="94" customWidth="1"/>
    <col min="12817" max="12820" width="14.6640625" style="94" customWidth="1"/>
    <col min="12821" max="12821" width="8" style="94" customWidth="1"/>
    <col min="12822" max="12822" width="9.109375" style="94" customWidth="1"/>
    <col min="12823" max="12823" width="17.44140625" style="94" customWidth="1"/>
    <col min="12824" max="13056" width="9.109375" style="94"/>
    <col min="13057" max="13057" width="11.109375" style="94" customWidth="1"/>
    <col min="13058" max="13062" width="14.6640625" style="94" customWidth="1"/>
    <col min="13063" max="13063" width="4.44140625" style="94" customWidth="1"/>
    <col min="13064" max="13064" width="12.33203125" style="94" customWidth="1"/>
    <col min="13065" max="13069" width="15.109375" style="94" customWidth="1"/>
    <col min="13070" max="13070" width="5.109375" style="94" customWidth="1"/>
    <col min="13071" max="13071" width="12.5546875" style="94" customWidth="1"/>
    <col min="13072" max="13072" width="19.6640625" style="94" customWidth="1"/>
    <col min="13073" max="13076" width="14.6640625" style="94" customWidth="1"/>
    <col min="13077" max="13077" width="8" style="94" customWidth="1"/>
    <col min="13078" max="13078" width="9.109375" style="94" customWidth="1"/>
    <col min="13079" max="13079" width="17.44140625" style="94" customWidth="1"/>
    <col min="13080" max="13312" width="9.109375" style="94"/>
    <col min="13313" max="13313" width="11.109375" style="94" customWidth="1"/>
    <col min="13314" max="13318" width="14.6640625" style="94" customWidth="1"/>
    <col min="13319" max="13319" width="4.44140625" style="94" customWidth="1"/>
    <col min="13320" max="13320" width="12.33203125" style="94" customWidth="1"/>
    <col min="13321" max="13325" width="15.109375" style="94" customWidth="1"/>
    <col min="13326" max="13326" width="5.109375" style="94" customWidth="1"/>
    <col min="13327" max="13327" width="12.5546875" style="94" customWidth="1"/>
    <col min="13328" max="13328" width="19.6640625" style="94" customWidth="1"/>
    <col min="13329" max="13332" width="14.6640625" style="94" customWidth="1"/>
    <col min="13333" max="13333" width="8" style="94" customWidth="1"/>
    <col min="13334" max="13334" width="9.109375" style="94" customWidth="1"/>
    <col min="13335" max="13335" width="17.44140625" style="94" customWidth="1"/>
    <col min="13336" max="13568" width="9.109375" style="94"/>
    <col min="13569" max="13569" width="11.109375" style="94" customWidth="1"/>
    <col min="13570" max="13574" width="14.6640625" style="94" customWidth="1"/>
    <col min="13575" max="13575" width="4.44140625" style="94" customWidth="1"/>
    <col min="13576" max="13576" width="12.33203125" style="94" customWidth="1"/>
    <col min="13577" max="13581" width="15.109375" style="94" customWidth="1"/>
    <col min="13582" max="13582" width="5.109375" style="94" customWidth="1"/>
    <col min="13583" max="13583" width="12.5546875" style="94" customWidth="1"/>
    <col min="13584" max="13584" width="19.6640625" style="94" customWidth="1"/>
    <col min="13585" max="13588" width="14.6640625" style="94" customWidth="1"/>
    <col min="13589" max="13589" width="8" style="94" customWidth="1"/>
    <col min="13590" max="13590" width="9.109375" style="94" customWidth="1"/>
    <col min="13591" max="13591" width="17.44140625" style="94" customWidth="1"/>
    <col min="13592" max="13824" width="9.109375" style="94"/>
    <col min="13825" max="13825" width="11.109375" style="94" customWidth="1"/>
    <col min="13826" max="13830" width="14.6640625" style="94" customWidth="1"/>
    <col min="13831" max="13831" width="4.44140625" style="94" customWidth="1"/>
    <col min="13832" max="13832" width="12.33203125" style="94" customWidth="1"/>
    <col min="13833" max="13837" width="15.109375" style="94" customWidth="1"/>
    <col min="13838" max="13838" width="5.109375" style="94" customWidth="1"/>
    <col min="13839" max="13839" width="12.5546875" style="94" customWidth="1"/>
    <col min="13840" max="13840" width="19.6640625" style="94" customWidth="1"/>
    <col min="13841" max="13844" width="14.6640625" style="94" customWidth="1"/>
    <col min="13845" max="13845" width="8" style="94" customWidth="1"/>
    <col min="13846" max="13846" width="9.109375" style="94" customWidth="1"/>
    <col min="13847" max="13847" width="17.44140625" style="94" customWidth="1"/>
    <col min="13848" max="14080" width="9.109375" style="94"/>
    <col min="14081" max="14081" width="11.109375" style="94" customWidth="1"/>
    <col min="14082" max="14086" width="14.6640625" style="94" customWidth="1"/>
    <col min="14087" max="14087" width="4.44140625" style="94" customWidth="1"/>
    <col min="14088" max="14088" width="12.33203125" style="94" customWidth="1"/>
    <col min="14089" max="14093" width="15.109375" style="94" customWidth="1"/>
    <col min="14094" max="14094" width="5.109375" style="94" customWidth="1"/>
    <col min="14095" max="14095" width="12.5546875" style="94" customWidth="1"/>
    <col min="14096" max="14096" width="19.6640625" style="94" customWidth="1"/>
    <col min="14097" max="14100" width="14.6640625" style="94" customWidth="1"/>
    <col min="14101" max="14101" width="8" style="94" customWidth="1"/>
    <col min="14102" max="14102" width="9.109375" style="94" customWidth="1"/>
    <col min="14103" max="14103" width="17.44140625" style="94" customWidth="1"/>
    <col min="14104" max="14336" width="9.109375" style="94"/>
    <col min="14337" max="14337" width="11.109375" style="94" customWidth="1"/>
    <col min="14338" max="14342" width="14.6640625" style="94" customWidth="1"/>
    <col min="14343" max="14343" width="4.44140625" style="94" customWidth="1"/>
    <col min="14344" max="14344" width="12.33203125" style="94" customWidth="1"/>
    <col min="14345" max="14349" width="15.109375" style="94" customWidth="1"/>
    <col min="14350" max="14350" width="5.109375" style="94" customWidth="1"/>
    <col min="14351" max="14351" width="12.5546875" style="94" customWidth="1"/>
    <col min="14352" max="14352" width="19.6640625" style="94" customWidth="1"/>
    <col min="14353" max="14356" width="14.6640625" style="94" customWidth="1"/>
    <col min="14357" max="14357" width="8" style="94" customWidth="1"/>
    <col min="14358" max="14358" width="9.109375" style="94" customWidth="1"/>
    <col min="14359" max="14359" width="17.44140625" style="94" customWidth="1"/>
    <col min="14360" max="14592" width="9.109375" style="94"/>
    <col min="14593" max="14593" width="11.109375" style="94" customWidth="1"/>
    <col min="14594" max="14598" width="14.6640625" style="94" customWidth="1"/>
    <col min="14599" max="14599" width="4.44140625" style="94" customWidth="1"/>
    <col min="14600" max="14600" width="12.33203125" style="94" customWidth="1"/>
    <col min="14601" max="14605" width="15.109375" style="94" customWidth="1"/>
    <col min="14606" max="14606" width="5.109375" style="94" customWidth="1"/>
    <col min="14607" max="14607" width="12.5546875" style="94" customWidth="1"/>
    <col min="14608" max="14608" width="19.6640625" style="94" customWidth="1"/>
    <col min="14609" max="14612" width="14.6640625" style="94" customWidth="1"/>
    <col min="14613" max="14613" width="8" style="94" customWidth="1"/>
    <col min="14614" max="14614" width="9.109375" style="94" customWidth="1"/>
    <col min="14615" max="14615" width="17.44140625" style="94" customWidth="1"/>
    <col min="14616" max="14848" width="9.109375" style="94"/>
    <col min="14849" max="14849" width="11.109375" style="94" customWidth="1"/>
    <col min="14850" max="14854" width="14.6640625" style="94" customWidth="1"/>
    <col min="14855" max="14855" width="4.44140625" style="94" customWidth="1"/>
    <col min="14856" max="14856" width="12.33203125" style="94" customWidth="1"/>
    <col min="14857" max="14861" width="15.109375" style="94" customWidth="1"/>
    <col min="14862" max="14862" width="5.109375" style="94" customWidth="1"/>
    <col min="14863" max="14863" width="12.5546875" style="94" customWidth="1"/>
    <col min="14864" max="14864" width="19.6640625" style="94" customWidth="1"/>
    <col min="14865" max="14868" width="14.6640625" style="94" customWidth="1"/>
    <col min="14869" max="14869" width="8" style="94" customWidth="1"/>
    <col min="14870" max="14870" width="9.109375" style="94" customWidth="1"/>
    <col min="14871" max="14871" width="17.44140625" style="94" customWidth="1"/>
    <col min="14872" max="15104" width="9.109375" style="94"/>
    <col min="15105" max="15105" width="11.109375" style="94" customWidth="1"/>
    <col min="15106" max="15110" width="14.6640625" style="94" customWidth="1"/>
    <col min="15111" max="15111" width="4.44140625" style="94" customWidth="1"/>
    <col min="15112" max="15112" width="12.33203125" style="94" customWidth="1"/>
    <col min="15113" max="15117" width="15.109375" style="94" customWidth="1"/>
    <col min="15118" max="15118" width="5.109375" style="94" customWidth="1"/>
    <col min="15119" max="15119" width="12.5546875" style="94" customWidth="1"/>
    <col min="15120" max="15120" width="19.6640625" style="94" customWidth="1"/>
    <col min="15121" max="15124" width="14.6640625" style="94" customWidth="1"/>
    <col min="15125" max="15125" width="8" style="94" customWidth="1"/>
    <col min="15126" max="15126" width="9.109375" style="94" customWidth="1"/>
    <col min="15127" max="15127" width="17.44140625" style="94" customWidth="1"/>
    <col min="15128" max="15360" width="9.109375" style="94"/>
    <col min="15361" max="15361" width="11.109375" style="94" customWidth="1"/>
    <col min="15362" max="15366" width="14.6640625" style="94" customWidth="1"/>
    <col min="15367" max="15367" width="4.44140625" style="94" customWidth="1"/>
    <col min="15368" max="15368" width="12.33203125" style="94" customWidth="1"/>
    <col min="15369" max="15373" width="15.109375" style="94" customWidth="1"/>
    <col min="15374" max="15374" width="5.109375" style="94" customWidth="1"/>
    <col min="15375" max="15375" width="12.5546875" style="94" customWidth="1"/>
    <col min="15376" max="15376" width="19.6640625" style="94" customWidth="1"/>
    <col min="15377" max="15380" width="14.6640625" style="94" customWidth="1"/>
    <col min="15381" max="15381" width="8" style="94" customWidth="1"/>
    <col min="15382" max="15382" width="9.109375" style="94" customWidth="1"/>
    <col min="15383" max="15383" width="17.44140625" style="94" customWidth="1"/>
    <col min="15384" max="15616" width="9.109375" style="94"/>
    <col min="15617" max="15617" width="11.109375" style="94" customWidth="1"/>
    <col min="15618" max="15622" width="14.6640625" style="94" customWidth="1"/>
    <col min="15623" max="15623" width="4.44140625" style="94" customWidth="1"/>
    <col min="15624" max="15624" width="12.33203125" style="94" customWidth="1"/>
    <col min="15625" max="15629" width="15.109375" style="94" customWidth="1"/>
    <col min="15630" max="15630" width="5.109375" style="94" customWidth="1"/>
    <col min="15631" max="15631" width="12.5546875" style="94" customWidth="1"/>
    <col min="15632" max="15632" width="19.6640625" style="94" customWidth="1"/>
    <col min="15633" max="15636" width="14.6640625" style="94" customWidth="1"/>
    <col min="15637" max="15637" width="8" style="94" customWidth="1"/>
    <col min="15638" max="15638" width="9.109375" style="94" customWidth="1"/>
    <col min="15639" max="15639" width="17.44140625" style="94" customWidth="1"/>
    <col min="15640" max="15872" width="9.109375" style="94"/>
    <col min="15873" max="15873" width="11.109375" style="94" customWidth="1"/>
    <col min="15874" max="15878" width="14.6640625" style="94" customWidth="1"/>
    <col min="15879" max="15879" width="4.44140625" style="94" customWidth="1"/>
    <col min="15880" max="15880" width="12.33203125" style="94" customWidth="1"/>
    <col min="15881" max="15885" width="15.109375" style="94" customWidth="1"/>
    <col min="15886" max="15886" width="5.109375" style="94" customWidth="1"/>
    <col min="15887" max="15887" width="12.5546875" style="94" customWidth="1"/>
    <col min="15888" max="15888" width="19.6640625" style="94" customWidth="1"/>
    <col min="15889" max="15892" width="14.6640625" style="94" customWidth="1"/>
    <col min="15893" max="15893" width="8" style="94" customWidth="1"/>
    <col min="15894" max="15894" width="9.109375" style="94" customWidth="1"/>
    <col min="15895" max="15895" width="17.44140625" style="94" customWidth="1"/>
    <col min="15896" max="16128" width="9.109375" style="94"/>
    <col min="16129" max="16129" width="11.109375" style="94" customWidth="1"/>
    <col min="16130" max="16134" width="14.6640625" style="94" customWidth="1"/>
    <col min="16135" max="16135" width="4.44140625" style="94" customWidth="1"/>
    <col min="16136" max="16136" width="12.33203125" style="94" customWidth="1"/>
    <col min="16137" max="16141" width="15.109375" style="94" customWidth="1"/>
    <col min="16142" max="16142" width="5.109375" style="94" customWidth="1"/>
    <col min="16143" max="16143" width="12.5546875" style="94" customWidth="1"/>
    <col min="16144" max="16144" width="19.6640625" style="94" customWidth="1"/>
    <col min="16145" max="16148" width="14.6640625" style="94" customWidth="1"/>
    <col min="16149" max="16149" width="8" style="94" customWidth="1"/>
    <col min="16150" max="16150" width="9.109375" style="94" customWidth="1"/>
    <col min="16151" max="16151" width="17.44140625" style="94" customWidth="1"/>
    <col min="16152" max="16384" width="9.109375" style="94"/>
  </cols>
  <sheetData>
    <row r="1" spans="1:68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29"/>
      <c r="S2" s="29"/>
      <c r="T2" s="63"/>
    </row>
    <row r="3" spans="1:68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29"/>
      <c r="S3" s="29"/>
      <c r="T3" s="63"/>
    </row>
    <row r="4" spans="1:68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3</v>
      </c>
      <c r="R4" s="2193"/>
      <c r="S4" s="2193"/>
      <c r="T4" s="2194"/>
    </row>
    <row r="5" spans="1:68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68">
      <c r="A6" s="2133" t="s">
        <v>494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>
      <c r="A7" s="2159" t="s">
        <v>248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>
      <c r="A8" s="2199" t="s">
        <v>6</v>
      </c>
      <c r="B8" s="2200"/>
      <c r="C8" s="2200"/>
      <c r="D8" s="2200"/>
      <c r="E8" s="2200"/>
      <c r="F8" s="2200"/>
      <c r="G8" s="2134"/>
      <c r="H8" s="2200"/>
      <c r="I8" s="2200"/>
      <c r="J8" s="2200"/>
      <c r="K8" s="2200"/>
      <c r="L8" s="2200"/>
      <c r="M8" s="2200"/>
      <c r="N8" s="2134"/>
      <c r="O8" s="2134"/>
      <c r="P8" s="2134"/>
      <c r="Q8" s="2134"/>
      <c r="R8" s="2134"/>
      <c r="S8" s="2134"/>
      <c r="T8" s="2135"/>
    </row>
    <row r="9" spans="1:68" ht="21.95" thickBot="1">
      <c r="A9" s="2357" t="s">
        <v>63</v>
      </c>
      <c r="B9" s="2358"/>
      <c r="C9" s="2358"/>
      <c r="D9" s="2358"/>
      <c r="E9" s="2358"/>
      <c r="F9" s="2359"/>
      <c r="G9" s="392"/>
      <c r="H9" s="2357" t="s">
        <v>64</v>
      </c>
      <c r="I9" s="2358"/>
      <c r="J9" s="2358"/>
      <c r="K9" s="2358"/>
      <c r="L9" s="2358"/>
      <c r="M9" s="2359"/>
      <c r="N9" s="392"/>
    </row>
    <row r="10" spans="1:68" ht="43.2" thickBo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402"/>
      <c r="H10" s="276" t="s">
        <v>10</v>
      </c>
      <c r="I10" s="277" t="s">
        <v>11</v>
      </c>
      <c r="J10" s="277" t="s">
        <v>57</v>
      </c>
      <c r="K10" s="277" t="s">
        <v>66</v>
      </c>
      <c r="L10" s="277" t="s">
        <v>14</v>
      </c>
      <c r="M10" s="278" t="s">
        <v>15</v>
      </c>
      <c r="N10" s="402"/>
      <c r="P10" s="29"/>
      <c r="Q10" s="29"/>
    </row>
    <row r="11" spans="1:68">
      <c r="A11" s="1668">
        <v>1</v>
      </c>
      <c r="B11" s="1673">
        <v>44710</v>
      </c>
      <c r="C11" s="1669">
        <v>45.79</v>
      </c>
      <c r="D11" s="1669" t="s">
        <v>17</v>
      </c>
      <c r="E11" s="1670">
        <f t="shared" ref="E11:E17" si="0">3600/C11</f>
        <v>78.619785979471501</v>
      </c>
      <c r="F11" s="1674">
        <v>944</v>
      </c>
      <c r="G11" s="392"/>
      <c r="H11" s="1014">
        <v>15</v>
      </c>
      <c r="I11" s="1643">
        <v>44721</v>
      </c>
      <c r="J11" s="1664">
        <v>28.98</v>
      </c>
      <c r="K11" s="1664" t="s">
        <v>17</v>
      </c>
      <c r="L11" s="1633">
        <f>1800/J11</f>
        <v>62.111801242236027</v>
      </c>
      <c r="M11" s="1639">
        <v>758</v>
      </c>
      <c r="N11" s="392"/>
    </row>
    <row r="12" spans="1:68">
      <c r="A12" s="1356">
        <v>2</v>
      </c>
      <c r="B12" s="1357">
        <v>45050</v>
      </c>
      <c r="C12" s="1667">
        <v>29.92</v>
      </c>
      <c r="D12" s="1667" t="s">
        <v>17</v>
      </c>
      <c r="E12" s="1371">
        <f t="shared" si="0"/>
        <v>120.32085561497325</v>
      </c>
      <c r="F12" s="1434">
        <v>360</v>
      </c>
      <c r="G12" s="392"/>
      <c r="H12" s="1356">
        <v>16</v>
      </c>
      <c r="I12" s="1357">
        <v>44617</v>
      </c>
      <c r="J12" s="1663">
        <v>37.729999999999997</v>
      </c>
      <c r="K12" s="1663" t="s">
        <v>17</v>
      </c>
      <c r="L12" s="1371">
        <f>1800/J12</f>
        <v>47.707394646170158</v>
      </c>
      <c r="M12" s="1434">
        <v>13470</v>
      </c>
      <c r="N12" s="392"/>
    </row>
    <row r="13" spans="1:68">
      <c r="A13" s="1356">
        <v>3</v>
      </c>
      <c r="B13" s="1357">
        <v>44616</v>
      </c>
      <c r="C13" s="1667">
        <v>42.73</v>
      </c>
      <c r="D13" s="1667" t="s">
        <v>17</v>
      </c>
      <c r="E13" s="1371">
        <f t="shared" si="0"/>
        <v>84.249941493096188</v>
      </c>
      <c r="F13" s="1434">
        <v>399</v>
      </c>
      <c r="G13" s="392"/>
      <c r="H13" s="1356">
        <v>17</v>
      </c>
      <c r="I13" s="1357">
        <v>45040</v>
      </c>
      <c r="J13" s="1663">
        <v>24.53</v>
      </c>
      <c r="K13" s="1663" t="s">
        <v>17</v>
      </c>
      <c r="L13" s="1371">
        <f>1800/J13</f>
        <v>73.379535262943335</v>
      </c>
      <c r="M13" s="1434">
        <v>440</v>
      </c>
      <c r="N13" s="392"/>
    </row>
    <row r="14" spans="1:68">
      <c r="A14" s="1356">
        <v>4</v>
      </c>
      <c r="B14" s="1357">
        <v>45054</v>
      </c>
      <c r="C14" s="1667">
        <v>26.48</v>
      </c>
      <c r="D14" s="1667" t="s">
        <v>17</v>
      </c>
      <c r="E14" s="1371">
        <f t="shared" si="0"/>
        <v>135.95166163141994</v>
      </c>
      <c r="F14" s="1434">
        <v>250</v>
      </c>
      <c r="G14" s="392"/>
      <c r="H14" s="1356">
        <v>18</v>
      </c>
      <c r="I14" s="1357">
        <v>44711</v>
      </c>
      <c r="J14" s="1663">
        <v>36.51</v>
      </c>
      <c r="K14" s="1663" t="s">
        <v>17</v>
      </c>
      <c r="L14" s="1371">
        <f t="shared" ref="L14:L19" si="1">1800/J14</f>
        <v>49.301561216105178</v>
      </c>
      <c r="M14" s="1434">
        <v>1003</v>
      </c>
      <c r="N14" s="392"/>
    </row>
    <row r="15" spans="1:68">
      <c r="A15" s="1356">
        <v>5</v>
      </c>
      <c r="B15" s="1357">
        <v>44611</v>
      </c>
      <c r="C15" s="1662">
        <v>32.630000000000003</v>
      </c>
      <c r="D15" s="1667" t="s">
        <v>17</v>
      </c>
      <c r="E15" s="1371">
        <f t="shared" si="0"/>
        <v>110.32791909285932</v>
      </c>
      <c r="F15" s="1434">
        <v>351</v>
      </c>
      <c r="G15" s="392"/>
      <c r="H15" s="1356">
        <v>19</v>
      </c>
      <c r="I15" s="1357">
        <v>44711</v>
      </c>
      <c r="J15" s="1663">
        <v>24.1</v>
      </c>
      <c r="K15" s="1663" t="s">
        <v>17</v>
      </c>
      <c r="L15" s="1371">
        <f t="shared" si="1"/>
        <v>74.688796680497916</v>
      </c>
      <c r="M15" s="1434">
        <v>7006</v>
      </c>
      <c r="N15" s="392"/>
    </row>
    <row r="16" spans="1:68">
      <c r="A16" s="1356">
        <v>6</v>
      </c>
      <c r="B16" s="1357">
        <v>44841</v>
      </c>
      <c r="C16" s="1662">
        <v>37.65</v>
      </c>
      <c r="D16" s="1667" t="s">
        <v>17</v>
      </c>
      <c r="E16" s="1371">
        <f t="shared" si="0"/>
        <v>95.617529880478088</v>
      </c>
      <c r="F16" s="1434">
        <v>372</v>
      </c>
      <c r="G16" s="392"/>
      <c r="H16" s="1356">
        <v>20</v>
      </c>
      <c r="I16" s="1357">
        <v>44591</v>
      </c>
      <c r="J16" s="1667">
        <v>20.45</v>
      </c>
      <c r="K16" s="1667" t="s">
        <v>17</v>
      </c>
      <c r="L16" s="1371">
        <f>1800/J16</f>
        <v>88.019559902200498</v>
      </c>
      <c r="M16" s="1434">
        <v>494</v>
      </c>
      <c r="N16" s="392"/>
    </row>
    <row r="17" spans="1:20">
      <c r="A17" s="1356">
        <v>7</v>
      </c>
      <c r="B17" s="1357">
        <v>44959</v>
      </c>
      <c r="C17" s="1662">
        <v>39.630000000000003</v>
      </c>
      <c r="D17" s="1667" t="s">
        <v>17</v>
      </c>
      <c r="E17" s="1371">
        <f t="shared" si="0"/>
        <v>90.84027252081755</v>
      </c>
      <c r="F17" s="1434">
        <v>390</v>
      </c>
      <c r="G17" s="392"/>
      <c r="H17" s="1356">
        <v>21</v>
      </c>
      <c r="I17" s="1357">
        <v>45065</v>
      </c>
      <c r="J17" s="1663">
        <v>25.85</v>
      </c>
      <c r="K17" s="1663" t="s">
        <v>17</v>
      </c>
      <c r="L17" s="1371">
        <f t="shared" si="1"/>
        <v>69.632495164410059</v>
      </c>
      <c r="M17" s="1434">
        <v>467</v>
      </c>
      <c r="N17" s="392"/>
    </row>
    <row r="18" spans="1:20">
      <c r="A18" s="1356">
        <v>8</v>
      </c>
      <c r="B18" s="1357">
        <v>44959</v>
      </c>
      <c r="C18" s="1662">
        <v>45.16</v>
      </c>
      <c r="D18" s="1667" t="s">
        <v>17</v>
      </c>
      <c r="E18" s="1371">
        <f>3600/C18</f>
        <v>79.716563330380879</v>
      </c>
      <c r="F18" s="1434">
        <v>454</v>
      </c>
      <c r="G18" s="392"/>
      <c r="H18" s="1356">
        <v>22</v>
      </c>
      <c r="I18" s="1357">
        <v>44111</v>
      </c>
      <c r="J18" s="1667">
        <v>15.6</v>
      </c>
      <c r="K18" s="1667" t="s">
        <v>17</v>
      </c>
      <c r="L18" s="1371">
        <f>1800/J18</f>
        <v>115.38461538461539</v>
      </c>
      <c r="M18" s="1434">
        <v>10200</v>
      </c>
      <c r="N18" s="392"/>
    </row>
    <row r="19" spans="1:20">
      <c r="A19" s="1356">
        <v>9</v>
      </c>
      <c r="B19" s="1357">
        <v>44959</v>
      </c>
      <c r="C19" s="1662">
        <v>41.11</v>
      </c>
      <c r="D19" s="1667" t="s">
        <v>17</v>
      </c>
      <c r="E19" s="1371">
        <f>3600/C19</f>
        <v>87.569934322549258</v>
      </c>
      <c r="F19" s="1434">
        <v>416</v>
      </c>
      <c r="G19" s="392"/>
      <c r="H19" s="1356">
        <v>23</v>
      </c>
      <c r="I19" s="1357">
        <v>44111</v>
      </c>
      <c r="J19" s="1663">
        <v>34.299999999999997</v>
      </c>
      <c r="K19" s="1663" t="s">
        <v>17</v>
      </c>
      <c r="L19" s="1371">
        <f t="shared" si="1"/>
        <v>52.478134110787174</v>
      </c>
      <c r="M19" s="1434">
        <v>677</v>
      </c>
      <c r="N19" s="392"/>
    </row>
    <row r="20" spans="1:20">
      <c r="A20" s="1356">
        <v>10</v>
      </c>
      <c r="B20" s="1357">
        <v>44710</v>
      </c>
      <c r="C20" s="1662">
        <v>29.22</v>
      </c>
      <c r="D20" s="1667" t="s">
        <v>17</v>
      </c>
      <c r="E20" s="1371">
        <f>3600/C20</f>
        <v>123.20328542094457</v>
      </c>
      <c r="F20" s="1434">
        <v>263</v>
      </c>
      <c r="G20" s="392"/>
      <c r="H20" s="1356">
        <v>24</v>
      </c>
      <c r="I20" s="1357">
        <v>44111</v>
      </c>
      <c r="J20" s="1667">
        <v>19.559999999999999</v>
      </c>
      <c r="K20" s="1667" t="s">
        <v>17</v>
      </c>
      <c r="L20" s="1371">
        <f>1800/J20</f>
        <v>92.024539877300626</v>
      </c>
      <c r="M20" s="1434">
        <v>410</v>
      </c>
      <c r="N20" s="392"/>
    </row>
    <row r="21" spans="1:20">
      <c r="A21" s="1356">
        <v>11</v>
      </c>
      <c r="B21" s="1357">
        <v>45254</v>
      </c>
      <c r="C21" s="1662">
        <v>27.18</v>
      </c>
      <c r="D21" s="1667" t="s">
        <v>17</v>
      </c>
      <c r="E21" s="1371">
        <f>3600/C21</f>
        <v>132.4503311258278</v>
      </c>
      <c r="F21" s="1434">
        <v>256</v>
      </c>
      <c r="G21" s="392"/>
      <c r="H21" s="1356">
        <v>25</v>
      </c>
      <c r="I21" s="1357">
        <v>44964</v>
      </c>
      <c r="J21" s="1663">
        <v>30.12</v>
      </c>
      <c r="K21" s="1663" t="s">
        <v>17</v>
      </c>
      <c r="L21" s="1371">
        <f>1800/J21</f>
        <v>59.760956175298801</v>
      </c>
      <c r="M21" s="1434">
        <v>524</v>
      </c>
      <c r="N21" s="392"/>
    </row>
    <row r="22" spans="1:20">
      <c r="A22" s="1356">
        <v>12</v>
      </c>
      <c r="B22" s="1357">
        <v>45254</v>
      </c>
      <c r="C22" s="2144" t="s">
        <v>95</v>
      </c>
      <c r="D22" s="2145"/>
      <c r="E22" s="2146"/>
      <c r="F22" s="1434"/>
      <c r="G22" s="392"/>
      <c r="H22" s="1356">
        <v>26</v>
      </c>
      <c r="I22" s="1357">
        <v>44961</v>
      </c>
      <c r="J22" s="1663">
        <v>34.35</v>
      </c>
      <c r="K22" s="1663" t="s">
        <v>17</v>
      </c>
      <c r="L22" s="1371">
        <f>1800/J22</f>
        <v>52.401746724890828</v>
      </c>
      <c r="M22" s="1434">
        <v>535</v>
      </c>
      <c r="N22" s="392"/>
    </row>
    <row r="23" spans="1:20">
      <c r="A23" s="1356">
        <v>13</v>
      </c>
      <c r="B23" s="1357">
        <v>45308</v>
      </c>
      <c r="C23" s="1662">
        <v>17.010000000000002</v>
      </c>
      <c r="D23" s="1667" t="s">
        <v>17</v>
      </c>
      <c r="E23" s="1371">
        <f>3600/C23</f>
        <v>211.64021164021162</v>
      </c>
      <c r="F23" s="1434">
        <v>225</v>
      </c>
      <c r="G23" s="392"/>
      <c r="H23" s="1356">
        <v>27</v>
      </c>
      <c r="I23" s="1357">
        <v>44961</v>
      </c>
      <c r="J23" s="1663">
        <v>27.84</v>
      </c>
      <c r="K23" s="1663" t="s">
        <v>17</v>
      </c>
      <c r="L23" s="1371">
        <f>1800/J23</f>
        <v>64.65517241379311</v>
      </c>
      <c r="M23" s="1434">
        <v>533</v>
      </c>
      <c r="N23" s="392"/>
    </row>
    <row r="24" spans="1:20" ht="21.95" thickBot="1">
      <c r="A24" s="1815">
        <v>14</v>
      </c>
      <c r="B24" s="1816">
        <v>45308</v>
      </c>
      <c r="C24" s="1850">
        <v>16.420000000000002</v>
      </c>
      <c r="D24" s="1817" t="s">
        <v>17</v>
      </c>
      <c r="E24" s="1851">
        <f>3600/C24</f>
        <v>219.24482338611446</v>
      </c>
      <c r="F24" s="1373">
        <v>220</v>
      </c>
      <c r="G24" s="392"/>
      <c r="H24" s="1356">
        <v>28</v>
      </c>
      <c r="I24" s="1357">
        <v>44514</v>
      </c>
      <c r="J24" s="1663">
        <v>26.16</v>
      </c>
      <c r="K24" s="1665"/>
      <c r="L24" s="1371">
        <f>1800/J24</f>
        <v>68.807339449541288</v>
      </c>
      <c r="M24" s="1434">
        <v>712</v>
      </c>
      <c r="N24" s="392"/>
    </row>
    <row r="25" spans="1:20">
      <c r="A25" s="391"/>
      <c r="B25" s="392"/>
      <c r="C25" s="2293" t="s">
        <v>1</v>
      </c>
      <c r="D25" s="2165"/>
      <c r="E25" s="293">
        <f>SUM(E11:E24)</f>
        <v>1569.753115439144</v>
      </c>
      <c r="F25" s="392"/>
      <c r="G25" s="83"/>
      <c r="H25" s="1356">
        <v>29</v>
      </c>
      <c r="I25" s="1357">
        <v>44711</v>
      </c>
      <c r="J25" s="1663">
        <v>38.770000000000003</v>
      </c>
      <c r="K25" s="1665"/>
      <c r="L25" s="1371">
        <f t="shared" ref="L25:L33" si="2">1800/J25</f>
        <v>46.427650245034819</v>
      </c>
      <c r="M25" s="1434">
        <v>963</v>
      </c>
      <c r="N25" s="401"/>
    </row>
    <row r="26" spans="1:20" ht="21.95" thickBot="1">
      <c r="A26" s="391"/>
      <c r="B26" s="392"/>
      <c r="C26" s="2280" t="s">
        <v>19</v>
      </c>
      <c r="D26" s="2281"/>
      <c r="E26" s="287">
        <f>AVERAGE(E11:E24)</f>
        <v>120.75023964916493</v>
      </c>
      <c r="F26" s="392"/>
      <c r="G26" s="83"/>
      <c r="H26" s="1356">
        <v>30</v>
      </c>
      <c r="I26" s="1357">
        <v>44876</v>
      </c>
      <c r="J26" s="1663">
        <v>42.56</v>
      </c>
      <c r="K26" s="1665"/>
      <c r="L26" s="1371">
        <f>1800/J26</f>
        <v>42.293233082706763</v>
      </c>
      <c r="M26" s="1434">
        <v>680</v>
      </c>
      <c r="N26" s="401"/>
      <c r="O26" s="29"/>
      <c r="P26" s="29"/>
      <c r="Q26" s="29"/>
      <c r="R26" s="29"/>
      <c r="S26" s="397"/>
      <c r="T26" s="209"/>
    </row>
    <row r="27" spans="1:20">
      <c r="A27" s="81"/>
      <c r="H27" s="1356">
        <v>31</v>
      </c>
      <c r="I27" s="1357">
        <v>45040</v>
      </c>
      <c r="J27" s="1663">
        <v>27.4</v>
      </c>
      <c r="K27" s="1665"/>
      <c r="L27" s="1371">
        <f>1800/J27</f>
        <v>65.693430656934311</v>
      </c>
      <c r="M27" s="1434">
        <v>468</v>
      </c>
      <c r="N27" s="401"/>
      <c r="T27" s="209"/>
    </row>
    <row r="28" spans="1:20">
      <c r="A28" s="391"/>
      <c r="B28" s="392"/>
      <c r="C28" s="392"/>
      <c r="D28" s="392"/>
      <c r="E28" s="392"/>
      <c r="F28" s="392"/>
      <c r="G28" s="83"/>
      <c r="H28" s="1356">
        <v>32</v>
      </c>
      <c r="I28" s="1357">
        <v>44613</v>
      </c>
      <c r="J28" s="1663">
        <v>62.72</v>
      </c>
      <c r="K28" s="1665"/>
      <c r="L28" s="1371">
        <f t="shared" si="2"/>
        <v>28.698979591836736</v>
      </c>
      <c r="M28" s="1434">
        <v>5310</v>
      </c>
      <c r="N28" s="401"/>
      <c r="T28" s="209"/>
    </row>
    <row r="29" spans="1:20">
      <c r="A29" s="391"/>
      <c r="B29" s="392"/>
      <c r="C29" s="392"/>
      <c r="D29" s="392"/>
      <c r="E29" s="392"/>
      <c r="F29" s="392"/>
      <c r="G29" s="83"/>
      <c r="H29" s="1356">
        <v>33</v>
      </c>
      <c r="I29" s="1357">
        <v>45040</v>
      </c>
      <c r="J29" s="1663">
        <v>25.84</v>
      </c>
      <c r="K29" s="1665"/>
      <c r="L29" s="1371">
        <f>1800/J29</f>
        <v>69.659442724458202</v>
      </c>
      <c r="M29" s="1434">
        <v>473</v>
      </c>
      <c r="N29" s="401"/>
      <c r="T29" s="209"/>
    </row>
    <row r="30" spans="1:20">
      <c r="A30" s="391"/>
      <c r="B30" s="392"/>
      <c r="C30" s="392"/>
      <c r="D30" s="392"/>
      <c r="E30" s="392"/>
      <c r="F30" s="392"/>
      <c r="G30" s="83"/>
      <c r="H30" s="1356">
        <v>34</v>
      </c>
      <c r="I30" s="1357">
        <v>44617</v>
      </c>
      <c r="J30" s="1663">
        <v>62.68</v>
      </c>
      <c r="K30" s="1665"/>
      <c r="L30" s="1371">
        <f t="shared" si="2"/>
        <v>28.717294192724953</v>
      </c>
      <c r="M30" s="1434">
        <v>3540</v>
      </c>
      <c r="N30" s="2148"/>
      <c r="T30" s="209"/>
    </row>
    <row r="31" spans="1:20">
      <c r="A31" s="391"/>
      <c r="B31" s="392"/>
      <c r="C31" s="392"/>
      <c r="D31" s="392"/>
      <c r="E31" s="392"/>
      <c r="F31" s="392"/>
      <c r="G31" s="83"/>
      <c r="H31" s="1356">
        <v>35</v>
      </c>
      <c r="I31" s="1357">
        <v>44594</v>
      </c>
      <c r="J31" s="1663">
        <v>28.32</v>
      </c>
      <c r="K31" s="1665"/>
      <c r="L31" s="1371">
        <f>1800/J31</f>
        <v>63.559322033898304</v>
      </c>
      <c r="M31" s="1434">
        <v>504</v>
      </c>
      <c r="N31" s="2148"/>
      <c r="T31" s="209"/>
    </row>
    <row r="32" spans="1:20">
      <c r="A32" s="391"/>
      <c r="B32" s="392"/>
      <c r="C32" s="392"/>
      <c r="D32" s="392"/>
      <c r="E32" s="392"/>
      <c r="F32" s="392"/>
      <c r="G32" s="83"/>
      <c r="H32" s="1356">
        <v>36</v>
      </c>
      <c r="I32" s="1357">
        <v>45054</v>
      </c>
      <c r="J32" s="1663">
        <v>26.38</v>
      </c>
      <c r="K32" s="1665"/>
      <c r="L32" s="1371">
        <f>1800/J32</f>
        <v>68.233510235026543</v>
      </c>
      <c r="M32" s="1434">
        <v>496</v>
      </c>
      <c r="N32" s="2148"/>
      <c r="T32" s="209"/>
    </row>
    <row r="33" spans="1:20">
      <c r="A33" s="2355"/>
      <c r="B33" s="2356"/>
      <c r="C33" s="2208"/>
      <c r="D33" s="2208"/>
      <c r="E33" s="2208"/>
      <c r="F33" s="2208"/>
      <c r="G33" s="83"/>
      <c r="H33" s="1356">
        <v>37</v>
      </c>
      <c r="I33" s="1357">
        <v>44617</v>
      </c>
      <c r="J33" s="1663">
        <v>57.01</v>
      </c>
      <c r="K33" s="1665"/>
      <c r="L33" s="1371">
        <f t="shared" si="2"/>
        <v>31.573408174004562</v>
      </c>
      <c r="M33" s="1434">
        <v>4470</v>
      </c>
      <c r="N33" s="2148"/>
      <c r="T33" s="209"/>
    </row>
    <row r="34" spans="1:20" ht="21.95" thickBot="1">
      <c r="A34" s="81"/>
      <c r="B34" s="194"/>
      <c r="C34" s="441"/>
      <c r="D34" s="194"/>
      <c r="E34" s="194"/>
      <c r="F34" s="441"/>
      <c r="G34" s="29"/>
      <c r="H34" s="1358">
        <v>38</v>
      </c>
      <c r="I34" s="1359">
        <v>45040</v>
      </c>
      <c r="J34" s="1361">
        <v>26.01</v>
      </c>
      <c r="K34" s="1666"/>
      <c r="L34" s="1372">
        <f>1800/J34</f>
        <v>69.20415224913495</v>
      </c>
      <c r="M34" s="1373">
        <v>479</v>
      </c>
      <c r="N34" s="2148"/>
      <c r="T34" s="210"/>
    </row>
    <row r="35" spans="1:20">
      <c r="A35" s="81"/>
      <c r="B35" s="194"/>
      <c r="C35" s="441"/>
      <c r="D35" s="194"/>
      <c r="E35" s="194"/>
      <c r="F35" s="441"/>
      <c r="G35" s="29"/>
      <c r="J35" s="2293" t="s">
        <v>1</v>
      </c>
      <c r="K35" s="2165"/>
      <c r="L35" s="293">
        <f>SUM(L11:L34)</f>
        <v>1484.4140714365503</v>
      </c>
      <c r="M35" s="392"/>
      <c r="N35" s="2148"/>
      <c r="T35" s="210"/>
    </row>
    <row r="36" spans="1:20" ht="21.95" thickBot="1">
      <c r="A36" s="404"/>
      <c r="B36" s="25"/>
      <c r="C36" s="397"/>
      <c r="D36" s="392"/>
      <c r="E36" s="392"/>
      <c r="F36" s="392"/>
      <c r="G36" s="83"/>
      <c r="H36" s="29"/>
      <c r="J36" s="2280" t="s">
        <v>19</v>
      </c>
      <c r="K36" s="2281"/>
      <c r="L36" s="287">
        <f>AVERAGE(L11:L34)</f>
        <v>61.850586309856261</v>
      </c>
      <c r="M36" s="392"/>
      <c r="N36" s="2148"/>
      <c r="T36" s="63"/>
    </row>
    <row r="37" spans="1:20">
      <c r="A37" s="81"/>
      <c r="B37" s="29"/>
      <c r="C37" s="401"/>
      <c r="D37" s="2155"/>
      <c r="E37" s="2155"/>
      <c r="F37" s="392"/>
      <c r="G37" s="29"/>
      <c r="H37" s="29"/>
      <c r="L37" s="396"/>
      <c r="M37" s="392"/>
      <c r="N37" s="29"/>
      <c r="O37" s="29"/>
      <c r="P37" s="29"/>
      <c r="Q37" s="2155"/>
      <c r="R37" s="2155"/>
      <c r="S37" s="29"/>
      <c r="T37" s="63"/>
    </row>
    <row r="38" spans="1:20" ht="21.95" thickBot="1">
      <c r="A38" s="401"/>
      <c r="B38" s="401"/>
      <c r="C38" s="401"/>
      <c r="D38" s="2156"/>
      <c r="E38" s="2156"/>
      <c r="F38" s="397"/>
      <c r="G38" s="31"/>
      <c r="H38" s="401"/>
      <c r="I38" s="29"/>
      <c r="J38" s="392"/>
      <c r="K38" s="29"/>
      <c r="L38" s="397"/>
      <c r="M38" s="392"/>
      <c r="N38" s="401"/>
      <c r="O38" s="401"/>
      <c r="P38" s="401"/>
      <c r="Q38" s="2156"/>
      <c r="R38" s="2156"/>
      <c r="S38" s="31"/>
      <c r="T38" s="401"/>
    </row>
    <row r="39" spans="1:20">
      <c r="A39" s="393" t="s">
        <v>69</v>
      </c>
      <c r="B39" s="75">
        <v>2.2000000000000002</v>
      </c>
      <c r="C39" s="44" t="s">
        <v>21</v>
      </c>
      <c r="D39" s="29"/>
      <c r="E39" s="29"/>
      <c r="F39" s="392"/>
      <c r="G39" s="29"/>
      <c r="H39" s="393" t="s">
        <v>70</v>
      </c>
      <c r="I39" s="75">
        <v>19500</v>
      </c>
      <c r="J39" s="44" t="s">
        <v>23</v>
      </c>
      <c r="K39" s="29"/>
      <c r="L39" s="29"/>
      <c r="M39" s="392"/>
      <c r="N39" s="29"/>
      <c r="O39" s="29"/>
      <c r="P39" s="29"/>
      <c r="Q39" s="29"/>
      <c r="R39" s="29"/>
      <c r="S39" s="29"/>
      <c r="T39" s="29"/>
    </row>
    <row r="40" spans="1:20">
      <c r="A40" s="394" t="s">
        <v>71</v>
      </c>
      <c r="B40" s="264">
        <v>4.7</v>
      </c>
      <c r="C40" s="48" t="s">
        <v>21</v>
      </c>
      <c r="H40" s="394" t="s">
        <v>72</v>
      </c>
      <c r="I40" s="264">
        <v>1548</v>
      </c>
      <c r="J40" s="48" t="s">
        <v>23</v>
      </c>
    </row>
    <row r="41" spans="1:20">
      <c r="A41" s="394" t="s">
        <v>73</v>
      </c>
      <c r="B41" s="264" t="s">
        <v>28</v>
      </c>
      <c r="C41" s="48" t="s">
        <v>21</v>
      </c>
      <c r="H41" s="394" t="s">
        <v>74</v>
      </c>
      <c r="I41" s="264">
        <v>6.3</v>
      </c>
      <c r="J41" s="48" t="s">
        <v>28</v>
      </c>
    </row>
    <row r="42" spans="1:20">
      <c r="A42" s="394" t="s">
        <v>75</v>
      </c>
      <c r="B42" s="264">
        <v>4.5</v>
      </c>
      <c r="C42" s="48" t="s">
        <v>21</v>
      </c>
      <c r="G42" s="208"/>
      <c r="H42" s="394" t="s">
        <v>76</v>
      </c>
      <c r="I42" s="264">
        <v>39.5</v>
      </c>
      <c r="J42" s="48" t="s">
        <v>31</v>
      </c>
    </row>
    <row r="43" spans="1:20">
      <c r="A43" s="394" t="s">
        <v>77</v>
      </c>
      <c r="B43" s="264"/>
      <c r="C43" s="48" t="s">
        <v>21</v>
      </c>
      <c r="G43" s="208"/>
      <c r="H43" s="394" t="s">
        <v>78</v>
      </c>
      <c r="I43" s="264">
        <v>1600</v>
      </c>
      <c r="J43" s="48" t="s">
        <v>34</v>
      </c>
    </row>
    <row r="44" spans="1:20">
      <c r="A44" s="394" t="s">
        <v>79</v>
      </c>
      <c r="B44" s="264">
        <v>58</v>
      </c>
      <c r="C44" s="48" t="s">
        <v>21</v>
      </c>
      <c r="G44" s="208"/>
      <c r="H44" s="394" t="s">
        <v>80</v>
      </c>
      <c r="I44" s="264">
        <v>1400</v>
      </c>
      <c r="J44" s="48" t="s">
        <v>34</v>
      </c>
    </row>
    <row r="45" spans="1:20">
      <c r="A45" s="394" t="s">
        <v>83</v>
      </c>
      <c r="B45" s="264">
        <v>53</v>
      </c>
      <c r="C45" s="48" t="s">
        <v>21</v>
      </c>
      <c r="H45" s="394" t="s">
        <v>84</v>
      </c>
      <c r="I45" s="264">
        <v>3000</v>
      </c>
      <c r="J45" s="48" t="s">
        <v>34</v>
      </c>
    </row>
    <row r="46" spans="1:20">
      <c r="A46" s="394" t="s">
        <v>85</v>
      </c>
      <c r="B46" s="264">
        <v>0.1</v>
      </c>
      <c r="C46" s="48" t="s">
        <v>21</v>
      </c>
      <c r="H46" s="394" t="s">
        <v>86</v>
      </c>
      <c r="I46" s="264">
        <v>25900</v>
      </c>
      <c r="J46" s="48" t="s">
        <v>23</v>
      </c>
    </row>
    <row r="47" spans="1:20" ht="21.95" thickBot="1">
      <c r="A47" s="395" t="s">
        <v>87</v>
      </c>
      <c r="B47" s="76">
        <v>0</v>
      </c>
      <c r="C47" s="52" t="s">
        <v>21</v>
      </c>
      <c r="H47" s="394" t="s">
        <v>44</v>
      </c>
      <c r="I47" s="264">
        <v>9.4</v>
      </c>
      <c r="J47" s="48" t="s">
        <v>45</v>
      </c>
    </row>
    <row r="48" spans="1:20" ht="21.95" thickBot="1">
      <c r="H48" s="395" t="s">
        <v>88</v>
      </c>
      <c r="I48" s="76">
        <v>3</v>
      </c>
      <c r="J48" s="52" t="s">
        <v>45</v>
      </c>
    </row>
  </sheetData>
  <mergeCells count="20">
    <mergeCell ref="A8:T8"/>
    <mergeCell ref="Q4:T4"/>
    <mergeCell ref="Q5:T5"/>
    <mergeCell ref="A6:T6"/>
    <mergeCell ref="A1:P5"/>
    <mergeCell ref="A7:T7"/>
    <mergeCell ref="C25:D25"/>
    <mergeCell ref="C26:D26"/>
    <mergeCell ref="C22:E22"/>
    <mergeCell ref="A9:F9"/>
    <mergeCell ref="H9:M9"/>
    <mergeCell ref="Q37:R37"/>
    <mergeCell ref="D38:E38"/>
    <mergeCell ref="Q38:R38"/>
    <mergeCell ref="N30:N36"/>
    <mergeCell ref="D37:E37"/>
    <mergeCell ref="J35:K35"/>
    <mergeCell ref="J36:K36"/>
    <mergeCell ref="A33:D33"/>
    <mergeCell ref="E33:F33"/>
  </mergeCells>
  <conditionalFormatting sqref="F11:F23">
    <cfRule type="cellIs" dxfId="170" priority="4" stopIfTrue="1" operator="greaterThan">
      <formula>1800</formula>
    </cfRule>
  </conditionalFormatting>
  <conditionalFormatting sqref="M11:M34">
    <cfRule type="cellIs" dxfId="169" priority="1" operator="greaterThan">
      <formula>3000</formula>
    </cfRule>
  </conditionalFormatting>
  <printOptions horizontalCentered="1"/>
  <pageMargins left="0.2" right="0.2" top="0.16" bottom="0.16" header="0.16" footer="0.16"/>
  <pageSetup paperSize="9" scale="48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P53"/>
  <sheetViews>
    <sheetView view="pageBreakPreview" zoomScale="70" zoomScaleNormal="70" zoomScaleSheetLayoutView="70" workbookViewId="0">
      <selection activeCell="P12" sqref="P12"/>
    </sheetView>
  </sheetViews>
  <sheetFormatPr defaultColWidth="9" defaultRowHeight="15.05"/>
  <cols>
    <col min="1" max="1" width="11.109375" style="8" customWidth="1"/>
    <col min="2" max="6" width="14.6640625" style="8" customWidth="1"/>
    <col min="7" max="7" width="4.44140625" style="8" customWidth="1"/>
    <col min="8" max="8" width="12.33203125" style="8" customWidth="1"/>
    <col min="9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68" ht="26.3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68" ht="24.75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3</v>
      </c>
      <c r="R4" s="2193"/>
      <c r="S4" s="2193"/>
      <c r="T4" s="2194"/>
    </row>
    <row r="5" spans="1:68" ht="26.3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68" ht="24.9" customHeight="1">
      <c r="A6" s="2133" t="s">
        <v>465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99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33" t="s">
        <v>61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8" s="6" customFormat="1" ht="24.9" customHeight="1">
      <c r="A9" s="444"/>
      <c r="B9" s="194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445"/>
    </row>
    <row r="10" spans="1:68" ht="20.05" customHeight="1">
      <c r="A10" s="2357" t="s">
        <v>63</v>
      </c>
      <c r="B10" s="2358"/>
      <c r="C10" s="2358"/>
      <c r="D10" s="2358"/>
      <c r="E10" s="2358"/>
      <c r="F10" s="2359"/>
      <c r="G10" s="410"/>
      <c r="H10" s="2357" t="s">
        <v>64</v>
      </c>
      <c r="I10" s="2358"/>
      <c r="J10" s="2358"/>
      <c r="K10" s="2358"/>
      <c r="L10" s="2358"/>
      <c r="M10" s="2359"/>
      <c r="N10" s="410"/>
      <c r="O10" s="29"/>
      <c r="P10" s="29"/>
      <c r="Q10" s="29"/>
      <c r="R10" s="29"/>
      <c r="S10" s="29"/>
      <c r="T10" s="63"/>
    </row>
    <row r="11" spans="1:68" ht="63.9">
      <c r="A11" s="420" t="s">
        <v>10</v>
      </c>
      <c r="B11" s="421" t="s">
        <v>11</v>
      </c>
      <c r="C11" s="421" t="s">
        <v>100</v>
      </c>
      <c r="D11" s="421" t="s">
        <v>13</v>
      </c>
      <c r="E11" s="421" t="s">
        <v>14</v>
      </c>
      <c r="F11" s="446" t="s">
        <v>15</v>
      </c>
      <c r="G11" s="419"/>
      <c r="H11" s="420" t="s">
        <v>10</v>
      </c>
      <c r="I11" s="421" t="s">
        <v>11</v>
      </c>
      <c r="J11" s="421" t="s">
        <v>12</v>
      </c>
      <c r="K11" s="421" t="s">
        <v>13</v>
      </c>
      <c r="L11" s="421" t="s">
        <v>14</v>
      </c>
      <c r="M11" s="446" t="s">
        <v>15</v>
      </c>
      <c r="N11" s="419"/>
      <c r="O11" s="29"/>
      <c r="P11" s="29"/>
      <c r="Q11" s="29"/>
      <c r="R11" s="29"/>
      <c r="S11" s="29"/>
      <c r="T11" s="63"/>
    </row>
    <row r="12" spans="1:68" ht="18" customHeight="1">
      <c r="A12" s="256">
        <v>1</v>
      </c>
      <c r="B12" s="66">
        <v>44722</v>
      </c>
      <c r="C12" s="426">
        <v>7.27</v>
      </c>
      <c r="D12" s="426" t="s">
        <v>17</v>
      </c>
      <c r="E12" s="202">
        <f>7200/C12</f>
        <v>990.37138927097669</v>
      </c>
      <c r="F12" s="48">
        <v>35</v>
      </c>
      <c r="G12" s="410"/>
      <c r="H12" s="256">
        <v>5</v>
      </c>
      <c r="I12" s="66">
        <v>44203</v>
      </c>
      <c r="J12" s="426">
        <v>9.39</v>
      </c>
      <c r="K12" s="426" t="s">
        <v>17</v>
      </c>
      <c r="L12" s="202">
        <f>3600/J12</f>
        <v>383.38658146964855</v>
      </c>
      <c r="M12" s="48">
        <v>938</v>
      </c>
      <c r="N12" s="410"/>
      <c r="O12" s="29"/>
      <c r="P12" s="29"/>
      <c r="Q12" s="194"/>
      <c r="R12" s="29"/>
      <c r="S12" s="29"/>
      <c r="T12" s="63"/>
    </row>
    <row r="13" spans="1:68" ht="18" customHeight="1">
      <c r="A13" s="256">
        <v>2</v>
      </c>
      <c r="B13" s="66">
        <v>44401</v>
      </c>
      <c r="C13" s="686">
        <v>10.84</v>
      </c>
      <c r="D13" s="686" t="s">
        <v>17</v>
      </c>
      <c r="E13" s="202">
        <f>7200/C13</f>
        <v>664.20664206642073</v>
      </c>
      <c r="F13" s="48">
        <v>88</v>
      </c>
      <c r="G13" s="410"/>
      <c r="H13" s="256">
        <v>6</v>
      </c>
      <c r="I13" s="66">
        <v>44203</v>
      </c>
      <c r="J13" s="426">
        <v>10.66</v>
      </c>
      <c r="K13" s="426" t="s">
        <v>17</v>
      </c>
      <c r="L13" s="202">
        <f>3600/J13</f>
        <v>337.7110694183865</v>
      </c>
      <c r="M13" s="48">
        <v>896</v>
      </c>
      <c r="N13" s="410"/>
      <c r="O13" s="29"/>
      <c r="P13" s="29"/>
      <c r="Q13" s="29"/>
      <c r="R13" s="29"/>
      <c r="S13" s="29"/>
      <c r="T13" s="63"/>
    </row>
    <row r="14" spans="1:68" ht="18" customHeight="1">
      <c r="A14" s="256">
        <v>3</v>
      </c>
      <c r="B14" s="66">
        <v>44403</v>
      </c>
      <c r="C14" s="686">
        <v>10.98</v>
      </c>
      <c r="D14" s="686" t="s">
        <v>17</v>
      </c>
      <c r="E14" s="202">
        <f>7200/C14</f>
        <v>655.7377049180327</v>
      </c>
      <c r="F14" s="48">
        <v>151</v>
      </c>
      <c r="G14" s="410"/>
      <c r="H14" s="256">
        <v>7</v>
      </c>
      <c r="I14" s="66">
        <v>44177</v>
      </c>
      <c r="J14" s="426">
        <v>11.62</v>
      </c>
      <c r="K14" s="426" t="s">
        <v>17</v>
      </c>
      <c r="L14" s="202">
        <f t="shared" ref="L14:L19" si="0">3600/J14</f>
        <v>309.81067125645438</v>
      </c>
      <c r="M14" s="48">
        <v>906</v>
      </c>
      <c r="N14" s="410"/>
      <c r="O14" s="29"/>
      <c r="P14" s="29"/>
      <c r="Q14" s="29"/>
      <c r="R14" s="29"/>
      <c r="S14" s="29"/>
      <c r="T14" s="63"/>
    </row>
    <row r="15" spans="1:68" ht="18" customHeight="1" thickBot="1">
      <c r="A15" s="284">
        <v>4</v>
      </c>
      <c r="B15" s="123">
        <v>44321</v>
      </c>
      <c r="C15" s="426">
        <v>11.37</v>
      </c>
      <c r="D15" s="426" t="s">
        <v>17</v>
      </c>
      <c r="E15" s="202">
        <f>7200/C15</f>
        <v>633.24538258575205</v>
      </c>
      <c r="F15" s="52">
        <v>294</v>
      </c>
      <c r="G15" s="410"/>
      <c r="H15" s="256">
        <v>8</v>
      </c>
      <c r="I15" s="66">
        <v>44726</v>
      </c>
      <c r="J15" s="426">
        <v>7.41</v>
      </c>
      <c r="K15" s="426" t="s">
        <v>17</v>
      </c>
      <c r="L15" s="202">
        <f t="shared" si="0"/>
        <v>485.82995951417001</v>
      </c>
      <c r="M15" s="48">
        <v>43</v>
      </c>
      <c r="N15" s="410"/>
      <c r="O15" s="29"/>
      <c r="P15" s="29"/>
      <c r="Q15" s="29"/>
      <c r="R15" s="29"/>
      <c r="S15" s="29"/>
      <c r="T15" s="63"/>
    </row>
    <row r="16" spans="1:68" ht="18" customHeight="1">
      <c r="A16" s="411"/>
      <c r="B16" s="410"/>
      <c r="C16" s="2360" t="s">
        <v>1</v>
      </c>
      <c r="D16" s="2361"/>
      <c r="E16" s="286">
        <f>SUM(E12:E15)</f>
        <v>2943.5611188411822</v>
      </c>
      <c r="F16" s="410"/>
      <c r="G16" s="410"/>
      <c r="H16" s="256">
        <v>9</v>
      </c>
      <c r="I16" s="66">
        <v>44178</v>
      </c>
      <c r="J16" s="426">
        <v>10.77</v>
      </c>
      <c r="K16" s="426" t="s">
        <v>17</v>
      </c>
      <c r="L16" s="202">
        <f t="shared" si="0"/>
        <v>334.26183844011143</v>
      </c>
      <c r="M16" s="48">
        <v>680</v>
      </c>
      <c r="N16" s="410"/>
      <c r="O16" s="29"/>
      <c r="P16" s="29"/>
      <c r="Q16" s="29"/>
      <c r="R16" s="29"/>
      <c r="S16" s="29"/>
      <c r="T16" s="63"/>
    </row>
    <row r="17" spans="1:20" ht="18" customHeight="1">
      <c r="A17" s="411"/>
      <c r="B17" s="410"/>
      <c r="C17" s="2362" t="s">
        <v>19</v>
      </c>
      <c r="D17" s="2363"/>
      <c r="E17" s="287">
        <f>E16/4</f>
        <v>735.89027971029554</v>
      </c>
      <c r="F17" s="410"/>
      <c r="G17" s="410"/>
      <c r="H17" s="256">
        <v>10</v>
      </c>
      <c r="I17" s="66">
        <v>44723</v>
      </c>
      <c r="J17" s="426">
        <v>7.27</v>
      </c>
      <c r="K17" s="426" t="s">
        <v>17</v>
      </c>
      <c r="L17" s="202">
        <f t="shared" si="0"/>
        <v>495.18569463548835</v>
      </c>
      <c r="M17" s="48">
        <v>42</v>
      </c>
      <c r="N17" s="410"/>
      <c r="O17" s="29"/>
      <c r="P17" s="29"/>
      <c r="Q17" s="29"/>
      <c r="R17" s="29"/>
      <c r="S17" s="29"/>
      <c r="T17" s="63"/>
    </row>
    <row r="18" spans="1:20" ht="18" customHeight="1">
      <c r="A18" s="205"/>
      <c r="B18" s="83"/>
      <c r="C18" s="83"/>
      <c r="D18" s="83"/>
      <c r="E18" s="83"/>
      <c r="F18" s="83"/>
      <c r="G18" s="410"/>
      <c r="H18" s="256">
        <v>11</v>
      </c>
      <c r="I18" s="66">
        <v>44178</v>
      </c>
      <c r="J18" s="426">
        <v>9.84</v>
      </c>
      <c r="K18" s="426" t="s">
        <v>17</v>
      </c>
      <c r="L18" s="202">
        <f t="shared" si="0"/>
        <v>365.85365853658539</v>
      </c>
      <c r="M18" s="48">
        <v>933</v>
      </c>
      <c r="N18" s="410"/>
      <c r="O18" s="29"/>
      <c r="P18" s="29"/>
      <c r="Q18" s="29"/>
      <c r="R18" s="29"/>
      <c r="S18" s="29"/>
      <c r="T18" s="63"/>
    </row>
    <row r="19" spans="1:20" ht="18" customHeight="1">
      <c r="A19" s="81"/>
      <c r="B19" s="29"/>
      <c r="C19" s="29"/>
      <c r="D19" s="29"/>
      <c r="E19" s="29"/>
      <c r="F19" s="29"/>
      <c r="G19" s="410"/>
      <c r="H19" s="284">
        <v>12</v>
      </c>
      <c r="I19" s="123">
        <v>44459</v>
      </c>
      <c r="J19" s="442">
        <v>8.3000000000000007</v>
      </c>
      <c r="K19" s="442" t="s">
        <v>17</v>
      </c>
      <c r="L19" s="285">
        <f t="shared" si="0"/>
        <v>433.73493975903608</v>
      </c>
      <c r="M19" s="52">
        <v>59</v>
      </c>
      <c r="N19" s="410"/>
      <c r="O19" s="29"/>
      <c r="P19" s="29"/>
      <c r="Q19" s="29"/>
      <c r="R19" s="29"/>
      <c r="S19" s="29"/>
      <c r="T19" s="63"/>
    </row>
    <row r="20" spans="1:20" ht="18" customHeight="1">
      <c r="A20" s="411"/>
      <c r="B20" s="410"/>
      <c r="C20" s="410"/>
      <c r="D20" s="410"/>
      <c r="E20" s="410"/>
      <c r="F20" s="410"/>
      <c r="G20" s="410"/>
      <c r="H20" s="410"/>
      <c r="I20" s="55"/>
      <c r="J20" s="2364" t="s">
        <v>1</v>
      </c>
      <c r="K20" s="2365"/>
      <c r="L20" s="297">
        <f>SUM(L12:L19)</f>
        <v>3145.7744130298806</v>
      </c>
      <c r="M20" s="410"/>
      <c r="N20" s="410"/>
      <c r="O20" s="29"/>
      <c r="P20" s="29"/>
      <c r="Q20" s="29"/>
      <c r="R20" s="29"/>
      <c r="S20" s="29"/>
      <c r="T20" s="63"/>
    </row>
    <row r="21" spans="1:20" ht="18" customHeight="1">
      <c r="A21" s="411"/>
      <c r="B21" s="410"/>
      <c r="C21" s="215"/>
      <c r="D21" s="410"/>
      <c r="E21" s="410"/>
      <c r="F21" s="410"/>
      <c r="G21" s="410"/>
      <c r="H21" s="410"/>
      <c r="I21" s="55"/>
      <c r="J21" s="2280" t="s">
        <v>19</v>
      </c>
      <c r="K21" s="2281"/>
      <c r="L21" s="296">
        <f>L20/8</f>
        <v>393.22180162873508</v>
      </c>
      <c r="M21" s="410"/>
      <c r="N21" s="410"/>
      <c r="O21" s="29"/>
      <c r="P21" s="29"/>
      <c r="Q21" s="29"/>
      <c r="R21" s="29"/>
      <c r="S21" s="29"/>
      <c r="T21" s="63"/>
    </row>
    <row r="22" spans="1:20" ht="18" customHeight="1" thickBot="1">
      <c r="A22" s="411"/>
      <c r="B22" s="410"/>
      <c r="C22" s="410"/>
      <c r="D22" s="410"/>
      <c r="E22" s="410"/>
      <c r="F22" s="410"/>
      <c r="G22" s="410"/>
      <c r="H22" s="29"/>
      <c r="I22" s="29"/>
      <c r="J22" s="29"/>
      <c r="K22" s="29"/>
      <c r="L22" s="410"/>
      <c r="M22" s="410"/>
      <c r="N22" s="410"/>
      <c r="O22" s="29"/>
      <c r="P22" s="29"/>
      <c r="Q22" s="29"/>
      <c r="R22" s="29"/>
      <c r="S22" s="29"/>
      <c r="T22" s="63"/>
    </row>
    <row r="23" spans="1:20" ht="18" customHeight="1">
      <c r="A23" s="411"/>
      <c r="B23" s="410"/>
      <c r="C23" s="412" t="s">
        <v>69</v>
      </c>
      <c r="D23" s="75">
        <v>1</v>
      </c>
      <c r="E23" s="44" t="s">
        <v>21</v>
      </c>
      <c r="F23" s="410"/>
      <c r="G23" s="410"/>
      <c r="H23" s="29"/>
      <c r="I23" s="412" t="s">
        <v>70</v>
      </c>
      <c r="J23" s="75">
        <v>1184</v>
      </c>
      <c r="K23" s="44" t="s">
        <v>23</v>
      </c>
      <c r="L23" s="94"/>
      <c r="M23" s="410"/>
      <c r="N23" s="410"/>
      <c r="O23" s="29"/>
      <c r="S23" s="94"/>
      <c r="T23" s="63"/>
    </row>
    <row r="24" spans="1:20" ht="18" customHeight="1">
      <c r="A24" s="411"/>
      <c r="B24" s="410"/>
      <c r="C24" s="408" t="s">
        <v>71</v>
      </c>
      <c r="D24" s="426">
        <v>5</v>
      </c>
      <c r="E24" s="48" t="s">
        <v>21</v>
      </c>
      <c r="F24" s="410"/>
      <c r="G24" s="410"/>
      <c r="H24" s="29"/>
      <c r="I24" s="408" t="s">
        <v>72</v>
      </c>
      <c r="J24" s="426">
        <v>526</v>
      </c>
      <c r="K24" s="48" t="s">
        <v>23</v>
      </c>
      <c r="L24" s="94"/>
      <c r="M24" s="410"/>
      <c r="N24" s="410"/>
      <c r="O24" s="29"/>
      <c r="S24" s="94"/>
      <c r="T24" s="63"/>
    </row>
    <row r="25" spans="1:20" ht="18" customHeight="1">
      <c r="A25" s="81"/>
      <c r="B25" s="29"/>
      <c r="C25" s="408" t="s">
        <v>73</v>
      </c>
      <c r="D25" s="426">
        <v>4.2</v>
      </c>
      <c r="E25" s="48" t="s">
        <v>21</v>
      </c>
      <c r="F25" s="29"/>
      <c r="G25" s="410"/>
      <c r="H25" s="29"/>
      <c r="I25" s="408" t="s">
        <v>74</v>
      </c>
      <c r="J25" s="426">
        <v>6.3</v>
      </c>
      <c r="K25" s="48" t="s">
        <v>28</v>
      </c>
      <c r="L25" s="94"/>
      <c r="M25" s="410"/>
      <c r="N25" s="410"/>
      <c r="O25" s="29"/>
      <c r="S25" s="94"/>
      <c r="T25" s="63"/>
    </row>
    <row r="26" spans="1:20" ht="18" customHeight="1">
      <c r="A26" s="416"/>
      <c r="B26" s="417"/>
      <c r="C26" s="408" t="s">
        <v>75</v>
      </c>
      <c r="D26" s="426">
        <v>3.5</v>
      </c>
      <c r="E26" s="48" t="s">
        <v>21</v>
      </c>
      <c r="F26" s="415"/>
      <c r="G26" s="410"/>
      <c r="H26" s="29"/>
      <c r="I26" s="408" t="s">
        <v>76</v>
      </c>
      <c r="J26" s="426">
        <v>38.9</v>
      </c>
      <c r="K26" s="48" t="s">
        <v>31</v>
      </c>
      <c r="L26" s="94"/>
      <c r="M26" s="410"/>
      <c r="N26" s="410"/>
      <c r="O26" s="29"/>
      <c r="S26" s="94"/>
      <c r="T26" s="63"/>
    </row>
    <row r="27" spans="1:20" ht="18" customHeight="1">
      <c r="A27" s="81"/>
      <c r="B27" s="194"/>
      <c r="C27" s="408" t="s">
        <v>77</v>
      </c>
      <c r="D27" s="426">
        <v>16</v>
      </c>
      <c r="E27" s="48" t="s">
        <v>21</v>
      </c>
      <c r="F27" s="194"/>
      <c r="G27" s="410"/>
      <c r="H27" s="29"/>
      <c r="I27" s="408" t="s">
        <v>78</v>
      </c>
      <c r="J27" s="426">
        <v>3200</v>
      </c>
      <c r="K27" s="48" t="s">
        <v>34</v>
      </c>
      <c r="L27" s="94"/>
      <c r="M27" s="29"/>
      <c r="N27" s="410"/>
      <c r="O27" s="29"/>
      <c r="S27" s="94"/>
      <c r="T27" s="63"/>
    </row>
    <row r="28" spans="1:20" ht="18" customHeight="1">
      <c r="A28" s="81"/>
      <c r="B28" s="194"/>
      <c r="C28" s="408" t="s">
        <v>102</v>
      </c>
      <c r="D28" s="426">
        <v>22</v>
      </c>
      <c r="E28" s="48" t="s">
        <v>21</v>
      </c>
      <c r="F28" s="194"/>
      <c r="G28" s="410"/>
      <c r="H28" s="29"/>
      <c r="I28" s="408" t="s">
        <v>80</v>
      </c>
      <c r="J28" s="426">
        <v>3500</v>
      </c>
      <c r="K28" s="48" t="s">
        <v>34</v>
      </c>
      <c r="L28" s="94"/>
      <c r="M28" s="29"/>
      <c r="N28" s="410"/>
      <c r="O28" s="29"/>
      <c r="S28" s="94"/>
      <c r="T28" s="63"/>
    </row>
    <row r="29" spans="1:20" ht="18" customHeight="1">
      <c r="A29" s="81"/>
      <c r="B29" s="29"/>
      <c r="C29" s="408" t="s">
        <v>79</v>
      </c>
      <c r="D29" s="426"/>
      <c r="E29" s="48" t="s">
        <v>21</v>
      </c>
      <c r="F29" s="29"/>
      <c r="G29" s="29"/>
      <c r="H29" s="29"/>
      <c r="I29" s="408" t="s">
        <v>84</v>
      </c>
      <c r="J29" s="426">
        <v>6700</v>
      </c>
      <c r="K29" s="48" t="s">
        <v>34</v>
      </c>
      <c r="L29" s="94"/>
      <c r="M29" s="29"/>
      <c r="N29" s="410"/>
      <c r="O29" s="29"/>
      <c r="S29" s="94"/>
      <c r="T29" s="63"/>
    </row>
    <row r="30" spans="1:20" ht="18" customHeight="1">
      <c r="A30" s="81"/>
      <c r="B30" s="29"/>
      <c r="C30" s="408" t="s">
        <v>103</v>
      </c>
      <c r="D30" s="426">
        <v>25</v>
      </c>
      <c r="E30" s="48"/>
      <c r="F30" s="29"/>
      <c r="G30" s="410"/>
      <c r="H30" s="29"/>
      <c r="I30" s="408" t="s">
        <v>86</v>
      </c>
      <c r="J30" s="426">
        <v>4340</v>
      </c>
      <c r="K30" s="48" t="s">
        <v>23</v>
      </c>
      <c r="L30" s="94"/>
      <c r="M30" s="417"/>
      <c r="N30" s="410"/>
      <c r="O30" s="29"/>
      <c r="S30" s="94"/>
      <c r="T30" s="63"/>
    </row>
    <row r="31" spans="1:20" ht="18" customHeight="1">
      <c r="A31" s="416"/>
      <c r="B31" s="417"/>
      <c r="C31" s="408" t="s">
        <v>83</v>
      </c>
      <c r="D31" s="426"/>
      <c r="E31" s="48" t="s">
        <v>21</v>
      </c>
      <c r="F31" s="31"/>
      <c r="G31" s="410"/>
      <c r="H31" s="29"/>
      <c r="I31" s="408" t="s">
        <v>44</v>
      </c>
      <c r="J31" s="426">
        <v>7.77</v>
      </c>
      <c r="K31" s="48" t="s">
        <v>45</v>
      </c>
      <c r="L31" s="94"/>
      <c r="M31" s="417"/>
      <c r="N31" s="410"/>
      <c r="O31" s="29"/>
      <c r="S31" s="94"/>
      <c r="T31" s="63"/>
    </row>
    <row r="32" spans="1:20" ht="18" customHeight="1" thickBot="1">
      <c r="A32" s="81"/>
      <c r="B32" s="29"/>
      <c r="C32" s="408" t="s">
        <v>85</v>
      </c>
      <c r="D32" s="426">
        <v>0.1</v>
      </c>
      <c r="E32" s="48" t="s">
        <v>21</v>
      </c>
      <c r="F32" s="29"/>
      <c r="G32" s="410"/>
      <c r="H32" s="29"/>
      <c r="I32" s="409" t="s">
        <v>88</v>
      </c>
      <c r="J32" s="442">
        <v>6.7</v>
      </c>
      <c r="K32" s="52" t="s">
        <v>45</v>
      </c>
      <c r="L32" s="94"/>
      <c r="M32" s="29"/>
      <c r="N32" s="410"/>
      <c r="O32" s="29"/>
      <c r="S32" s="94"/>
      <c r="T32" s="63"/>
    </row>
    <row r="33" spans="1:20" ht="18" customHeight="1" thickBot="1">
      <c r="A33" s="81"/>
      <c r="B33" s="29"/>
      <c r="C33" s="409" t="s">
        <v>87</v>
      </c>
      <c r="D33" s="442">
        <v>0</v>
      </c>
      <c r="E33" s="52" t="s">
        <v>21</v>
      </c>
      <c r="F33" s="29"/>
      <c r="G33" s="410"/>
      <c r="H33" s="29"/>
      <c r="L33" s="94"/>
      <c r="M33" s="29"/>
      <c r="N33" s="410"/>
      <c r="O33" s="29"/>
      <c r="P33" s="29"/>
      <c r="Q33" s="29"/>
      <c r="R33" s="29"/>
      <c r="S33" s="29"/>
      <c r="T33" s="63"/>
    </row>
    <row r="34" spans="1:20">
      <c r="A34" s="7"/>
      <c r="B34" s="6"/>
      <c r="C34" s="6"/>
      <c r="D34" s="6"/>
      <c r="E34" s="6"/>
      <c r="F34" s="6"/>
      <c r="G34" s="5"/>
      <c r="H34" s="6"/>
      <c r="I34" s="6"/>
      <c r="J34" s="6"/>
      <c r="K34" s="6"/>
      <c r="L34" s="6"/>
      <c r="M34" s="6"/>
      <c r="N34" s="10"/>
      <c r="O34" s="6"/>
      <c r="P34" s="6"/>
      <c r="Q34" s="6"/>
      <c r="R34" s="6"/>
      <c r="S34" s="6"/>
      <c r="T34" s="35"/>
    </row>
    <row r="35" spans="1:20" ht="22.55" customHeight="1">
      <c r="A35" s="7"/>
      <c r="B35" s="6"/>
      <c r="C35" s="6"/>
      <c r="D35" s="2304" t="s">
        <v>47</v>
      </c>
      <c r="E35" s="2304"/>
      <c r="F35" s="6"/>
      <c r="G35" s="6"/>
      <c r="H35" s="6"/>
      <c r="I35" s="6"/>
      <c r="J35" s="6"/>
      <c r="K35" s="2304" t="s">
        <v>48</v>
      </c>
      <c r="L35" s="2304"/>
      <c r="M35" s="6"/>
      <c r="N35" s="10"/>
      <c r="O35" s="6"/>
      <c r="P35" s="6"/>
      <c r="Q35" s="2304" t="s">
        <v>49</v>
      </c>
      <c r="R35" s="2304"/>
      <c r="S35" s="4"/>
      <c r="T35" s="35"/>
    </row>
    <row r="36" spans="1:20" ht="22.55" customHeight="1">
      <c r="A36" s="196"/>
      <c r="B36" s="197"/>
      <c r="C36" s="197"/>
      <c r="D36" s="2305" t="s">
        <v>50</v>
      </c>
      <c r="E36" s="2305"/>
      <c r="F36" s="197"/>
      <c r="G36" s="198"/>
      <c r="H36" s="197"/>
      <c r="I36" s="197"/>
      <c r="J36" s="197"/>
      <c r="K36" s="2261" t="s">
        <v>51</v>
      </c>
      <c r="L36" s="2261"/>
      <c r="M36" s="197"/>
      <c r="N36" s="84"/>
      <c r="O36" s="197"/>
      <c r="P36" s="197"/>
      <c r="Q36" s="2261" t="s">
        <v>52</v>
      </c>
      <c r="R36" s="2261"/>
      <c r="S36" s="197"/>
      <c r="T36" s="199"/>
    </row>
    <row r="37" spans="1:20" ht="22.55" customHeight="1">
      <c r="G37" s="5"/>
      <c r="N37" s="10"/>
      <c r="T37" s="35"/>
    </row>
    <row r="38" spans="1:20" ht="22.55" customHeight="1">
      <c r="F38" s="6"/>
      <c r="G38" s="5"/>
      <c r="H38" s="6"/>
      <c r="I38" s="6"/>
      <c r="J38" s="6"/>
      <c r="K38" s="6"/>
      <c r="L38" s="6"/>
      <c r="M38" s="6"/>
      <c r="N38" s="2306"/>
      <c r="O38" s="6"/>
      <c r="P38" s="6"/>
      <c r="Q38" s="6"/>
      <c r="R38" s="6"/>
      <c r="S38" s="6"/>
      <c r="T38" s="3"/>
    </row>
    <row r="39" spans="1:20" ht="22.55" customHeight="1">
      <c r="F39" s="6"/>
      <c r="G39" s="5"/>
      <c r="H39" s="6"/>
      <c r="I39" s="6"/>
      <c r="J39" s="6"/>
      <c r="K39" s="6"/>
      <c r="L39" s="6"/>
      <c r="M39" s="6"/>
      <c r="N39" s="2306"/>
      <c r="O39" s="6"/>
      <c r="P39" s="6"/>
      <c r="Q39" s="6"/>
      <c r="R39" s="6"/>
      <c r="S39" s="6"/>
      <c r="T39" s="3"/>
    </row>
    <row r="40" spans="1:20" ht="22.55" customHeight="1">
      <c r="F40" s="6"/>
      <c r="G40" s="5"/>
      <c r="H40" s="6"/>
      <c r="I40" s="6"/>
      <c r="J40" s="6"/>
      <c r="K40" s="6"/>
      <c r="L40" s="6"/>
      <c r="M40" s="6"/>
      <c r="N40" s="2306"/>
      <c r="O40" s="6"/>
      <c r="P40" s="6"/>
      <c r="Q40" s="6"/>
      <c r="R40" s="6"/>
      <c r="S40" s="6"/>
      <c r="T40" s="3"/>
    </row>
    <row r="41" spans="1:20" ht="22.55" customHeight="1">
      <c r="F41" s="6"/>
      <c r="G41" s="5"/>
      <c r="H41" s="6"/>
      <c r="I41" s="6"/>
      <c r="J41" s="6"/>
      <c r="K41" s="6"/>
      <c r="L41" s="6"/>
      <c r="M41" s="6"/>
      <c r="N41" s="2306"/>
      <c r="O41" s="6"/>
      <c r="P41" s="6"/>
      <c r="Q41" s="6"/>
      <c r="R41" s="6"/>
      <c r="S41" s="6"/>
      <c r="T41" s="3"/>
    </row>
    <row r="42" spans="1:20" ht="22.55" customHeight="1">
      <c r="F42" s="6"/>
      <c r="G42" s="5"/>
      <c r="H42" s="6"/>
      <c r="I42" s="6"/>
      <c r="J42" s="6"/>
      <c r="K42" s="6"/>
      <c r="L42" s="6"/>
      <c r="M42" s="6"/>
      <c r="N42" s="2306"/>
      <c r="O42" s="6"/>
      <c r="P42" s="6"/>
      <c r="Q42" s="6"/>
      <c r="R42" s="6"/>
      <c r="S42" s="6"/>
      <c r="T42" s="3"/>
    </row>
    <row r="43" spans="1:20" ht="22.55" customHeight="1">
      <c r="F43" s="6"/>
      <c r="G43" s="6"/>
      <c r="H43" s="6"/>
      <c r="I43" s="6"/>
      <c r="J43" s="6"/>
      <c r="K43" s="6"/>
      <c r="L43" s="6"/>
      <c r="M43" s="6"/>
      <c r="N43" s="2306"/>
      <c r="O43" s="6"/>
      <c r="P43" s="6"/>
      <c r="Q43" s="6"/>
      <c r="R43" s="6"/>
      <c r="S43" s="6"/>
      <c r="T43" s="10"/>
    </row>
    <row r="44" spans="1:20" ht="22.55" customHeight="1">
      <c r="F44" s="6"/>
      <c r="G44" s="6"/>
      <c r="H44" s="6"/>
      <c r="I44" s="6"/>
      <c r="J44" s="6"/>
      <c r="K44" s="6"/>
      <c r="L44" s="6"/>
      <c r="M44" s="6"/>
      <c r="N44" s="2306"/>
      <c r="O44" s="6"/>
      <c r="P44" s="6"/>
      <c r="Q44" s="6"/>
      <c r="R44" s="6"/>
      <c r="S44" s="6"/>
      <c r="T44" s="10"/>
    </row>
    <row r="45" spans="1:20" ht="22.55" customHeight="1">
      <c r="F45" s="6"/>
      <c r="G45" s="5"/>
      <c r="H45" s="6"/>
      <c r="I45" s="6"/>
      <c r="J45" s="6"/>
      <c r="K45" s="6"/>
      <c r="L45" s="6"/>
      <c r="M45" s="6"/>
      <c r="N45" s="2306"/>
      <c r="O45" s="6"/>
      <c r="P45" s="6"/>
      <c r="Q45" s="6"/>
      <c r="R45" s="6"/>
      <c r="S45" s="6"/>
      <c r="T45" s="6"/>
    </row>
    <row r="46" spans="1:20" ht="67.5" customHeight="1"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ht="20.2" customHeight="1">
      <c r="F47" s="6"/>
      <c r="G47" s="31"/>
      <c r="H47" s="6"/>
      <c r="I47" s="6"/>
      <c r="J47" s="6"/>
      <c r="K47" s="6"/>
      <c r="L47" s="6"/>
      <c r="M47" s="6"/>
      <c r="N47" s="32"/>
      <c r="O47" s="32"/>
      <c r="P47" s="6"/>
      <c r="Q47" s="6"/>
      <c r="R47" s="6"/>
      <c r="S47" s="6"/>
      <c r="T47" s="32"/>
    </row>
    <row r="48" spans="1:20" ht="21.3">
      <c r="F48" s="6"/>
      <c r="G48" s="6"/>
      <c r="H48" s="6"/>
      <c r="I48" s="6"/>
      <c r="J48" s="6"/>
      <c r="K48" s="6"/>
      <c r="L48" s="6"/>
      <c r="M48" s="6"/>
      <c r="N48" s="6"/>
      <c r="O48" s="6"/>
      <c r="P48" s="32"/>
      <c r="Q48" s="6"/>
      <c r="R48" s="6"/>
      <c r="S48" s="31"/>
      <c r="T48" s="6"/>
    </row>
    <row r="49" spans="6:20"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6:20"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6:20" ht="15.65">
      <c r="G51" s="70"/>
    </row>
    <row r="52" spans="6:20" ht="15.65">
      <c r="G52" s="70"/>
    </row>
    <row r="53" spans="6:20" ht="15.65">
      <c r="G53" s="70"/>
    </row>
  </sheetData>
  <mergeCells count="19">
    <mergeCell ref="Q35:R35"/>
    <mergeCell ref="D36:E36"/>
    <mergeCell ref="K36:L36"/>
    <mergeCell ref="Q36:R36"/>
    <mergeCell ref="N38:N45"/>
    <mergeCell ref="J21:K21"/>
    <mergeCell ref="D35:E35"/>
    <mergeCell ref="K35:L35"/>
    <mergeCell ref="A10:F10"/>
    <mergeCell ref="H10:M10"/>
    <mergeCell ref="C16:D16"/>
    <mergeCell ref="C17:D17"/>
    <mergeCell ref="J20:K20"/>
    <mergeCell ref="Q4:T4"/>
    <mergeCell ref="Q5:T5"/>
    <mergeCell ref="A6:T6"/>
    <mergeCell ref="A7:T7"/>
    <mergeCell ref="A8:T8"/>
    <mergeCell ref="A1:P5"/>
  </mergeCells>
  <conditionalFormatting sqref="F12:F15">
    <cfRule type="cellIs" dxfId="168" priority="3" stopIfTrue="1" operator="greaterThan">
      <formula>1800</formula>
    </cfRule>
  </conditionalFormatting>
  <conditionalFormatting sqref="M12:M19">
    <cfRule type="cellIs" dxfId="167" priority="1" stopIfTrue="1" operator="greaterThan">
      <formula>450</formula>
    </cfRule>
    <cfRule type="cellIs" dxfId="166" priority="2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2" orientation="landscape" r:id="rId1"/>
  <ignoredErrors>
    <ignoredError sqref="L20" emptyCellReference="1"/>
  </ignoredError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42"/>
  <sheetViews>
    <sheetView view="pageBreakPreview" zoomScale="70" zoomScaleNormal="64" zoomScaleSheetLayoutView="70" workbookViewId="0">
      <selection activeCell="A7" sqref="A7:M7"/>
    </sheetView>
  </sheetViews>
  <sheetFormatPr defaultColWidth="9" defaultRowHeight="21.3"/>
  <cols>
    <col min="1" max="1" width="13.88671875" style="94" customWidth="1"/>
    <col min="2" max="2" width="14.6640625" style="94" customWidth="1"/>
    <col min="3" max="6" width="16.44140625" style="94" customWidth="1"/>
    <col min="7" max="7" width="5.109375" style="94" customWidth="1"/>
    <col min="8" max="8" width="13.6640625" style="94" customWidth="1"/>
    <col min="9" max="13" width="16.44140625" style="94" customWidth="1"/>
    <col min="14" max="14" width="6.6640625" style="94" customWidth="1"/>
    <col min="15" max="15" width="12.5546875" style="94" customWidth="1"/>
    <col min="16" max="16" width="19.6640625" style="94" customWidth="1"/>
    <col min="17" max="20" width="14.6640625" style="94" customWidth="1"/>
    <col min="21" max="21" width="8" style="94" customWidth="1"/>
    <col min="22" max="22" width="9.109375" style="94" customWidth="1"/>
    <col min="23" max="23" width="17.44140625" style="94" customWidth="1"/>
    <col min="24" max="256" width="9" style="94"/>
    <col min="257" max="257" width="11.109375" style="94" customWidth="1"/>
    <col min="258" max="262" width="14.6640625" style="94" customWidth="1"/>
    <col min="263" max="263" width="4.44140625" style="94" customWidth="1"/>
    <col min="264" max="264" width="12.33203125" style="94" customWidth="1"/>
    <col min="265" max="269" width="15.109375" style="94" customWidth="1"/>
    <col min="270" max="270" width="6.6640625" style="94" customWidth="1"/>
    <col min="271" max="271" width="12.5546875" style="94" customWidth="1"/>
    <col min="272" max="272" width="19.6640625" style="94" customWidth="1"/>
    <col min="273" max="276" width="14.6640625" style="94" customWidth="1"/>
    <col min="277" max="277" width="8" style="94" customWidth="1"/>
    <col min="278" max="278" width="9.109375" style="94" customWidth="1"/>
    <col min="279" max="279" width="17.44140625" style="94" customWidth="1"/>
    <col min="280" max="512" width="9" style="94"/>
    <col min="513" max="513" width="11.109375" style="94" customWidth="1"/>
    <col min="514" max="518" width="14.6640625" style="94" customWidth="1"/>
    <col min="519" max="519" width="4.44140625" style="94" customWidth="1"/>
    <col min="520" max="520" width="12.33203125" style="94" customWidth="1"/>
    <col min="521" max="525" width="15.109375" style="94" customWidth="1"/>
    <col min="526" max="526" width="6.6640625" style="94" customWidth="1"/>
    <col min="527" max="527" width="12.5546875" style="94" customWidth="1"/>
    <col min="528" max="528" width="19.6640625" style="94" customWidth="1"/>
    <col min="529" max="532" width="14.6640625" style="94" customWidth="1"/>
    <col min="533" max="533" width="8" style="94" customWidth="1"/>
    <col min="534" max="534" width="9.109375" style="94" customWidth="1"/>
    <col min="535" max="535" width="17.44140625" style="94" customWidth="1"/>
    <col min="536" max="768" width="9" style="94"/>
    <col min="769" max="769" width="11.109375" style="94" customWidth="1"/>
    <col min="770" max="774" width="14.6640625" style="94" customWidth="1"/>
    <col min="775" max="775" width="4.44140625" style="94" customWidth="1"/>
    <col min="776" max="776" width="12.33203125" style="94" customWidth="1"/>
    <col min="777" max="781" width="15.109375" style="94" customWidth="1"/>
    <col min="782" max="782" width="6.6640625" style="94" customWidth="1"/>
    <col min="783" max="783" width="12.5546875" style="94" customWidth="1"/>
    <col min="784" max="784" width="19.6640625" style="94" customWidth="1"/>
    <col min="785" max="788" width="14.6640625" style="94" customWidth="1"/>
    <col min="789" max="789" width="8" style="94" customWidth="1"/>
    <col min="790" max="790" width="9.109375" style="94" customWidth="1"/>
    <col min="791" max="791" width="17.44140625" style="94" customWidth="1"/>
    <col min="792" max="1024" width="9" style="94"/>
    <col min="1025" max="1025" width="11.109375" style="94" customWidth="1"/>
    <col min="1026" max="1030" width="14.6640625" style="94" customWidth="1"/>
    <col min="1031" max="1031" width="4.44140625" style="94" customWidth="1"/>
    <col min="1032" max="1032" width="12.33203125" style="94" customWidth="1"/>
    <col min="1033" max="1037" width="15.109375" style="94" customWidth="1"/>
    <col min="1038" max="1038" width="6.6640625" style="94" customWidth="1"/>
    <col min="1039" max="1039" width="12.5546875" style="94" customWidth="1"/>
    <col min="1040" max="1040" width="19.6640625" style="94" customWidth="1"/>
    <col min="1041" max="1044" width="14.6640625" style="94" customWidth="1"/>
    <col min="1045" max="1045" width="8" style="94" customWidth="1"/>
    <col min="1046" max="1046" width="9.109375" style="94" customWidth="1"/>
    <col min="1047" max="1047" width="17.44140625" style="94" customWidth="1"/>
    <col min="1048" max="1280" width="9" style="94"/>
    <col min="1281" max="1281" width="11.109375" style="94" customWidth="1"/>
    <col min="1282" max="1286" width="14.6640625" style="94" customWidth="1"/>
    <col min="1287" max="1287" width="4.44140625" style="94" customWidth="1"/>
    <col min="1288" max="1288" width="12.33203125" style="94" customWidth="1"/>
    <col min="1289" max="1293" width="15.109375" style="94" customWidth="1"/>
    <col min="1294" max="1294" width="6.6640625" style="94" customWidth="1"/>
    <col min="1295" max="1295" width="12.5546875" style="94" customWidth="1"/>
    <col min="1296" max="1296" width="19.6640625" style="94" customWidth="1"/>
    <col min="1297" max="1300" width="14.6640625" style="94" customWidth="1"/>
    <col min="1301" max="1301" width="8" style="94" customWidth="1"/>
    <col min="1302" max="1302" width="9.109375" style="94" customWidth="1"/>
    <col min="1303" max="1303" width="17.44140625" style="94" customWidth="1"/>
    <col min="1304" max="1536" width="9" style="94"/>
    <col min="1537" max="1537" width="11.109375" style="94" customWidth="1"/>
    <col min="1538" max="1542" width="14.6640625" style="94" customWidth="1"/>
    <col min="1543" max="1543" width="4.44140625" style="94" customWidth="1"/>
    <col min="1544" max="1544" width="12.33203125" style="94" customWidth="1"/>
    <col min="1545" max="1549" width="15.109375" style="94" customWidth="1"/>
    <col min="1550" max="1550" width="6.6640625" style="94" customWidth="1"/>
    <col min="1551" max="1551" width="12.5546875" style="94" customWidth="1"/>
    <col min="1552" max="1552" width="19.6640625" style="94" customWidth="1"/>
    <col min="1553" max="1556" width="14.6640625" style="94" customWidth="1"/>
    <col min="1557" max="1557" width="8" style="94" customWidth="1"/>
    <col min="1558" max="1558" width="9.109375" style="94" customWidth="1"/>
    <col min="1559" max="1559" width="17.44140625" style="94" customWidth="1"/>
    <col min="1560" max="1792" width="9" style="94"/>
    <col min="1793" max="1793" width="11.109375" style="94" customWidth="1"/>
    <col min="1794" max="1798" width="14.6640625" style="94" customWidth="1"/>
    <col min="1799" max="1799" width="4.44140625" style="94" customWidth="1"/>
    <col min="1800" max="1800" width="12.33203125" style="94" customWidth="1"/>
    <col min="1801" max="1805" width="15.109375" style="94" customWidth="1"/>
    <col min="1806" max="1806" width="6.6640625" style="94" customWidth="1"/>
    <col min="1807" max="1807" width="12.5546875" style="94" customWidth="1"/>
    <col min="1808" max="1808" width="19.6640625" style="94" customWidth="1"/>
    <col min="1809" max="1812" width="14.6640625" style="94" customWidth="1"/>
    <col min="1813" max="1813" width="8" style="94" customWidth="1"/>
    <col min="1814" max="1814" width="9.109375" style="94" customWidth="1"/>
    <col min="1815" max="1815" width="17.44140625" style="94" customWidth="1"/>
    <col min="1816" max="2048" width="9" style="94"/>
    <col min="2049" max="2049" width="11.109375" style="94" customWidth="1"/>
    <col min="2050" max="2054" width="14.6640625" style="94" customWidth="1"/>
    <col min="2055" max="2055" width="4.44140625" style="94" customWidth="1"/>
    <col min="2056" max="2056" width="12.33203125" style="94" customWidth="1"/>
    <col min="2057" max="2061" width="15.109375" style="94" customWidth="1"/>
    <col min="2062" max="2062" width="6.6640625" style="94" customWidth="1"/>
    <col min="2063" max="2063" width="12.5546875" style="94" customWidth="1"/>
    <col min="2064" max="2064" width="19.6640625" style="94" customWidth="1"/>
    <col min="2065" max="2068" width="14.6640625" style="94" customWidth="1"/>
    <col min="2069" max="2069" width="8" style="94" customWidth="1"/>
    <col min="2070" max="2070" width="9.109375" style="94" customWidth="1"/>
    <col min="2071" max="2071" width="17.44140625" style="94" customWidth="1"/>
    <col min="2072" max="2304" width="9" style="94"/>
    <col min="2305" max="2305" width="11.109375" style="94" customWidth="1"/>
    <col min="2306" max="2310" width="14.6640625" style="94" customWidth="1"/>
    <col min="2311" max="2311" width="4.44140625" style="94" customWidth="1"/>
    <col min="2312" max="2312" width="12.33203125" style="94" customWidth="1"/>
    <col min="2313" max="2317" width="15.109375" style="94" customWidth="1"/>
    <col min="2318" max="2318" width="6.6640625" style="94" customWidth="1"/>
    <col min="2319" max="2319" width="12.5546875" style="94" customWidth="1"/>
    <col min="2320" max="2320" width="19.6640625" style="94" customWidth="1"/>
    <col min="2321" max="2324" width="14.6640625" style="94" customWidth="1"/>
    <col min="2325" max="2325" width="8" style="94" customWidth="1"/>
    <col min="2326" max="2326" width="9.109375" style="94" customWidth="1"/>
    <col min="2327" max="2327" width="17.44140625" style="94" customWidth="1"/>
    <col min="2328" max="2560" width="9" style="94"/>
    <col min="2561" max="2561" width="11.109375" style="94" customWidth="1"/>
    <col min="2562" max="2566" width="14.6640625" style="94" customWidth="1"/>
    <col min="2567" max="2567" width="4.44140625" style="94" customWidth="1"/>
    <col min="2568" max="2568" width="12.33203125" style="94" customWidth="1"/>
    <col min="2569" max="2573" width="15.109375" style="94" customWidth="1"/>
    <col min="2574" max="2574" width="6.6640625" style="94" customWidth="1"/>
    <col min="2575" max="2575" width="12.5546875" style="94" customWidth="1"/>
    <col min="2576" max="2576" width="19.6640625" style="94" customWidth="1"/>
    <col min="2577" max="2580" width="14.6640625" style="94" customWidth="1"/>
    <col min="2581" max="2581" width="8" style="94" customWidth="1"/>
    <col min="2582" max="2582" width="9.109375" style="94" customWidth="1"/>
    <col min="2583" max="2583" width="17.44140625" style="94" customWidth="1"/>
    <col min="2584" max="2816" width="9" style="94"/>
    <col min="2817" max="2817" width="11.109375" style="94" customWidth="1"/>
    <col min="2818" max="2822" width="14.6640625" style="94" customWidth="1"/>
    <col min="2823" max="2823" width="4.44140625" style="94" customWidth="1"/>
    <col min="2824" max="2824" width="12.33203125" style="94" customWidth="1"/>
    <col min="2825" max="2829" width="15.109375" style="94" customWidth="1"/>
    <col min="2830" max="2830" width="6.6640625" style="94" customWidth="1"/>
    <col min="2831" max="2831" width="12.5546875" style="94" customWidth="1"/>
    <col min="2832" max="2832" width="19.6640625" style="94" customWidth="1"/>
    <col min="2833" max="2836" width="14.6640625" style="94" customWidth="1"/>
    <col min="2837" max="2837" width="8" style="94" customWidth="1"/>
    <col min="2838" max="2838" width="9.109375" style="94" customWidth="1"/>
    <col min="2839" max="2839" width="17.44140625" style="94" customWidth="1"/>
    <col min="2840" max="3072" width="9" style="94"/>
    <col min="3073" max="3073" width="11.109375" style="94" customWidth="1"/>
    <col min="3074" max="3078" width="14.6640625" style="94" customWidth="1"/>
    <col min="3079" max="3079" width="4.44140625" style="94" customWidth="1"/>
    <col min="3080" max="3080" width="12.33203125" style="94" customWidth="1"/>
    <col min="3081" max="3085" width="15.109375" style="94" customWidth="1"/>
    <col min="3086" max="3086" width="6.6640625" style="94" customWidth="1"/>
    <col min="3087" max="3087" width="12.5546875" style="94" customWidth="1"/>
    <col min="3088" max="3088" width="19.6640625" style="94" customWidth="1"/>
    <col min="3089" max="3092" width="14.6640625" style="94" customWidth="1"/>
    <col min="3093" max="3093" width="8" style="94" customWidth="1"/>
    <col min="3094" max="3094" width="9.109375" style="94" customWidth="1"/>
    <col min="3095" max="3095" width="17.44140625" style="94" customWidth="1"/>
    <col min="3096" max="3328" width="9" style="94"/>
    <col min="3329" max="3329" width="11.109375" style="94" customWidth="1"/>
    <col min="3330" max="3334" width="14.6640625" style="94" customWidth="1"/>
    <col min="3335" max="3335" width="4.44140625" style="94" customWidth="1"/>
    <col min="3336" max="3336" width="12.33203125" style="94" customWidth="1"/>
    <col min="3337" max="3341" width="15.109375" style="94" customWidth="1"/>
    <col min="3342" max="3342" width="6.6640625" style="94" customWidth="1"/>
    <col min="3343" max="3343" width="12.5546875" style="94" customWidth="1"/>
    <col min="3344" max="3344" width="19.6640625" style="94" customWidth="1"/>
    <col min="3345" max="3348" width="14.6640625" style="94" customWidth="1"/>
    <col min="3349" max="3349" width="8" style="94" customWidth="1"/>
    <col min="3350" max="3350" width="9.109375" style="94" customWidth="1"/>
    <col min="3351" max="3351" width="17.44140625" style="94" customWidth="1"/>
    <col min="3352" max="3584" width="9" style="94"/>
    <col min="3585" max="3585" width="11.109375" style="94" customWidth="1"/>
    <col min="3586" max="3590" width="14.6640625" style="94" customWidth="1"/>
    <col min="3591" max="3591" width="4.44140625" style="94" customWidth="1"/>
    <col min="3592" max="3592" width="12.33203125" style="94" customWidth="1"/>
    <col min="3593" max="3597" width="15.109375" style="94" customWidth="1"/>
    <col min="3598" max="3598" width="6.6640625" style="94" customWidth="1"/>
    <col min="3599" max="3599" width="12.5546875" style="94" customWidth="1"/>
    <col min="3600" max="3600" width="19.6640625" style="94" customWidth="1"/>
    <col min="3601" max="3604" width="14.6640625" style="94" customWidth="1"/>
    <col min="3605" max="3605" width="8" style="94" customWidth="1"/>
    <col min="3606" max="3606" width="9.109375" style="94" customWidth="1"/>
    <col min="3607" max="3607" width="17.44140625" style="94" customWidth="1"/>
    <col min="3608" max="3840" width="9" style="94"/>
    <col min="3841" max="3841" width="11.109375" style="94" customWidth="1"/>
    <col min="3842" max="3846" width="14.6640625" style="94" customWidth="1"/>
    <col min="3847" max="3847" width="4.44140625" style="94" customWidth="1"/>
    <col min="3848" max="3848" width="12.33203125" style="94" customWidth="1"/>
    <col min="3849" max="3853" width="15.109375" style="94" customWidth="1"/>
    <col min="3854" max="3854" width="6.6640625" style="94" customWidth="1"/>
    <col min="3855" max="3855" width="12.5546875" style="94" customWidth="1"/>
    <col min="3856" max="3856" width="19.6640625" style="94" customWidth="1"/>
    <col min="3857" max="3860" width="14.6640625" style="94" customWidth="1"/>
    <col min="3861" max="3861" width="8" style="94" customWidth="1"/>
    <col min="3862" max="3862" width="9.109375" style="94" customWidth="1"/>
    <col min="3863" max="3863" width="17.44140625" style="94" customWidth="1"/>
    <col min="3864" max="4096" width="9" style="94"/>
    <col min="4097" max="4097" width="11.109375" style="94" customWidth="1"/>
    <col min="4098" max="4102" width="14.6640625" style="94" customWidth="1"/>
    <col min="4103" max="4103" width="4.44140625" style="94" customWidth="1"/>
    <col min="4104" max="4104" width="12.33203125" style="94" customWidth="1"/>
    <col min="4105" max="4109" width="15.109375" style="94" customWidth="1"/>
    <col min="4110" max="4110" width="6.6640625" style="94" customWidth="1"/>
    <col min="4111" max="4111" width="12.5546875" style="94" customWidth="1"/>
    <col min="4112" max="4112" width="19.6640625" style="94" customWidth="1"/>
    <col min="4113" max="4116" width="14.6640625" style="94" customWidth="1"/>
    <col min="4117" max="4117" width="8" style="94" customWidth="1"/>
    <col min="4118" max="4118" width="9.109375" style="94" customWidth="1"/>
    <col min="4119" max="4119" width="17.44140625" style="94" customWidth="1"/>
    <col min="4120" max="4352" width="9" style="94"/>
    <col min="4353" max="4353" width="11.109375" style="94" customWidth="1"/>
    <col min="4354" max="4358" width="14.6640625" style="94" customWidth="1"/>
    <col min="4359" max="4359" width="4.44140625" style="94" customWidth="1"/>
    <col min="4360" max="4360" width="12.33203125" style="94" customWidth="1"/>
    <col min="4361" max="4365" width="15.109375" style="94" customWidth="1"/>
    <col min="4366" max="4366" width="6.6640625" style="94" customWidth="1"/>
    <col min="4367" max="4367" width="12.5546875" style="94" customWidth="1"/>
    <col min="4368" max="4368" width="19.6640625" style="94" customWidth="1"/>
    <col min="4369" max="4372" width="14.6640625" style="94" customWidth="1"/>
    <col min="4373" max="4373" width="8" style="94" customWidth="1"/>
    <col min="4374" max="4374" width="9.109375" style="94" customWidth="1"/>
    <col min="4375" max="4375" width="17.44140625" style="94" customWidth="1"/>
    <col min="4376" max="4608" width="9" style="94"/>
    <col min="4609" max="4609" width="11.109375" style="94" customWidth="1"/>
    <col min="4610" max="4614" width="14.6640625" style="94" customWidth="1"/>
    <col min="4615" max="4615" width="4.44140625" style="94" customWidth="1"/>
    <col min="4616" max="4616" width="12.33203125" style="94" customWidth="1"/>
    <col min="4617" max="4621" width="15.109375" style="94" customWidth="1"/>
    <col min="4622" max="4622" width="6.6640625" style="94" customWidth="1"/>
    <col min="4623" max="4623" width="12.5546875" style="94" customWidth="1"/>
    <col min="4624" max="4624" width="19.6640625" style="94" customWidth="1"/>
    <col min="4625" max="4628" width="14.6640625" style="94" customWidth="1"/>
    <col min="4629" max="4629" width="8" style="94" customWidth="1"/>
    <col min="4630" max="4630" width="9.109375" style="94" customWidth="1"/>
    <col min="4631" max="4631" width="17.44140625" style="94" customWidth="1"/>
    <col min="4632" max="4864" width="9" style="94"/>
    <col min="4865" max="4865" width="11.109375" style="94" customWidth="1"/>
    <col min="4866" max="4870" width="14.6640625" style="94" customWidth="1"/>
    <col min="4871" max="4871" width="4.44140625" style="94" customWidth="1"/>
    <col min="4872" max="4872" width="12.33203125" style="94" customWidth="1"/>
    <col min="4873" max="4877" width="15.109375" style="94" customWidth="1"/>
    <col min="4878" max="4878" width="6.6640625" style="94" customWidth="1"/>
    <col min="4879" max="4879" width="12.5546875" style="94" customWidth="1"/>
    <col min="4880" max="4880" width="19.6640625" style="94" customWidth="1"/>
    <col min="4881" max="4884" width="14.6640625" style="94" customWidth="1"/>
    <col min="4885" max="4885" width="8" style="94" customWidth="1"/>
    <col min="4886" max="4886" width="9.109375" style="94" customWidth="1"/>
    <col min="4887" max="4887" width="17.44140625" style="94" customWidth="1"/>
    <col min="4888" max="5120" width="9" style="94"/>
    <col min="5121" max="5121" width="11.109375" style="94" customWidth="1"/>
    <col min="5122" max="5126" width="14.6640625" style="94" customWidth="1"/>
    <col min="5127" max="5127" width="4.44140625" style="94" customWidth="1"/>
    <col min="5128" max="5128" width="12.33203125" style="94" customWidth="1"/>
    <col min="5129" max="5133" width="15.109375" style="94" customWidth="1"/>
    <col min="5134" max="5134" width="6.6640625" style="94" customWidth="1"/>
    <col min="5135" max="5135" width="12.5546875" style="94" customWidth="1"/>
    <col min="5136" max="5136" width="19.6640625" style="94" customWidth="1"/>
    <col min="5137" max="5140" width="14.6640625" style="94" customWidth="1"/>
    <col min="5141" max="5141" width="8" style="94" customWidth="1"/>
    <col min="5142" max="5142" width="9.109375" style="94" customWidth="1"/>
    <col min="5143" max="5143" width="17.44140625" style="94" customWidth="1"/>
    <col min="5144" max="5376" width="9" style="94"/>
    <col min="5377" max="5377" width="11.109375" style="94" customWidth="1"/>
    <col min="5378" max="5382" width="14.6640625" style="94" customWidth="1"/>
    <col min="5383" max="5383" width="4.44140625" style="94" customWidth="1"/>
    <col min="5384" max="5384" width="12.33203125" style="94" customWidth="1"/>
    <col min="5385" max="5389" width="15.109375" style="94" customWidth="1"/>
    <col min="5390" max="5390" width="6.6640625" style="94" customWidth="1"/>
    <col min="5391" max="5391" width="12.5546875" style="94" customWidth="1"/>
    <col min="5392" max="5392" width="19.6640625" style="94" customWidth="1"/>
    <col min="5393" max="5396" width="14.6640625" style="94" customWidth="1"/>
    <col min="5397" max="5397" width="8" style="94" customWidth="1"/>
    <col min="5398" max="5398" width="9.109375" style="94" customWidth="1"/>
    <col min="5399" max="5399" width="17.44140625" style="94" customWidth="1"/>
    <col min="5400" max="5632" width="9" style="94"/>
    <col min="5633" max="5633" width="11.109375" style="94" customWidth="1"/>
    <col min="5634" max="5638" width="14.6640625" style="94" customWidth="1"/>
    <col min="5639" max="5639" width="4.44140625" style="94" customWidth="1"/>
    <col min="5640" max="5640" width="12.33203125" style="94" customWidth="1"/>
    <col min="5641" max="5645" width="15.109375" style="94" customWidth="1"/>
    <col min="5646" max="5646" width="6.6640625" style="94" customWidth="1"/>
    <col min="5647" max="5647" width="12.5546875" style="94" customWidth="1"/>
    <col min="5648" max="5648" width="19.6640625" style="94" customWidth="1"/>
    <col min="5649" max="5652" width="14.6640625" style="94" customWidth="1"/>
    <col min="5653" max="5653" width="8" style="94" customWidth="1"/>
    <col min="5654" max="5654" width="9.109375" style="94" customWidth="1"/>
    <col min="5655" max="5655" width="17.44140625" style="94" customWidth="1"/>
    <col min="5656" max="5888" width="9" style="94"/>
    <col min="5889" max="5889" width="11.109375" style="94" customWidth="1"/>
    <col min="5890" max="5894" width="14.6640625" style="94" customWidth="1"/>
    <col min="5895" max="5895" width="4.44140625" style="94" customWidth="1"/>
    <col min="5896" max="5896" width="12.33203125" style="94" customWidth="1"/>
    <col min="5897" max="5901" width="15.109375" style="94" customWidth="1"/>
    <col min="5902" max="5902" width="6.6640625" style="94" customWidth="1"/>
    <col min="5903" max="5903" width="12.5546875" style="94" customWidth="1"/>
    <col min="5904" max="5904" width="19.6640625" style="94" customWidth="1"/>
    <col min="5905" max="5908" width="14.6640625" style="94" customWidth="1"/>
    <col min="5909" max="5909" width="8" style="94" customWidth="1"/>
    <col min="5910" max="5910" width="9.109375" style="94" customWidth="1"/>
    <col min="5911" max="5911" width="17.44140625" style="94" customWidth="1"/>
    <col min="5912" max="6144" width="9" style="94"/>
    <col min="6145" max="6145" width="11.109375" style="94" customWidth="1"/>
    <col min="6146" max="6150" width="14.6640625" style="94" customWidth="1"/>
    <col min="6151" max="6151" width="4.44140625" style="94" customWidth="1"/>
    <col min="6152" max="6152" width="12.33203125" style="94" customWidth="1"/>
    <col min="6153" max="6157" width="15.109375" style="94" customWidth="1"/>
    <col min="6158" max="6158" width="6.6640625" style="94" customWidth="1"/>
    <col min="6159" max="6159" width="12.5546875" style="94" customWidth="1"/>
    <col min="6160" max="6160" width="19.6640625" style="94" customWidth="1"/>
    <col min="6161" max="6164" width="14.6640625" style="94" customWidth="1"/>
    <col min="6165" max="6165" width="8" style="94" customWidth="1"/>
    <col min="6166" max="6166" width="9.109375" style="94" customWidth="1"/>
    <col min="6167" max="6167" width="17.44140625" style="94" customWidth="1"/>
    <col min="6168" max="6400" width="9" style="94"/>
    <col min="6401" max="6401" width="11.109375" style="94" customWidth="1"/>
    <col min="6402" max="6406" width="14.6640625" style="94" customWidth="1"/>
    <col min="6407" max="6407" width="4.44140625" style="94" customWidth="1"/>
    <col min="6408" max="6408" width="12.33203125" style="94" customWidth="1"/>
    <col min="6409" max="6413" width="15.109375" style="94" customWidth="1"/>
    <col min="6414" max="6414" width="6.6640625" style="94" customWidth="1"/>
    <col min="6415" max="6415" width="12.5546875" style="94" customWidth="1"/>
    <col min="6416" max="6416" width="19.6640625" style="94" customWidth="1"/>
    <col min="6417" max="6420" width="14.6640625" style="94" customWidth="1"/>
    <col min="6421" max="6421" width="8" style="94" customWidth="1"/>
    <col min="6422" max="6422" width="9.109375" style="94" customWidth="1"/>
    <col min="6423" max="6423" width="17.44140625" style="94" customWidth="1"/>
    <col min="6424" max="6656" width="9" style="94"/>
    <col min="6657" max="6657" width="11.109375" style="94" customWidth="1"/>
    <col min="6658" max="6662" width="14.6640625" style="94" customWidth="1"/>
    <col min="6663" max="6663" width="4.44140625" style="94" customWidth="1"/>
    <col min="6664" max="6664" width="12.33203125" style="94" customWidth="1"/>
    <col min="6665" max="6669" width="15.109375" style="94" customWidth="1"/>
    <col min="6670" max="6670" width="6.6640625" style="94" customWidth="1"/>
    <col min="6671" max="6671" width="12.5546875" style="94" customWidth="1"/>
    <col min="6672" max="6672" width="19.6640625" style="94" customWidth="1"/>
    <col min="6673" max="6676" width="14.6640625" style="94" customWidth="1"/>
    <col min="6677" max="6677" width="8" style="94" customWidth="1"/>
    <col min="6678" max="6678" width="9.109375" style="94" customWidth="1"/>
    <col min="6679" max="6679" width="17.44140625" style="94" customWidth="1"/>
    <col min="6680" max="6912" width="9" style="94"/>
    <col min="6913" max="6913" width="11.109375" style="94" customWidth="1"/>
    <col min="6914" max="6918" width="14.6640625" style="94" customWidth="1"/>
    <col min="6919" max="6919" width="4.44140625" style="94" customWidth="1"/>
    <col min="6920" max="6920" width="12.33203125" style="94" customWidth="1"/>
    <col min="6921" max="6925" width="15.109375" style="94" customWidth="1"/>
    <col min="6926" max="6926" width="6.6640625" style="94" customWidth="1"/>
    <col min="6927" max="6927" width="12.5546875" style="94" customWidth="1"/>
    <col min="6928" max="6928" width="19.6640625" style="94" customWidth="1"/>
    <col min="6929" max="6932" width="14.6640625" style="94" customWidth="1"/>
    <col min="6933" max="6933" width="8" style="94" customWidth="1"/>
    <col min="6934" max="6934" width="9.109375" style="94" customWidth="1"/>
    <col min="6935" max="6935" width="17.44140625" style="94" customWidth="1"/>
    <col min="6936" max="7168" width="9" style="94"/>
    <col min="7169" max="7169" width="11.109375" style="94" customWidth="1"/>
    <col min="7170" max="7174" width="14.6640625" style="94" customWidth="1"/>
    <col min="7175" max="7175" width="4.44140625" style="94" customWidth="1"/>
    <col min="7176" max="7176" width="12.33203125" style="94" customWidth="1"/>
    <col min="7177" max="7181" width="15.109375" style="94" customWidth="1"/>
    <col min="7182" max="7182" width="6.6640625" style="94" customWidth="1"/>
    <col min="7183" max="7183" width="12.5546875" style="94" customWidth="1"/>
    <col min="7184" max="7184" width="19.6640625" style="94" customWidth="1"/>
    <col min="7185" max="7188" width="14.6640625" style="94" customWidth="1"/>
    <col min="7189" max="7189" width="8" style="94" customWidth="1"/>
    <col min="7190" max="7190" width="9.109375" style="94" customWidth="1"/>
    <col min="7191" max="7191" width="17.44140625" style="94" customWidth="1"/>
    <col min="7192" max="7424" width="9" style="94"/>
    <col min="7425" max="7425" width="11.109375" style="94" customWidth="1"/>
    <col min="7426" max="7430" width="14.6640625" style="94" customWidth="1"/>
    <col min="7431" max="7431" width="4.44140625" style="94" customWidth="1"/>
    <col min="7432" max="7432" width="12.33203125" style="94" customWidth="1"/>
    <col min="7433" max="7437" width="15.109375" style="94" customWidth="1"/>
    <col min="7438" max="7438" width="6.6640625" style="94" customWidth="1"/>
    <col min="7439" max="7439" width="12.5546875" style="94" customWidth="1"/>
    <col min="7440" max="7440" width="19.6640625" style="94" customWidth="1"/>
    <col min="7441" max="7444" width="14.6640625" style="94" customWidth="1"/>
    <col min="7445" max="7445" width="8" style="94" customWidth="1"/>
    <col min="7446" max="7446" width="9.109375" style="94" customWidth="1"/>
    <col min="7447" max="7447" width="17.44140625" style="94" customWidth="1"/>
    <col min="7448" max="7680" width="9" style="94"/>
    <col min="7681" max="7681" width="11.109375" style="94" customWidth="1"/>
    <col min="7682" max="7686" width="14.6640625" style="94" customWidth="1"/>
    <col min="7687" max="7687" width="4.44140625" style="94" customWidth="1"/>
    <col min="7688" max="7688" width="12.33203125" style="94" customWidth="1"/>
    <col min="7689" max="7693" width="15.109375" style="94" customWidth="1"/>
    <col min="7694" max="7694" width="6.6640625" style="94" customWidth="1"/>
    <col min="7695" max="7695" width="12.5546875" style="94" customWidth="1"/>
    <col min="7696" max="7696" width="19.6640625" style="94" customWidth="1"/>
    <col min="7697" max="7700" width="14.6640625" style="94" customWidth="1"/>
    <col min="7701" max="7701" width="8" style="94" customWidth="1"/>
    <col min="7702" max="7702" width="9.109375" style="94" customWidth="1"/>
    <col min="7703" max="7703" width="17.44140625" style="94" customWidth="1"/>
    <col min="7704" max="7936" width="9" style="94"/>
    <col min="7937" max="7937" width="11.109375" style="94" customWidth="1"/>
    <col min="7938" max="7942" width="14.6640625" style="94" customWidth="1"/>
    <col min="7943" max="7943" width="4.44140625" style="94" customWidth="1"/>
    <col min="7944" max="7944" width="12.33203125" style="94" customWidth="1"/>
    <col min="7945" max="7949" width="15.109375" style="94" customWidth="1"/>
    <col min="7950" max="7950" width="6.6640625" style="94" customWidth="1"/>
    <col min="7951" max="7951" width="12.5546875" style="94" customWidth="1"/>
    <col min="7952" max="7952" width="19.6640625" style="94" customWidth="1"/>
    <col min="7953" max="7956" width="14.6640625" style="94" customWidth="1"/>
    <col min="7957" max="7957" width="8" style="94" customWidth="1"/>
    <col min="7958" max="7958" width="9.109375" style="94" customWidth="1"/>
    <col min="7959" max="7959" width="17.44140625" style="94" customWidth="1"/>
    <col min="7960" max="8192" width="9" style="94"/>
    <col min="8193" max="8193" width="11.109375" style="94" customWidth="1"/>
    <col min="8194" max="8198" width="14.6640625" style="94" customWidth="1"/>
    <col min="8199" max="8199" width="4.44140625" style="94" customWidth="1"/>
    <col min="8200" max="8200" width="12.33203125" style="94" customWidth="1"/>
    <col min="8201" max="8205" width="15.109375" style="94" customWidth="1"/>
    <col min="8206" max="8206" width="6.6640625" style="94" customWidth="1"/>
    <col min="8207" max="8207" width="12.5546875" style="94" customWidth="1"/>
    <col min="8208" max="8208" width="19.6640625" style="94" customWidth="1"/>
    <col min="8209" max="8212" width="14.6640625" style="94" customWidth="1"/>
    <col min="8213" max="8213" width="8" style="94" customWidth="1"/>
    <col min="8214" max="8214" width="9.109375" style="94" customWidth="1"/>
    <col min="8215" max="8215" width="17.44140625" style="94" customWidth="1"/>
    <col min="8216" max="8448" width="9" style="94"/>
    <col min="8449" max="8449" width="11.109375" style="94" customWidth="1"/>
    <col min="8450" max="8454" width="14.6640625" style="94" customWidth="1"/>
    <col min="8455" max="8455" width="4.44140625" style="94" customWidth="1"/>
    <col min="8456" max="8456" width="12.33203125" style="94" customWidth="1"/>
    <col min="8457" max="8461" width="15.109375" style="94" customWidth="1"/>
    <col min="8462" max="8462" width="6.6640625" style="94" customWidth="1"/>
    <col min="8463" max="8463" width="12.5546875" style="94" customWidth="1"/>
    <col min="8464" max="8464" width="19.6640625" style="94" customWidth="1"/>
    <col min="8465" max="8468" width="14.6640625" style="94" customWidth="1"/>
    <col min="8469" max="8469" width="8" style="94" customWidth="1"/>
    <col min="8470" max="8470" width="9.109375" style="94" customWidth="1"/>
    <col min="8471" max="8471" width="17.44140625" style="94" customWidth="1"/>
    <col min="8472" max="8704" width="9" style="94"/>
    <col min="8705" max="8705" width="11.109375" style="94" customWidth="1"/>
    <col min="8706" max="8710" width="14.6640625" style="94" customWidth="1"/>
    <col min="8711" max="8711" width="4.44140625" style="94" customWidth="1"/>
    <col min="8712" max="8712" width="12.33203125" style="94" customWidth="1"/>
    <col min="8713" max="8717" width="15.109375" style="94" customWidth="1"/>
    <col min="8718" max="8718" width="6.6640625" style="94" customWidth="1"/>
    <col min="8719" max="8719" width="12.5546875" style="94" customWidth="1"/>
    <col min="8720" max="8720" width="19.6640625" style="94" customWidth="1"/>
    <col min="8721" max="8724" width="14.6640625" style="94" customWidth="1"/>
    <col min="8725" max="8725" width="8" style="94" customWidth="1"/>
    <col min="8726" max="8726" width="9.109375" style="94" customWidth="1"/>
    <col min="8727" max="8727" width="17.44140625" style="94" customWidth="1"/>
    <col min="8728" max="8960" width="9" style="94"/>
    <col min="8961" max="8961" width="11.109375" style="94" customWidth="1"/>
    <col min="8962" max="8966" width="14.6640625" style="94" customWidth="1"/>
    <col min="8967" max="8967" width="4.44140625" style="94" customWidth="1"/>
    <col min="8968" max="8968" width="12.33203125" style="94" customWidth="1"/>
    <col min="8969" max="8973" width="15.109375" style="94" customWidth="1"/>
    <col min="8974" max="8974" width="6.6640625" style="94" customWidth="1"/>
    <col min="8975" max="8975" width="12.5546875" style="94" customWidth="1"/>
    <col min="8976" max="8976" width="19.6640625" style="94" customWidth="1"/>
    <col min="8977" max="8980" width="14.6640625" style="94" customWidth="1"/>
    <col min="8981" max="8981" width="8" style="94" customWidth="1"/>
    <col min="8982" max="8982" width="9.109375" style="94" customWidth="1"/>
    <col min="8983" max="8983" width="17.44140625" style="94" customWidth="1"/>
    <col min="8984" max="9216" width="9" style="94"/>
    <col min="9217" max="9217" width="11.109375" style="94" customWidth="1"/>
    <col min="9218" max="9222" width="14.6640625" style="94" customWidth="1"/>
    <col min="9223" max="9223" width="4.44140625" style="94" customWidth="1"/>
    <col min="9224" max="9224" width="12.33203125" style="94" customWidth="1"/>
    <col min="9225" max="9229" width="15.109375" style="94" customWidth="1"/>
    <col min="9230" max="9230" width="6.6640625" style="94" customWidth="1"/>
    <col min="9231" max="9231" width="12.5546875" style="94" customWidth="1"/>
    <col min="9232" max="9232" width="19.6640625" style="94" customWidth="1"/>
    <col min="9233" max="9236" width="14.6640625" style="94" customWidth="1"/>
    <col min="9237" max="9237" width="8" style="94" customWidth="1"/>
    <col min="9238" max="9238" width="9.109375" style="94" customWidth="1"/>
    <col min="9239" max="9239" width="17.44140625" style="94" customWidth="1"/>
    <col min="9240" max="9472" width="9" style="94"/>
    <col min="9473" max="9473" width="11.109375" style="94" customWidth="1"/>
    <col min="9474" max="9478" width="14.6640625" style="94" customWidth="1"/>
    <col min="9479" max="9479" width="4.44140625" style="94" customWidth="1"/>
    <col min="9480" max="9480" width="12.33203125" style="94" customWidth="1"/>
    <col min="9481" max="9485" width="15.109375" style="94" customWidth="1"/>
    <col min="9486" max="9486" width="6.6640625" style="94" customWidth="1"/>
    <col min="9487" max="9487" width="12.5546875" style="94" customWidth="1"/>
    <col min="9488" max="9488" width="19.6640625" style="94" customWidth="1"/>
    <col min="9489" max="9492" width="14.6640625" style="94" customWidth="1"/>
    <col min="9493" max="9493" width="8" style="94" customWidth="1"/>
    <col min="9494" max="9494" width="9.109375" style="94" customWidth="1"/>
    <col min="9495" max="9495" width="17.44140625" style="94" customWidth="1"/>
    <col min="9496" max="9728" width="9" style="94"/>
    <col min="9729" max="9729" width="11.109375" style="94" customWidth="1"/>
    <col min="9730" max="9734" width="14.6640625" style="94" customWidth="1"/>
    <col min="9735" max="9735" width="4.44140625" style="94" customWidth="1"/>
    <col min="9736" max="9736" width="12.33203125" style="94" customWidth="1"/>
    <col min="9737" max="9741" width="15.109375" style="94" customWidth="1"/>
    <col min="9742" max="9742" width="6.6640625" style="94" customWidth="1"/>
    <col min="9743" max="9743" width="12.5546875" style="94" customWidth="1"/>
    <col min="9744" max="9744" width="19.6640625" style="94" customWidth="1"/>
    <col min="9745" max="9748" width="14.6640625" style="94" customWidth="1"/>
    <col min="9749" max="9749" width="8" style="94" customWidth="1"/>
    <col min="9750" max="9750" width="9.109375" style="94" customWidth="1"/>
    <col min="9751" max="9751" width="17.44140625" style="94" customWidth="1"/>
    <col min="9752" max="9984" width="9" style="94"/>
    <col min="9985" max="9985" width="11.109375" style="94" customWidth="1"/>
    <col min="9986" max="9990" width="14.6640625" style="94" customWidth="1"/>
    <col min="9991" max="9991" width="4.44140625" style="94" customWidth="1"/>
    <col min="9992" max="9992" width="12.33203125" style="94" customWidth="1"/>
    <col min="9993" max="9997" width="15.109375" style="94" customWidth="1"/>
    <col min="9998" max="9998" width="6.6640625" style="94" customWidth="1"/>
    <col min="9999" max="9999" width="12.5546875" style="94" customWidth="1"/>
    <col min="10000" max="10000" width="19.6640625" style="94" customWidth="1"/>
    <col min="10001" max="10004" width="14.6640625" style="94" customWidth="1"/>
    <col min="10005" max="10005" width="8" style="94" customWidth="1"/>
    <col min="10006" max="10006" width="9.109375" style="94" customWidth="1"/>
    <col min="10007" max="10007" width="17.44140625" style="94" customWidth="1"/>
    <col min="10008" max="10240" width="9" style="94"/>
    <col min="10241" max="10241" width="11.109375" style="94" customWidth="1"/>
    <col min="10242" max="10246" width="14.6640625" style="94" customWidth="1"/>
    <col min="10247" max="10247" width="4.44140625" style="94" customWidth="1"/>
    <col min="10248" max="10248" width="12.33203125" style="94" customWidth="1"/>
    <col min="10249" max="10253" width="15.109375" style="94" customWidth="1"/>
    <col min="10254" max="10254" width="6.6640625" style="94" customWidth="1"/>
    <col min="10255" max="10255" width="12.5546875" style="94" customWidth="1"/>
    <col min="10256" max="10256" width="19.6640625" style="94" customWidth="1"/>
    <col min="10257" max="10260" width="14.6640625" style="94" customWidth="1"/>
    <col min="10261" max="10261" width="8" style="94" customWidth="1"/>
    <col min="10262" max="10262" width="9.109375" style="94" customWidth="1"/>
    <col min="10263" max="10263" width="17.44140625" style="94" customWidth="1"/>
    <col min="10264" max="10496" width="9" style="94"/>
    <col min="10497" max="10497" width="11.109375" style="94" customWidth="1"/>
    <col min="10498" max="10502" width="14.6640625" style="94" customWidth="1"/>
    <col min="10503" max="10503" width="4.44140625" style="94" customWidth="1"/>
    <col min="10504" max="10504" width="12.33203125" style="94" customWidth="1"/>
    <col min="10505" max="10509" width="15.109375" style="94" customWidth="1"/>
    <col min="10510" max="10510" width="6.6640625" style="94" customWidth="1"/>
    <col min="10511" max="10511" width="12.5546875" style="94" customWidth="1"/>
    <col min="10512" max="10512" width="19.6640625" style="94" customWidth="1"/>
    <col min="10513" max="10516" width="14.6640625" style="94" customWidth="1"/>
    <col min="10517" max="10517" width="8" style="94" customWidth="1"/>
    <col min="10518" max="10518" width="9.109375" style="94" customWidth="1"/>
    <col min="10519" max="10519" width="17.44140625" style="94" customWidth="1"/>
    <col min="10520" max="10752" width="9" style="94"/>
    <col min="10753" max="10753" width="11.109375" style="94" customWidth="1"/>
    <col min="10754" max="10758" width="14.6640625" style="94" customWidth="1"/>
    <col min="10759" max="10759" width="4.44140625" style="94" customWidth="1"/>
    <col min="10760" max="10760" width="12.33203125" style="94" customWidth="1"/>
    <col min="10761" max="10765" width="15.109375" style="94" customWidth="1"/>
    <col min="10766" max="10766" width="6.6640625" style="94" customWidth="1"/>
    <col min="10767" max="10767" width="12.5546875" style="94" customWidth="1"/>
    <col min="10768" max="10768" width="19.6640625" style="94" customWidth="1"/>
    <col min="10769" max="10772" width="14.6640625" style="94" customWidth="1"/>
    <col min="10773" max="10773" width="8" style="94" customWidth="1"/>
    <col min="10774" max="10774" width="9.109375" style="94" customWidth="1"/>
    <col min="10775" max="10775" width="17.44140625" style="94" customWidth="1"/>
    <col min="10776" max="11008" width="9" style="94"/>
    <col min="11009" max="11009" width="11.109375" style="94" customWidth="1"/>
    <col min="11010" max="11014" width="14.6640625" style="94" customWidth="1"/>
    <col min="11015" max="11015" width="4.44140625" style="94" customWidth="1"/>
    <col min="11016" max="11016" width="12.33203125" style="94" customWidth="1"/>
    <col min="11017" max="11021" width="15.109375" style="94" customWidth="1"/>
    <col min="11022" max="11022" width="6.6640625" style="94" customWidth="1"/>
    <col min="11023" max="11023" width="12.5546875" style="94" customWidth="1"/>
    <col min="11024" max="11024" width="19.6640625" style="94" customWidth="1"/>
    <col min="11025" max="11028" width="14.6640625" style="94" customWidth="1"/>
    <col min="11029" max="11029" width="8" style="94" customWidth="1"/>
    <col min="11030" max="11030" width="9.109375" style="94" customWidth="1"/>
    <col min="11031" max="11031" width="17.44140625" style="94" customWidth="1"/>
    <col min="11032" max="11264" width="9" style="94"/>
    <col min="11265" max="11265" width="11.109375" style="94" customWidth="1"/>
    <col min="11266" max="11270" width="14.6640625" style="94" customWidth="1"/>
    <col min="11271" max="11271" width="4.44140625" style="94" customWidth="1"/>
    <col min="11272" max="11272" width="12.33203125" style="94" customWidth="1"/>
    <col min="11273" max="11277" width="15.109375" style="94" customWidth="1"/>
    <col min="11278" max="11278" width="6.6640625" style="94" customWidth="1"/>
    <col min="11279" max="11279" width="12.5546875" style="94" customWidth="1"/>
    <col min="11280" max="11280" width="19.6640625" style="94" customWidth="1"/>
    <col min="11281" max="11284" width="14.6640625" style="94" customWidth="1"/>
    <col min="11285" max="11285" width="8" style="94" customWidth="1"/>
    <col min="11286" max="11286" width="9.109375" style="94" customWidth="1"/>
    <col min="11287" max="11287" width="17.44140625" style="94" customWidth="1"/>
    <col min="11288" max="11520" width="9" style="94"/>
    <col min="11521" max="11521" width="11.109375" style="94" customWidth="1"/>
    <col min="11522" max="11526" width="14.6640625" style="94" customWidth="1"/>
    <col min="11527" max="11527" width="4.44140625" style="94" customWidth="1"/>
    <col min="11528" max="11528" width="12.33203125" style="94" customWidth="1"/>
    <col min="11529" max="11533" width="15.109375" style="94" customWidth="1"/>
    <col min="11534" max="11534" width="6.6640625" style="94" customWidth="1"/>
    <col min="11535" max="11535" width="12.5546875" style="94" customWidth="1"/>
    <col min="11536" max="11536" width="19.6640625" style="94" customWidth="1"/>
    <col min="11537" max="11540" width="14.6640625" style="94" customWidth="1"/>
    <col min="11541" max="11541" width="8" style="94" customWidth="1"/>
    <col min="11542" max="11542" width="9.109375" style="94" customWidth="1"/>
    <col min="11543" max="11543" width="17.44140625" style="94" customWidth="1"/>
    <col min="11544" max="11776" width="9" style="94"/>
    <col min="11777" max="11777" width="11.109375" style="94" customWidth="1"/>
    <col min="11778" max="11782" width="14.6640625" style="94" customWidth="1"/>
    <col min="11783" max="11783" width="4.44140625" style="94" customWidth="1"/>
    <col min="11784" max="11784" width="12.33203125" style="94" customWidth="1"/>
    <col min="11785" max="11789" width="15.109375" style="94" customWidth="1"/>
    <col min="11790" max="11790" width="6.6640625" style="94" customWidth="1"/>
    <col min="11791" max="11791" width="12.5546875" style="94" customWidth="1"/>
    <col min="11792" max="11792" width="19.6640625" style="94" customWidth="1"/>
    <col min="11793" max="11796" width="14.6640625" style="94" customWidth="1"/>
    <col min="11797" max="11797" width="8" style="94" customWidth="1"/>
    <col min="11798" max="11798" width="9.109375" style="94" customWidth="1"/>
    <col min="11799" max="11799" width="17.44140625" style="94" customWidth="1"/>
    <col min="11800" max="12032" width="9" style="94"/>
    <col min="12033" max="12033" width="11.109375" style="94" customWidth="1"/>
    <col min="12034" max="12038" width="14.6640625" style="94" customWidth="1"/>
    <col min="12039" max="12039" width="4.44140625" style="94" customWidth="1"/>
    <col min="12040" max="12040" width="12.33203125" style="94" customWidth="1"/>
    <col min="12041" max="12045" width="15.109375" style="94" customWidth="1"/>
    <col min="12046" max="12046" width="6.6640625" style="94" customWidth="1"/>
    <col min="12047" max="12047" width="12.5546875" style="94" customWidth="1"/>
    <col min="12048" max="12048" width="19.6640625" style="94" customWidth="1"/>
    <col min="12049" max="12052" width="14.6640625" style="94" customWidth="1"/>
    <col min="12053" max="12053" width="8" style="94" customWidth="1"/>
    <col min="12054" max="12054" width="9.109375" style="94" customWidth="1"/>
    <col min="12055" max="12055" width="17.44140625" style="94" customWidth="1"/>
    <col min="12056" max="12288" width="9" style="94"/>
    <col min="12289" max="12289" width="11.109375" style="94" customWidth="1"/>
    <col min="12290" max="12294" width="14.6640625" style="94" customWidth="1"/>
    <col min="12295" max="12295" width="4.44140625" style="94" customWidth="1"/>
    <col min="12296" max="12296" width="12.33203125" style="94" customWidth="1"/>
    <col min="12297" max="12301" width="15.109375" style="94" customWidth="1"/>
    <col min="12302" max="12302" width="6.6640625" style="94" customWidth="1"/>
    <col min="12303" max="12303" width="12.5546875" style="94" customWidth="1"/>
    <col min="12304" max="12304" width="19.6640625" style="94" customWidth="1"/>
    <col min="12305" max="12308" width="14.6640625" style="94" customWidth="1"/>
    <col min="12309" max="12309" width="8" style="94" customWidth="1"/>
    <col min="12310" max="12310" width="9.109375" style="94" customWidth="1"/>
    <col min="12311" max="12311" width="17.44140625" style="94" customWidth="1"/>
    <col min="12312" max="12544" width="9" style="94"/>
    <col min="12545" max="12545" width="11.109375" style="94" customWidth="1"/>
    <col min="12546" max="12550" width="14.6640625" style="94" customWidth="1"/>
    <col min="12551" max="12551" width="4.44140625" style="94" customWidth="1"/>
    <col min="12552" max="12552" width="12.33203125" style="94" customWidth="1"/>
    <col min="12553" max="12557" width="15.109375" style="94" customWidth="1"/>
    <col min="12558" max="12558" width="6.6640625" style="94" customWidth="1"/>
    <col min="12559" max="12559" width="12.5546875" style="94" customWidth="1"/>
    <col min="12560" max="12560" width="19.6640625" style="94" customWidth="1"/>
    <col min="12561" max="12564" width="14.6640625" style="94" customWidth="1"/>
    <col min="12565" max="12565" width="8" style="94" customWidth="1"/>
    <col min="12566" max="12566" width="9.109375" style="94" customWidth="1"/>
    <col min="12567" max="12567" width="17.44140625" style="94" customWidth="1"/>
    <col min="12568" max="12800" width="9" style="94"/>
    <col min="12801" max="12801" width="11.109375" style="94" customWidth="1"/>
    <col min="12802" max="12806" width="14.6640625" style="94" customWidth="1"/>
    <col min="12807" max="12807" width="4.44140625" style="94" customWidth="1"/>
    <col min="12808" max="12808" width="12.33203125" style="94" customWidth="1"/>
    <col min="12809" max="12813" width="15.109375" style="94" customWidth="1"/>
    <col min="12814" max="12814" width="6.6640625" style="94" customWidth="1"/>
    <col min="12815" max="12815" width="12.5546875" style="94" customWidth="1"/>
    <col min="12816" max="12816" width="19.6640625" style="94" customWidth="1"/>
    <col min="12817" max="12820" width="14.6640625" style="94" customWidth="1"/>
    <col min="12821" max="12821" width="8" style="94" customWidth="1"/>
    <col min="12822" max="12822" width="9.109375" style="94" customWidth="1"/>
    <col min="12823" max="12823" width="17.44140625" style="94" customWidth="1"/>
    <col min="12824" max="13056" width="9" style="94"/>
    <col min="13057" max="13057" width="11.109375" style="94" customWidth="1"/>
    <col min="13058" max="13062" width="14.6640625" style="94" customWidth="1"/>
    <col min="13063" max="13063" width="4.44140625" style="94" customWidth="1"/>
    <col min="13064" max="13064" width="12.33203125" style="94" customWidth="1"/>
    <col min="13065" max="13069" width="15.109375" style="94" customWidth="1"/>
    <col min="13070" max="13070" width="6.6640625" style="94" customWidth="1"/>
    <col min="13071" max="13071" width="12.5546875" style="94" customWidth="1"/>
    <col min="13072" max="13072" width="19.6640625" style="94" customWidth="1"/>
    <col min="13073" max="13076" width="14.6640625" style="94" customWidth="1"/>
    <col min="13077" max="13077" width="8" style="94" customWidth="1"/>
    <col min="13078" max="13078" width="9.109375" style="94" customWidth="1"/>
    <col min="13079" max="13079" width="17.44140625" style="94" customWidth="1"/>
    <col min="13080" max="13312" width="9" style="94"/>
    <col min="13313" max="13313" width="11.109375" style="94" customWidth="1"/>
    <col min="13314" max="13318" width="14.6640625" style="94" customWidth="1"/>
    <col min="13319" max="13319" width="4.44140625" style="94" customWidth="1"/>
    <col min="13320" max="13320" width="12.33203125" style="94" customWidth="1"/>
    <col min="13321" max="13325" width="15.109375" style="94" customWidth="1"/>
    <col min="13326" max="13326" width="6.6640625" style="94" customWidth="1"/>
    <col min="13327" max="13327" width="12.5546875" style="94" customWidth="1"/>
    <col min="13328" max="13328" width="19.6640625" style="94" customWidth="1"/>
    <col min="13329" max="13332" width="14.6640625" style="94" customWidth="1"/>
    <col min="13333" max="13333" width="8" style="94" customWidth="1"/>
    <col min="13334" max="13334" width="9.109375" style="94" customWidth="1"/>
    <col min="13335" max="13335" width="17.44140625" style="94" customWidth="1"/>
    <col min="13336" max="13568" width="9" style="94"/>
    <col min="13569" max="13569" width="11.109375" style="94" customWidth="1"/>
    <col min="13570" max="13574" width="14.6640625" style="94" customWidth="1"/>
    <col min="13575" max="13575" width="4.44140625" style="94" customWidth="1"/>
    <col min="13576" max="13576" width="12.33203125" style="94" customWidth="1"/>
    <col min="13577" max="13581" width="15.109375" style="94" customWidth="1"/>
    <col min="13582" max="13582" width="6.6640625" style="94" customWidth="1"/>
    <col min="13583" max="13583" width="12.5546875" style="94" customWidth="1"/>
    <col min="13584" max="13584" width="19.6640625" style="94" customWidth="1"/>
    <col min="13585" max="13588" width="14.6640625" style="94" customWidth="1"/>
    <col min="13589" max="13589" width="8" style="94" customWidth="1"/>
    <col min="13590" max="13590" width="9.109375" style="94" customWidth="1"/>
    <col min="13591" max="13591" width="17.44140625" style="94" customWidth="1"/>
    <col min="13592" max="13824" width="9" style="94"/>
    <col min="13825" max="13825" width="11.109375" style="94" customWidth="1"/>
    <col min="13826" max="13830" width="14.6640625" style="94" customWidth="1"/>
    <col min="13831" max="13831" width="4.44140625" style="94" customWidth="1"/>
    <col min="13832" max="13832" width="12.33203125" style="94" customWidth="1"/>
    <col min="13833" max="13837" width="15.109375" style="94" customWidth="1"/>
    <col min="13838" max="13838" width="6.6640625" style="94" customWidth="1"/>
    <col min="13839" max="13839" width="12.5546875" style="94" customWidth="1"/>
    <col min="13840" max="13840" width="19.6640625" style="94" customWidth="1"/>
    <col min="13841" max="13844" width="14.6640625" style="94" customWidth="1"/>
    <col min="13845" max="13845" width="8" style="94" customWidth="1"/>
    <col min="13846" max="13846" width="9.109375" style="94" customWidth="1"/>
    <col min="13847" max="13847" width="17.44140625" style="94" customWidth="1"/>
    <col min="13848" max="14080" width="9" style="94"/>
    <col min="14081" max="14081" width="11.109375" style="94" customWidth="1"/>
    <col min="14082" max="14086" width="14.6640625" style="94" customWidth="1"/>
    <col min="14087" max="14087" width="4.44140625" style="94" customWidth="1"/>
    <col min="14088" max="14088" width="12.33203125" style="94" customWidth="1"/>
    <col min="14089" max="14093" width="15.109375" style="94" customWidth="1"/>
    <col min="14094" max="14094" width="6.6640625" style="94" customWidth="1"/>
    <col min="14095" max="14095" width="12.5546875" style="94" customWidth="1"/>
    <col min="14096" max="14096" width="19.6640625" style="94" customWidth="1"/>
    <col min="14097" max="14100" width="14.6640625" style="94" customWidth="1"/>
    <col min="14101" max="14101" width="8" style="94" customWidth="1"/>
    <col min="14102" max="14102" width="9.109375" style="94" customWidth="1"/>
    <col min="14103" max="14103" width="17.44140625" style="94" customWidth="1"/>
    <col min="14104" max="14336" width="9" style="94"/>
    <col min="14337" max="14337" width="11.109375" style="94" customWidth="1"/>
    <col min="14338" max="14342" width="14.6640625" style="94" customWidth="1"/>
    <col min="14343" max="14343" width="4.44140625" style="94" customWidth="1"/>
    <col min="14344" max="14344" width="12.33203125" style="94" customWidth="1"/>
    <col min="14345" max="14349" width="15.109375" style="94" customWidth="1"/>
    <col min="14350" max="14350" width="6.6640625" style="94" customWidth="1"/>
    <col min="14351" max="14351" width="12.5546875" style="94" customWidth="1"/>
    <col min="14352" max="14352" width="19.6640625" style="94" customWidth="1"/>
    <col min="14353" max="14356" width="14.6640625" style="94" customWidth="1"/>
    <col min="14357" max="14357" width="8" style="94" customWidth="1"/>
    <col min="14358" max="14358" width="9.109375" style="94" customWidth="1"/>
    <col min="14359" max="14359" width="17.44140625" style="94" customWidth="1"/>
    <col min="14360" max="14592" width="9" style="94"/>
    <col min="14593" max="14593" width="11.109375" style="94" customWidth="1"/>
    <col min="14594" max="14598" width="14.6640625" style="94" customWidth="1"/>
    <col min="14599" max="14599" width="4.44140625" style="94" customWidth="1"/>
    <col min="14600" max="14600" width="12.33203125" style="94" customWidth="1"/>
    <col min="14601" max="14605" width="15.109375" style="94" customWidth="1"/>
    <col min="14606" max="14606" width="6.6640625" style="94" customWidth="1"/>
    <col min="14607" max="14607" width="12.5546875" style="94" customWidth="1"/>
    <col min="14608" max="14608" width="19.6640625" style="94" customWidth="1"/>
    <col min="14609" max="14612" width="14.6640625" style="94" customWidth="1"/>
    <col min="14613" max="14613" width="8" style="94" customWidth="1"/>
    <col min="14614" max="14614" width="9.109375" style="94" customWidth="1"/>
    <col min="14615" max="14615" width="17.44140625" style="94" customWidth="1"/>
    <col min="14616" max="14848" width="9" style="94"/>
    <col min="14849" max="14849" width="11.109375" style="94" customWidth="1"/>
    <col min="14850" max="14854" width="14.6640625" style="94" customWidth="1"/>
    <col min="14855" max="14855" width="4.44140625" style="94" customWidth="1"/>
    <col min="14856" max="14856" width="12.33203125" style="94" customWidth="1"/>
    <col min="14857" max="14861" width="15.109375" style="94" customWidth="1"/>
    <col min="14862" max="14862" width="6.6640625" style="94" customWidth="1"/>
    <col min="14863" max="14863" width="12.5546875" style="94" customWidth="1"/>
    <col min="14864" max="14864" width="19.6640625" style="94" customWidth="1"/>
    <col min="14865" max="14868" width="14.6640625" style="94" customWidth="1"/>
    <col min="14869" max="14869" width="8" style="94" customWidth="1"/>
    <col min="14870" max="14870" width="9.109375" style="94" customWidth="1"/>
    <col min="14871" max="14871" width="17.44140625" style="94" customWidth="1"/>
    <col min="14872" max="15104" width="9" style="94"/>
    <col min="15105" max="15105" width="11.109375" style="94" customWidth="1"/>
    <col min="15106" max="15110" width="14.6640625" style="94" customWidth="1"/>
    <col min="15111" max="15111" width="4.44140625" style="94" customWidth="1"/>
    <col min="15112" max="15112" width="12.33203125" style="94" customWidth="1"/>
    <col min="15113" max="15117" width="15.109375" style="94" customWidth="1"/>
    <col min="15118" max="15118" width="6.6640625" style="94" customWidth="1"/>
    <col min="15119" max="15119" width="12.5546875" style="94" customWidth="1"/>
    <col min="15120" max="15120" width="19.6640625" style="94" customWidth="1"/>
    <col min="15121" max="15124" width="14.6640625" style="94" customWidth="1"/>
    <col min="15125" max="15125" width="8" style="94" customWidth="1"/>
    <col min="15126" max="15126" width="9.109375" style="94" customWidth="1"/>
    <col min="15127" max="15127" width="17.44140625" style="94" customWidth="1"/>
    <col min="15128" max="15360" width="9" style="94"/>
    <col min="15361" max="15361" width="11.109375" style="94" customWidth="1"/>
    <col min="15362" max="15366" width="14.6640625" style="94" customWidth="1"/>
    <col min="15367" max="15367" width="4.44140625" style="94" customWidth="1"/>
    <col min="15368" max="15368" width="12.33203125" style="94" customWidth="1"/>
    <col min="15369" max="15373" width="15.109375" style="94" customWidth="1"/>
    <col min="15374" max="15374" width="6.6640625" style="94" customWidth="1"/>
    <col min="15375" max="15375" width="12.5546875" style="94" customWidth="1"/>
    <col min="15376" max="15376" width="19.6640625" style="94" customWidth="1"/>
    <col min="15377" max="15380" width="14.6640625" style="94" customWidth="1"/>
    <col min="15381" max="15381" width="8" style="94" customWidth="1"/>
    <col min="15382" max="15382" width="9.109375" style="94" customWidth="1"/>
    <col min="15383" max="15383" width="17.44140625" style="94" customWidth="1"/>
    <col min="15384" max="15616" width="9" style="94"/>
    <col min="15617" max="15617" width="11.109375" style="94" customWidth="1"/>
    <col min="15618" max="15622" width="14.6640625" style="94" customWidth="1"/>
    <col min="15623" max="15623" width="4.44140625" style="94" customWidth="1"/>
    <col min="15624" max="15624" width="12.33203125" style="94" customWidth="1"/>
    <col min="15625" max="15629" width="15.109375" style="94" customWidth="1"/>
    <col min="15630" max="15630" width="6.6640625" style="94" customWidth="1"/>
    <col min="15631" max="15631" width="12.5546875" style="94" customWidth="1"/>
    <col min="15632" max="15632" width="19.6640625" style="94" customWidth="1"/>
    <col min="15633" max="15636" width="14.6640625" style="94" customWidth="1"/>
    <col min="15637" max="15637" width="8" style="94" customWidth="1"/>
    <col min="15638" max="15638" width="9.109375" style="94" customWidth="1"/>
    <col min="15639" max="15639" width="17.44140625" style="94" customWidth="1"/>
    <col min="15640" max="15872" width="9" style="94"/>
    <col min="15873" max="15873" width="11.109375" style="94" customWidth="1"/>
    <col min="15874" max="15878" width="14.6640625" style="94" customWidth="1"/>
    <col min="15879" max="15879" width="4.44140625" style="94" customWidth="1"/>
    <col min="15880" max="15880" width="12.33203125" style="94" customWidth="1"/>
    <col min="15881" max="15885" width="15.109375" style="94" customWidth="1"/>
    <col min="15886" max="15886" width="6.6640625" style="94" customWidth="1"/>
    <col min="15887" max="15887" width="12.5546875" style="94" customWidth="1"/>
    <col min="15888" max="15888" width="19.6640625" style="94" customWidth="1"/>
    <col min="15889" max="15892" width="14.6640625" style="94" customWidth="1"/>
    <col min="15893" max="15893" width="8" style="94" customWidth="1"/>
    <col min="15894" max="15894" width="9.109375" style="94" customWidth="1"/>
    <col min="15895" max="15895" width="17.44140625" style="94" customWidth="1"/>
    <col min="15896" max="16128" width="9" style="94"/>
    <col min="16129" max="16129" width="11.109375" style="94" customWidth="1"/>
    <col min="16130" max="16134" width="14.6640625" style="94" customWidth="1"/>
    <col min="16135" max="16135" width="4.44140625" style="94" customWidth="1"/>
    <col min="16136" max="16136" width="12.33203125" style="94" customWidth="1"/>
    <col min="16137" max="16141" width="15.109375" style="94" customWidth="1"/>
    <col min="16142" max="16142" width="6.6640625" style="94" customWidth="1"/>
    <col min="16143" max="16143" width="12.5546875" style="94" customWidth="1"/>
    <col min="16144" max="16144" width="19.6640625" style="94" customWidth="1"/>
    <col min="16145" max="16148" width="14.6640625" style="94" customWidth="1"/>
    <col min="16149" max="16149" width="8" style="94" customWidth="1"/>
    <col min="16150" max="16150" width="9.109375" style="94" customWidth="1"/>
    <col min="16151" max="16151" width="17.44140625" style="94" customWidth="1"/>
    <col min="16152" max="16384" width="9" style="94"/>
  </cols>
  <sheetData>
    <row r="1" spans="1:68" ht="21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52"/>
      <c r="K1" s="252"/>
      <c r="L1" s="252"/>
      <c r="M1" s="252"/>
      <c r="N1" s="252"/>
      <c r="O1" s="252"/>
      <c r="P1" s="252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 ht="21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125"/>
      <c r="K2" s="125"/>
      <c r="L2" s="125"/>
      <c r="M2" s="125"/>
      <c r="N2" s="125"/>
      <c r="O2" s="125"/>
      <c r="P2" s="125"/>
      <c r="Q2" s="17"/>
      <c r="R2" s="29"/>
      <c r="S2" s="29"/>
      <c r="T2" s="63"/>
    </row>
    <row r="3" spans="1:68" ht="21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125"/>
      <c r="K3" s="125"/>
      <c r="L3" s="125"/>
      <c r="M3" s="125"/>
      <c r="N3" s="125"/>
      <c r="O3" s="125"/>
      <c r="P3" s="125"/>
      <c r="Q3" s="17"/>
      <c r="R3" s="29"/>
      <c r="S3" s="29"/>
      <c r="T3" s="63"/>
    </row>
    <row r="4" spans="1:68" ht="21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1689" t="s">
        <v>3</v>
      </c>
      <c r="K4" s="1689"/>
      <c r="L4" s="1689"/>
      <c r="M4" s="1689"/>
      <c r="N4" s="1683"/>
      <c r="P4" s="29"/>
      <c r="Q4" s="29"/>
    </row>
    <row r="5" spans="1:68" ht="21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338" t="s">
        <v>54</v>
      </c>
      <c r="K5" s="2338"/>
      <c r="L5" s="2338"/>
      <c r="M5" s="2338"/>
      <c r="N5" s="1683"/>
      <c r="P5" s="29"/>
      <c r="Q5" s="29"/>
    </row>
    <row r="6" spans="1:68">
      <c r="A6" s="2277" t="s">
        <v>485</v>
      </c>
      <c r="B6" s="2277"/>
      <c r="C6" s="2277"/>
      <c r="D6" s="2277"/>
      <c r="E6" s="2277"/>
      <c r="F6" s="2277"/>
      <c r="G6" s="2277"/>
      <c r="H6" s="2277"/>
      <c r="I6" s="2277"/>
      <c r="J6" s="2277"/>
      <c r="K6" s="2277"/>
      <c r="L6" s="2277"/>
      <c r="M6" s="2277"/>
      <c r="N6" s="1683"/>
      <c r="P6" s="29"/>
      <c r="Q6" s="29"/>
    </row>
    <row r="7" spans="1:68">
      <c r="A7" s="2277" t="s">
        <v>455</v>
      </c>
      <c r="B7" s="2277"/>
      <c r="C7" s="2277"/>
      <c r="D7" s="2277"/>
      <c r="E7" s="2277"/>
      <c r="F7" s="2277"/>
      <c r="G7" s="2277"/>
      <c r="H7" s="2277"/>
      <c r="I7" s="2277"/>
      <c r="J7" s="2277"/>
      <c r="K7" s="2277"/>
      <c r="L7" s="2277"/>
      <c r="M7" s="2277"/>
      <c r="N7" s="1683"/>
      <c r="P7" s="29"/>
      <c r="Q7" s="29"/>
    </row>
    <row r="8" spans="1:68" ht="21.95" thickBot="1">
      <c r="A8" s="2230" t="s">
        <v>61</v>
      </c>
      <c r="B8" s="2230"/>
      <c r="C8" s="2230"/>
      <c r="D8" s="2230"/>
      <c r="E8" s="2230"/>
      <c r="F8" s="2230"/>
      <c r="G8" s="2277"/>
      <c r="H8" s="2230"/>
      <c r="I8" s="2230"/>
      <c r="J8" s="2230"/>
      <c r="K8" s="2230"/>
      <c r="L8" s="2230"/>
      <c r="M8" s="2230"/>
      <c r="N8" s="1683"/>
      <c r="P8" s="29"/>
      <c r="Q8" s="29"/>
    </row>
    <row r="9" spans="1:68" ht="21.95" thickBot="1">
      <c r="A9" s="2366" t="s">
        <v>63</v>
      </c>
      <c r="B9" s="2367"/>
      <c r="C9" s="2367"/>
      <c r="D9" s="2367"/>
      <c r="E9" s="2367"/>
      <c r="F9" s="2368"/>
      <c r="G9" s="1680"/>
      <c r="H9" s="2366" t="s">
        <v>64</v>
      </c>
      <c r="I9" s="2367"/>
      <c r="J9" s="2367"/>
      <c r="K9" s="2367"/>
      <c r="L9" s="2367"/>
      <c r="M9" s="2368"/>
      <c r="N9" s="1683"/>
      <c r="P9" s="29"/>
      <c r="Q9" s="29"/>
    </row>
    <row r="10" spans="1:68" ht="43.2" thickBot="1">
      <c r="A10" s="1199" t="s">
        <v>10</v>
      </c>
      <c r="B10" s="1200" t="s">
        <v>11</v>
      </c>
      <c r="C10" s="1200" t="s">
        <v>12</v>
      </c>
      <c r="D10" s="1200" t="s">
        <v>66</v>
      </c>
      <c r="E10" s="1200" t="s">
        <v>14</v>
      </c>
      <c r="F10" s="1201" t="s">
        <v>15</v>
      </c>
      <c r="G10" s="1683"/>
      <c r="H10" s="1199" t="s">
        <v>10</v>
      </c>
      <c r="I10" s="1200" t="s">
        <v>11</v>
      </c>
      <c r="J10" s="1200" t="s">
        <v>57</v>
      </c>
      <c r="K10" s="1200" t="s">
        <v>66</v>
      </c>
      <c r="L10" s="1200" t="s">
        <v>14</v>
      </c>
      <c r="M10" s="1201" t="s">
        <v>15</v>
      </c>
      <c r="N10" s="1683"/>
      <c r="P10" s="29"/>
      <c r="Q10" s="29"/>
    </row>
    <row r="11" spans="1:68">
      <c r="A11" s="948">
        <v>1</v>
      </c>
      <c r="B11" s="300"/>
      <c r="C11" s="301">
        <v>15</v>
      </c>
      <c r="D11" s="301" t="s">
        <v>17</v>
      </c>
      <c r="E11" s="302">
        <f>3600/C11</f>
        <v>240</v>
      </c>
      <c r="F11" s="1718">
        <v>1300</v>
      </c>
      <c r="G11" s="1680"/>
      <c r="H11" s="948">
        <v>2</v>
      </c>
      <c r="I11" s="300">
        <v>45140</v>
      </c>
      <c r="J11" s="301">
        <v>20</v>
      </c>
      <c r="K11" s="301" t="s">
        <v>17</v>
      </c>
      <c r="L11" s="302">
        <f>1800/J11</f>
        <v>90</v>
      </c>
      <c r="M11" s="1718">
        <v>700</v>
      </c>
      <c r="N11" s="1680"/>
      <c r="P11" s="29"/>
      <c r="Q11" s="1698"/>
    </row>
    <row r="12" spans="1:68">
      <c r="A12" s="1356">
        <v>13</v>
      </c>
      <c r="B12" s="1357">
        <v>45268</v>
      </c>
      <c r="C12" s="1667">
        <v>15</v>
      </c>
      <c r="D12" s="1667" t="s">
        <v>17</v>
      </c>
      <c r="E12" s="1371">
        <f>3600/C12</f>
        <v>240</v>
      </c>
      <c r="F12" s="1434">
        <v>1200</v>
      </c>
      <c r="G12" s="1680"/>
      <c r="H12" s="1356">
        <v>3</v>
      </c>
      <c r="I12" s="1357"/>
      <c r="J12" s="2144" t="s">
        <v>95</v>
      </c>
      <c r="K12" s="2145"/>
      <c r="L12" s="2146"/>
      <c r="M12" s="1434"/>
      <c r="N12" s="1680"/>
    </row>
    <row r="13" spans="1:68" ht="21.95" thickBot="1">
      <c r="A13" s="747">
        <v>14</v>
      </c>
      <c r="B13" s="1359"/>
      <c r="C13" s="1361">
        <v>15</v>
      </c>
      <c r="D13" s="1361" t="s">
        <v>17</v>
      </c>
      <c r="E13" s="1372">
        <f>3600/C13</f>
        <v>240</v>
      </c>
      <c r="F13" s="1373">
        <v>1000</v>
      </c>
      <c r="G13" s="1680"/>
      <c r="H13" s="1356">
        <v>4</v>
      </c>
      <c r="I13" s="1357">
        <v>45161</v>
      </c>
      <c r="J13" s="1667">
        <v>19</v>
      </c>
      <c r="K13" s="1667" t="s">
        <v>17</v>
      </c>
      <c r="L13" s="1371">
        <f>1800/J13</f>
        <v>94.736842105263165</v>
      </c>
      <c r="M13" s="1434">
        <v>600</v>
      </c>
      <c r="N13" s="1680"/>
    </row>
    <row r="14" spans="1:68">
      <c r="A14" s="1680"/>
      <c r="B14" s="1692"/>
      <c r="C14" s="2369" t="s">
        <v>1</v>
      </c>
      <c r="D14" s="2370"/>
      <c r="E14" s="1640">
        <f>SUM(E11:E13)</f>
        <v>720</v>
      </c>
      <c r="F14" s="1680"/>
      <c r="G14" s="1680"/>
      <c r="H14" s="1356">
        <v>5</v>
      </c>
      <c r="I14" s="1357">
        <v>45161</v>
      </c>
      <c r="J14" s="1667">
        <v>19</v>
      </c>
      <c r="K14" s="1667" t="s">
        <v>17</v>
      </c>
      <c r="L14" s="1371">
        <f t="shared" ref="L14:L20" si="0">1800/J14</f>
        <v>94.736842105263165</v>
      </c>
      <c r="M14" s="1434">
        <v>500</v>
      </c>
      <c r="N14" s="1680"/>
    </row>
    <row r="15" spans="1:68" ht="21.95" thickBot="1">
      <c r="A15" s="1680"/>
      <c r="B15" s="1692"/>
      <c r="C15" s="2371" t="s">
        <v>19</v>
      </c>
      <c r="D15" s="2241"/>
      <c r="E15" s="1401">
        <f>AVERAGE(E11:E13)</f>
        <v>240</v>
      </c>
      <c r="F15" s="1680"/>
      <c r="G15" s="1680"/>
      <c r="H15" s="1356">
        <v>6</v>
      </c>
      <c r="I15" s="1357">
        <v>45131</v>
      </c>
      <c r="J15" s="1667">
        <v>18</v>
      </c>
      <c r="K15" s="1667" t="s">
        <v>17</v>
      </c>
      <c r="L15" s="1371">
        <f t="shared" si="0"/>
        <v>100</v>
      </c>
      <c r="M15" s="1434">
        <v>700</v>
      </c>
      <c r="N15" s="1680"/>
    </row>
    <row r="16" spans="1:68">
      <c r="A16" s="1680"/>
      <c r="B16" s="1692"/>
      <c r="C16" s="1683"/>
      <c r="D16" s="1683"/>
      <c r="E16" s="307"/>
      <c r="F16" s="1680"/>
      <c r="G16" s="1680"/>
      <c r="H16" s="1356">
        <v>7</v>
      </c>
      <c r="I16" s="1357">
        <v>45146</v>
      </c>
      <c r="J16" s="1667">
        <v>19</v>
      </c>
      <c r="K16" s="1667" t="s">
        <v>17</v>
      </c>
      <c r="L16" s="1371">
        <f t="shared" si="0"/>
        <v>94.736842105263165</v>
      </c>
      <c r="M16" s="1434">
        <v>800</v>
      </c>
      <c r="N16" s="1680"/>
    </row>
    <row r="17" spans="1:20">
      <c r="A17" s="1680"/>
      <c r="B17" s="1692"/>
      <c r="C17" s="1683"/>
      <c r="D17" s="1683"/>
      <c r="E17" s="307"/>
      <c r="F17" s="1680"/>
      <c r="G17" s="1680"/>
      <c r="H17" s="1356">
        <v>8</v>
      </c>
      <c r="I17" s="1357">
        <v>45129</v>
      </c>
      <c r="J17" s="1667">
        <v>19</v>
      </c>
      <c r="K17" s="1667" t="s">
        <v>17</v>
      </c>
      <c r="L17" s="1371">
        <f t="shared" si="0"/>
        <v>94.736842105263165</v>
      </c>
      <c r="M17" s="1434">
        <v>800</v>
      </c>
      <c r="N17" s="1680"/>
    </row>
    <row r="18" spans="1:20">
      <c r="A18" s="1680"/>
      <c r="B18" s="1692"/>
      <c r="C18" s="1683"/>
      <c r="D18" s="1683"/>
      <c r="E18" s="307"/>
      <c r="F18" s="1680"/>
      <c r="G18" s="1680"/>
      <c r="H18" s="1356">
        <v>9</v>
      </c>
      <c r="I18" s="1357">
        <v>45156</v>
      </c>
      <c r="J18" s="1667">
        <v>17</v>
      </c>
      <c r="K18" s="1667" t="s">
        <v>17</v>
      </c>
      <c r="L18" s="1371">
        <f t="shared" si="0"/>
        <v>105.88235294117646</v>
      </c>
      <c r="M18" s="1434">
        <v>600</v>
      </c>
      <c r="N18" s="1680"/>
    </row>
    <row r="19" spans="1:20">
      <c r="A19" s="1680"/>
      <c r="B19" s="1692"/>
      <c r="C19" s="1683"/>
      <c r="D19" s="1683"/>
      <c r="E19" s="307"/>
      <c r="F19" s="1680"/>
      <c r="G19" s="1680"/>
      <c r="H19" s="1356">
        <v>10</v>
      </c>
      <c r="I19" s="1357">
        <v>45097</v>
      </c>
      <c r="J19" s="1667">
        <v>21</v>
      </c>
      <c r="K19" s="1667" t="s">
        <v>17</v>
      </c>
      <c r="L19" s="1371">
        <f t="shared" si="0"/>
        <v>85.714285714285708</v>
      </c>
      <c r="M19" s="1434">
        <v>1800</v>
      </c>
      <c r="N19" s="1680"/>
    </row>
    <row r="20" spans="1:20">
      <c r="A20" s="1680"/>
      <c r="B20" s="1692"/>
      <c r="C20" s="1680"/>
      <c r="D20" s="1680"/>
      <c r="E20" s="1702"/>
      <c r="F20" s="1680"/>
      <c r="G20" s="1680"/>
      <c r="H20" s="1356">
        <v>11</v>
      </c>
      <c r="I20" s="1357">
        <v>45113</v>
      </c>
      <c r="J20" s="1667">
        <v>18</v>
      </c>
      <c r="K20" s="1667" t="s">
        <v>17</v>
      </c>
      <c r="L20" s="1371">
        <f t="shared" si="0"/>
        <v>100</v>
      </c>
      <c r="M20" s="1434">
        <v>1500</v>
      </c>
      <c r="N20" s="1680"/>
    </row>
    <row r="21" spans="1:20" ht="21.95" thickBot="1">
      <c r="A21" s="1680"/>
      <c r="B21" s="1692"/>
      <c r="C21" s="1680"/>
      <c r="D21" s="1680"/>
      <c r="E21" s="1702"/>
      <c r="F21" s="1680"/>
      <c r="G21" s="1680"/>
      <c r="H21" s="747">
        <v>12</v>
      </c>
      <c r="I21" s="1359">
        <v>45104</v>
      </c>
      <c r="J21" s="1361">
        <v>18</v>
      </c>
      <c r="K21" s="1361" t="s">
        <v>17</v>
      </c>
      <c r="L21" s="1372">
        <f>1800/J21</f>
        <v>100</v>
      </c>
      <c r="M21" s="1373">
        <v>1400</v>
      </c>
      <c r="N21" s="1680"/>
    </row>
    <row r="22" spans="1:20">
      <c r="A22" s="1681"/>
      <c r="B22" s="1680"/>
      <c r="F22" s="1680"/>
      <c r="G22" s="1680"/>
      <c r="H22" s="1680"/>
      <c r="I22" s="1692"/>
      <c r="J22" s="2369" t="s">
        <v>1</v>
      </c>
      <c r="K22" s="2370"/>
      <c r="L22" s="1641">
        <f>SUM(L11:L21)</f>
        <v>960.54400707651484</v>
      </c>
      <c r="M22" s="1680"/>
      <c r="N22" s="1680"/>
    </row>
    <row r="23" spans="1:20" ht="21.95" thickBot="1">
      <c r="A23" s="1681"/>
      <c r="B23" s="1680"/>
      <c r="F23" s="1680"/>
      <c r="G23" s="83"/>
      <c r="H23" s="1680"/>
      <c r="I23" s="1692"/>
      <c r="J23" s="2371" t="s">
        <v>19</v>
      </c>
      <c r="K23" s="2241"/>
      <c r="L23" s="1631">
        <f>AVERAGE(L11:L21)</f>
        <v>96.054400707651482</v>
      </c>
      <c r="M23" s="1680"/>
      <c r="N23" s="1690"/>
    </row>
    <row r="24" spans="1:20" ht="21.95" thickBot="1">
      <c r="A24" s="2147"/>
      <c r="B24" s="2148"/>
      <c r="C24" s="2148"/>
      <c r="D24" s="2148"/>
      <c r="E24" s="2148"/>
      <c r="F24" s="2148"/>
      <c r="G24" s="83"/>
      <c r="H24" s="29"/>
      <c r="I24" s="29"/>
      <c r="J24" s="29"/>
      <c r="K24" s="29"/>
      <c r="L24" s="1680"/>
      <c r="M24" s="1680"/>
      <c r="N24" s="1690"/>
      <c r="O24" s="29"/>
      <c r="P24" s="29"/>
      <c r="Q24" s="29"/>
      <c r="R24" s="29"/>
      <c r="S24" s="1675"/>
      <c r="T24" s="209"/>
    </row>
    <row r="25" spans="1:20">
      <c r="A25" s="431" t="s">
        <v>20</v>
      </c>
      <c r="B25" s="1695">
        <v>1.4</v>
      </c>
      <c r="C25" s="1696" t="s">
        <v>21</v>
      </c>
      <c r="H25" s="431" t="s">
        <v>22</v>
      </c>
      <c r="I25" s="1695">
        <v>16300</v>
      </c>
      <c r="J25" s="1696" t="s">
        <v>23</v>
      </c>
      <c r="M25" s="1680"/>
      <c r="N25" s="1690"/>
      <c r="T25" s="209"/>
    </row>
    <row r="26" spans="1:20">
      <c r="A26" s="1687" t="s">
        <v>24</v>
      </c>
      <c r="B26" s="1693">
        <v>5.6</v>
      </c>
      <c r="C26" s="1694" t="s">
        <v>21</v>
      </c>
      <c r="D26" s="1680"/>
      <c r="E26" s="1680"/>
      <c r="F26" s="1680"/>
      <c r="G26" s="83"/>
      <c r="H26" s="1687" t="s">
        <v>25</v>
      </c>
      <c r="I26" s="1693">
        <v>1800</v>
      </c>
      <c r="J26" s="1694" t="s">
        <v>23</v>
      </c>
      <c r="M26" s="1680"/>
      <c r="N26" s="1690"/>
      <c r="T26" s="209"/>
    </row>
    <row r="27" spans="1:20">
      <c r="A27" s="1687" t="s">
        <v>26</v>
      </c>
      <c r="B27" s="1693">
        <v>4.5999999999999996</v>
      </c>
      <c r="C27" s="1694" t="s">
        <v>21</v>
      </c>
      <c r="D27" s="1680"/>
      <c r="E27" s="1680"/>
      <c r="F27" s="1680"/>
      <c r="G27" s="83"/>
      <c r="H27" s="1687" t="s">
        <v>335</v>
      </c>
      <c r="I27" s="1693">
        <v>6.3</v>
      </c>
      <c r="J27" s="1694" t="s">
        <v>28</v>
      </c>
      <c r="M27" s="1680"/>
      <c r="N27" s="1690"/>
      <c r="T27" s="209"/>
    </row>
    <row r="28" spans="1:20">
      <c r="A28" s="1687" t="s">
        <v>29</v>
      </c>
      <c r="B28" s="1693">
        <v>4.5</v>
      </c>
      <c r="C28" s="1694" t="s">
        <v>21</v>
      </c>
      <c r="D28" s="1680"/>
      <c r="E28" s="1680"/>
      <c r="F28" s="1680"/>
      <c r="G28" s="83"/>
      <c r="H28" s="1687" t="s">
        <v>30</v>
      </c>
      <c r="I28" s="1693">
        <v>38.1</v>
      </c>
      <c r="J28" s="1694" t="s">
        <v>31</v>
      </c>
      <c r="M28" s="1680"/>
      <c r="N28" s="2148"/>
      <c r="T28" s="209"/>
    </row>
    <row r="29" spans="1:20">
      <c r="A29" s="1687" t="s">
        <v>32</v>
      </c>
      <c r="B29" s="1693">
        <v>25</v>
      </c>
      <c r="C29" s="1694" t="s">
        <v>21</v>
      </c>
      <c r="D29" s="1680"/>
      <c r="E29" s="1680"/>
      <c r="F29" s="1680"/>
      <c r="G29" s="83"/>
      <c r="H29" s="1687" t="s">
        <v>33</v>
      </c>
      <c r="I29" s="1693">
        <v>720</v>
      </c>
      <c r="J29" s="1694" t="s">
        <v>34</v>
      </c>
      <c r="M29" s="29"/>
      <c r="N29" s="2148"/>
      <c r="T29" s="209"/>
    </row>
    <row r="30" spans="1:20">
      <c r="A30" s="1687" t="s">
        <v>35</v>
      </c>
      <c r="B30" s="1693">
        <v>23</v>
      </c>
      <c r="C30" s="1694" t="s">
        <v>21</v>
      </c>
      <c r="D30" s="1680"/>
      <c r="E30" s="1680"/>
      <c r="F30" s="1680"/>
      <c r="G30" s="83"/>
      <c r="H30" s="1687" t="s">
        <v>36</v>
      </c>
      <c r="I30" s="1693">
        <v>900</v>
      </c>
      <c r="J30" s="1694" t="s">
        <v>34</v>
      </c>
      <c r="M30" s="29"/>
      <c r="N30" s="2148"/>
      <c r="T30" s="209"/>
    </row>
    <row r="31" spans="1:20">
      <c r="A31" s="1687" t="s">
        <v>39</v>
      </c>
      <c r="B31" s="1693">
        <v>22</v>
      </c>
      <c r="C31" s="1694" t="s">
        <v>21</v>
      </c>
      <c r="D31" s="1682"/>
      <c r="E31" s="2208"/>
      <c r="F31" s="2208"/>
      <c r="G31" s="83"/>
      <c r="H31" s="1687" t="s">
        <v>336</v>
      </c>
      <c r="I31" s="1693">
        <v>1620</v>
      </c>
      <c r="J31" s="1694" t="s">
        <v>34</v>
      </c>
      <c r="M31" s="1690"/>
      <c r="N31" s="2148"/>
      <c r="T31" s="209"/>
    </row>
    <row r="32" spans="1:20">
      <c r="A32" s="1687" t="s">
        <v>41</v>
      </c>
      <c r="B32" s="1693">
        <v>0</v>
      </c>
      <c r="C32" s="1694" t="s">
        <v>21</v>
      </c>
      <c r="D32" s="1698"/>
      <c r="E32" s="1698"/>
      <c r="F32" s="1698"/>
      <c r="G32" s="29"/>
      <c r="H32" s="1687" t="s">
        <v>339</v>
      </c>
      <c r="I32" s="1693"/>
      <c r="J32" s="1694" t="s">
        <v>23</v>
      </c>
      <c r="M32" s="1690"/>
      <c r="N32" s="2148"/>
      <c r="T32" s="210"/>
    </row>
    <row r="33" spans="1:20" ht="21.8" customHeight="1" thickBot="1">
      <c r="A33" s="433" t="s">
        <v>43</v>
      </c>
      <c r="B33" s="1697">
        <v>0</v>
      </c>
      <c r="C33" s="52" t="s">
        <v>21</v>
      </c>
      <c r="D33" s="1698"/>
      <c r="E33" s="1698"/>
      <c r="F33" s="1698"/>
      <c r="G33" s="29"/>
      <c r="H33" s="1687" t="s">
        <v>337</v>
      </c>
      <c r="I33" s="1693">
        <v>2.6</v>
      </c>
      <c r="J33" s="1694" t="s">
        <v>45</v>
      </c>
      <c r="M33" s="29"/>
      <c r="N33" s="2148"/>
      <c r="T33" s="210"/>
    </row>
    <row r="34" spans="1:20" ht="21.95" thickBot="1">
      <c r="A34" s="1691"/>
      <c r="B34" s="1700"/>
      <c r="C34" s="1675"/>
      <c r="D34" s="1680"/>
      <c r="E34" s="1680"/>
      <c r="F34" s="1680"/>
      <c r="G34" s="83"/>
      <c r="H34" s="433" t="s">
        <v>338</v>
      </c>
      <c r="I34" s="1697">
        <v>1.5</v>
      </c>
      <c r="J34" s="52" t="s">
        <v>45</v>
      </c>
      <c r="K34" s="29"/>
      <c r="L34" s="29"/>
      <c r="M34" s="29"/>
      <c r="N34" s="2148"/>
      <c r="T34" s="63"/>
    </row>
    <row r="35" spans="1:20">
      <c r="A35" s="81"/>
      <c r="B35" s="29"/>
      <c r="C35" s="29"/>
      <c r="D35" s="2155" t="s">
        <v>47</v>
      </c>
      <c r="E35" s="2155"/>
      <c r="F35" s="29"/>
      <c r="G35" s="29"/>
      <c r="H35" s="29"/>
      <c r="I35" s="29"/>
      <c r="K35" s="2155" t="s">
        <v>48</v>
      </c>
      <c r="L35" s="2155"/>
      <c r="M35" s="29"/>
      <c r="N35" s="29"/>
      <c r="O35" s="29"/>
      <c r="P35" s="29"/>
      <c r="Q35" s="2155" t="s">
        <v>49</v>
      </c>
      <c r="R35" s="2155"/>
      <c r="S35" s="29"/>
      <c r="T35" s="63"/>
    </row>
    <row r="36" spans="1:20" ht="21.95" thickBot="1">
      <c r="A36" s="26"/>
      <c r="B36" s="27"/>
      <c r="C36" s="27"/>
      <c r="D36" s="2261" t="s">
        <v>50</v>
      </c>
      <c r="E36" s="2261"/>
      <c r="F36" s="28"/>
      <c r="G36" s="28"/>
      <c r="H36" s="27"/>
      <c r="I36" s="28"/>
      <c r="J36" s="1699"/>
      <c r="K36" s="2261" t="s">
        <v>51</v>
      </c>
      <c r="L36" s="2261"/>
      <c r="M36" s="27"/>
      <c r="N36" s="27"/>
      <c r="O36" s="27"/>
      <c r="P36" s="27"/>
      <c r="Q36" s="2261" t="s">
        <v>52</v>
      </c>
      <c r="R36" s="2261"/>
      <c r="S36" s="28"/>
      <c r="T36" s="37"/>
    </row>
    <row r="40" spans="1:20">
      <c r="G40" s="208"/>
    </row>
    <row r="41" spans="1:20">
      <c r="G41" s="208"/>
    </row>
    <row r="42" spans="1:20">
      <c r="G42" s="208"/>
    </row>
  </sheetData>
  <mergeCells count="21">
    <mergeCell ref="D35:E35"/>
    <mergeCell ref="K35:L35"/>
    <mergeCell ref="Q35:R35"/>
    <mergeCell ref="D36:E36"/>
    <mergeCell ref="K36:L36"/>
    <mergeCell ref="Q36:R36"/>
    <mergeCell ref="N28:N34"/>
    <mergeCell ref="E31:F31"/>
    <mergeCell ref="A1:I5"/>
    <mergeCell ref="J5:M5"/>
    <mergeCell ref="A6:M6"/>
    <mergeCell ref="A7:M7"/>
    <mergeCell ref="A8:M8"/>
    <mergeCell ref="A9:F9"/>
    <mergeCell ref="H9:M9"/>
    <mergeCell ref="C14:D14"/>
    <mergeCell ref="C15:D15"/>
    <mergeCell ref="J22:K22"/>
    <mergeCell ref="J23:K23"/>
    <mergeCell ref="A24:F24"/>
    <mergeCell ref="J12:L12"/>
  </mergeCells>
  <conditionalFormatting sqref="F11:F21">
    <cfRule type="cellIs" dxfId="165" priority="3" stopIfTrue="1" operator="greaterThan">
      <formula>1800</formula>
    </cfRule>
  </conditionalFormatting>
  <conditionalFormatting sqref="M11:M21">
    <cfRule type="cellIs" dxfId="164" priority="2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4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O44"/>
  <sheetViews>
    <sheetView view="pageBreakPreview" topLeftCell="B19" zoomScale="70" zoomScaleNormal="70" zoomScaleSheetLayoutView="70" workbookViewId="0">
      <selection activeCell="M29" sqref="M29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6.88671875" style="8" bestFit="1" customWidth="1"/>
    <col min="5" max="6" width="14.6640625" style="8" customWidth="1"/>
    <col min="7" max="7" width="4.44140625" style="8" customWidth="1"/>
    <col min="8" max="8" width="12.33203125" style="8" customWidth="1"/>
    <col min="9" max="10" width="15.109375" style="8" customWidth="1"/>
    <col min="11" max="11" width="16.88671875" style="8" bestFit="1" customWidth="1"/>
    <col min="12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17" width="14.6640625" style="8" customWidth="1"/>
    <col min="18" max="18" width="16.88671875" style="8" bestFit="1" customWidth="1"/>
    <col min="19" max="20" width="14.6640625" style="8" customWidth="1"/>
    <col min="21" max="21" width="9.109375" style="8" customWidth="1"/>
    <col min="22" max="22" width="17.44140625" style="8" customWidth="1"/>
    <col min="23" max="255" width="9.109375" style="8"/>
    <col min="256" max="256" width="11.109375" style="8" customWidth="1"/>
    <col min="257" max="261" width="14.6640625" style="8" customWidth="1"/>
    <col min="262" max="262" width="4.44140625" style="8" customWidth="1"/>
    <col min="263" max="263" width="12.33203125" style="8" customWidth="1"/>
    <col min="264" max="268" width="15.109375" style="8" customWidth="1"/>
    <col min="269" max="269" width="6.6640625" style="8" customWidth="1"/>
    <col min="270" max="270" width="12.5546875" style="8" customWidth="1"/>
    <col min="271" max="271" width="19.6640625" style="8" customWidth="1"/>
    <col min="272" max="275" width="14.6640625" style="8" customWidth="1"/>
    <col min="276" max="276" width="8" style="8" customWidth="1"/>
    <col min="277" max="277" width="9.109375" style="8" customWidth="1"/>
    <col min="278" max="278" width="17.44140625" style="8" customWidth="1"/>
    <col min="279" max="511" width="9.109375" style="8"/>
    <col min="512" max="512" width="11.109375" style="8" customWidth="1"/>
    <col min="513" max="517" width="14.6640625" style="8" customWidth="1"/>
    <col min="518" max="518" width="4.44140625" style="8" customWidth="1"/>
    <col min="519" max="519" width="12.33203125" style="8" customWidth="1"/>
    <col min="520" max="524" width="15.109375" style="8" customWidth="1"/>
    <col min="525" max="525" width="6.6640625" style="8" customWidth="1"/>
    <col min="526" max="526" width="12.5546875" style="8" customWidth="1"/>
    <col min="527" max="527" width="19.6640625" style="8" customWidth="1"/>
    <col min="528" max="531" width="14.6640625" style="8" customWidth="1"/>
    <col min="532" max="532" width="8" style="8" customWidth="1"/>
    <col min="533" max="533" width="9.109375" style="8" customWidth="1"/>
    <col min="534" max="534" width="17.44140625" style="8" customWidth="1"/>
    <col min="535" max="767" width="9.109375" style="8"/>
    <col min="768" max="768" width="11.109375" style="8" customWidth="1"/>
    <col min="769" max="773" width="14.6640625" style="8" customWidth="1"/>
    <col min="774" max="774" width="4.44140625" style="8" customWidth="1"/>
    <col min="775" max="775" width="12.33203125" style="8" customWidth="1"/>
    <col min="776" max="780" width="15.109375" style="8" customWidth="1"/>
    <col min="781" max="781" width="6.6640625" style="8" customWidth="1"/>
    <col min="782" max="782" width="12.5546875" style="8" customWidth="1"/>
    <col min="783" max="783" width="19.6640625" style="8" customWidth="1"/>
    <col min="784" max="787" width="14.6640625" style="8" customWidth="1"/>
    <col min="788" max="788" width="8" style="8" customWidth="1"/>
    <col min="789" max="789" width="9.109375" style="8" customWidth="1"/>
    <col min="790" max="790" width="17.44140625" style="8" customWidth="1"/>
    <col min="791" max="1023" width="9.109375" style="8"/>
    <col min="1024" max="1024" width="11.109375" style="8" customWidth="1"/>
    <col min="1025" max="1029" width="14.6640625" style="8" customWidth="1"/>
    <col min="1030" max="1030" width="4.44140625" style="8" customWidth="1"/>
    <col min="1031" max="1031" width="12.33203125" style="8" customWidth="1"/>
    <col min="1032" max="1036" width="15.109375" style="8" customWidth="1"/>
    <col min="1037" max="1037" width="6.6640625" style="8" customWidth="1"/>
    <col min="1038" max="1038" width="12.5546875" style="8" customWidth="1"/>
    <col min="1039" max="1039" width="19.6640625" style="8" customWidth="1"/>
    <col min="1040" max="1043" width="14.6640625" style="8" customWidth="1"/>
    <col min="1044" max="1044" width="8" style="8" customWidth="1"/>
    <col min="1045" max="1045" width="9.109375" style="8" customWidth="1"/>
    <col min="1046" max="1046" width="17.44140625" style="8" customWidth="1"/>
    <col min="1047" max="1279" width="9.109375" style="8"/>
    <col min="1280" max="1280" width="11.109375" style="8" customWidth="1"/>
    <col min="1281" max="1285" width="14.6640625" style="8" customWidth="1"/>
    <col min="1286" max="1286" width="4.44140625" style="8" customWidth="1"/>
    <col min="1287" max="1287" width="12.33203125" style="8" customWidth="1"/>
    <col min="1288" max="1292" width="15.109375" style="8" customWidth="1"/>
    <col min="1293" max="1293" width="6.6640625" style="8" customWidth="1"/>
    <col min="1294" max="1294" width="12.5546875" style="8" customWidth="1"/>
    <col min="1295" max="1295" width="19.6640625" style="8" customWidth="1"/>
    <col min="1296" max="1299" width="14.6640625" style="8" customWidth="1"/>
    <col min="1300" max="1300" width="8" style="8" customWidth="1"/>
    <col min="1301" max="1301" width="9.109375" style="8" customWidth="1"/>
    <col min="1302" max="1302" width="17.44140625" style="8" customWidth="1"/>
    <col min="1303" max="1535" width="9.109375" style="8"/>
    <col min="1536" max="1536" width="11.109375" style="8" customWidth="1"/>
    <col min="1537" max="1541" width="14.6640625" style="8" customWidth="1"/>
    <col min="1542" max="1542" width="4.44140625" style="8" customWidth="1"/>
    <col min="1543" max="1543" width="12.33203125" style="8" customWidth="1"/>
    <col min="1544" max="1548" width="15.109375" style="8" customWidth="1"/>
    <col min="1549" max="1549" width="6.6640625" style="8" customWidth="1"/>
    <col min="1550" max="1550" width="12.5546875" style="8" customWidth="1"/>
    <col min="1551" max="1551" width="19.6640625" style="8" customWidth="1"/>
    <col min="1552" max="1555" width="14.6640625" style="8" customWidth="1"/>
    <col min="1556" max="1556" width="8" style="8" customWidth="1"/>
    <col min="1557" max="1557" width="9.109375" style="8" customWidth="1"/>
    <col min="1558" max="1558" width="17.44140625" style="8" customWidth="1"/>
    <col min="1559" max="1791" width="9.109375" style="8"/>
    <col min="1792" max="1792" width="11.109375" style="8" customWidth="1"/>
    <col min="1793" max="1797" width="14.6640625" style="8" customWidth="1"/>
    <col min="1798" max="1798" width="4.44140625" style="8" customWidth="1"/>
    <col min="1799" max="1799" width="12.33203125" style="8" customWidth="1"/>
    <col min="1800" max="1804" width="15.109375" style="8" customWidth="1"/>
    <col min="1805" max="1805" width="6.6640625" style="8" customWidth="1"/>
    <col min="1806" max="1806" width="12.5546875" style="8" customWidth="1"/>
    <col min="1807" max="1807" width="19.6640625" style="8" customWidth="1"/>
    <col min="1808" max="1811" width="14.6640625" style="8" customWidth="1"/>
    <col min="1812" max="1812" width="8" style="8" customWidth="1"/>
    <col min="1813" max="1813" width="9.109375" style="8" customWidth="1"/>
    <col min="1814" max="1814" width="17.44140625" style="8" customWidth="1"/>
    <col min="1815" max="2047" width="9.109375" style="8"/>
    <col min="2048" max="2048" width="11.109375" style="8" customWidth="1"/>
    <col min="2049" max="2053" width="14.6640625" style="8" customWidth="1"/>
    <col min="2054" max="2054" width="4.44140625" style="8" customWidth="1"/>
    <col min="2055" max="2055" width="12.33203125" style="8" customWidth="1"/>
    <col min="2056" max="2060" width="15.109375" style="8" customWidth="1"/>
    <col min="2061" max="2061" width="6.6640625" style="8" customWidth="1"/>
    <col min="2062" max="2062" width="12.5546875" style="8" customWidth="1"/>
    <col min="2063" max="2063" width="19.6640625" style="8" customWidth="1"/>
    <col min="2064" max="2067" width="14.6640625" style="8" customWidth="1"/>
    <col min="2068" max="2068" width="8" style="8" customWidth="1"/>
    <col min="2069" max="2069" width="9.109375" style="8" customWidth="1"/>
    <col min="2070" max="2070" width="17.44140625" style="8" customWidth="1"/>
    <col min="2071" max="2303" width="9.109375" style="8"/>
    <col min="2304" max="2304" width="11.109375" style="8" customWidth="1"/>
    <col min="2305" max="2309" width="14.6640625" style="8" customWidth="1"/>
    <col min="2310" max="2310" width="4.44140625" style="8" customWidth="1"/>
    <col min="2311" max="2311" width="12.33203125" style="8" customWidth="1"/>
    <col min="2312" max="2316" width="15.109375" style="8" customWidth="1"/>
    <col min="2317" max="2317" width="6.6640625" style="8" customWidth="1"/>
    <col min="2318" max="2318" width="12.5546875" style="8" customWidth="1"/>
    <col min="2319" max="2319" width="19.6640625" style="8" customWidth="1"/>
    <col min="2320" max="2323" width="14.6640625" style="8" customWidth="1"/>
    <col min="2324" max="2324" width="8" style="8" customWidth="1"/>
    <col min="2325" max="2325" width="9.109375" style="8" customWidth="1"/>
    <col min="2326" max="2326" width="17.44140625" style="8" customWidth="1"/>
    <col min="2327" max="2559" width="9.109375" style="8"/>
    <col min="2560" max="2560" width="11.109375" style="8" customWidth="1"/>
    <col min="2561" max="2565" width="14.6640625" style="8" customWidth="1"/>
    <col min="2566" max="2566" width="4.44140625" style="8" customWidth="1"/>
    <col min="2567" max="2567" width="12.33203125" style="8" customWidth="1"/>
    <col min="2568" max="2572" width="15.109375" style="8" customWidth="1"/>
    <col min="2573" max="2573" width="6.6640625" style="8" customWidth="1"/>
    <col min="2574" max="2574" width="12.5546875" style="8" customWidth="1"/>
    <col min="2575" max="2575" width="19.6640625" style="8" customWidth="1"/>
    <col min="2576" max="2579" width="14.6640625" style="8" customWidth="1"/>
    <col min="2580" max="2580" width="8" style="8" customWidth="1"/>
    <col min="2581" max="2581" width="9.109375" style="8" customWidth="1"/>
    <col min="2582" max="2582" width="17.44140625" style="8" customWidth="1"/>
    <col min="2583" max="2815" width="9.109375" style="8"/>
    <col min="2816" max="2816" width="11.109375" style="8" customWidth="1"/>
    <col min="2817" max="2821" width="14.6640625" style="8" customWidth="1"/>
    <col min="2822" max="2822" width="4.44140625" style="8" customWidth="1"/>
    <col min="2823" max="2823" width="12.33203125" style="8" customWidth="1"/>
    <col min="2824" max="2828" width="15.109375" style="8" customWidth="1"/>
    <col min="2829" max="2829" width="6.6640625" style="8" customWidth="1"/>
    <col min="2830" max="2830" width="12.5546875" style="8" customWidth="1"/>
    <col min="2831" max="2831" width="19.6640625" style="8" customWidth="1"/>
    <col min="2832" max="2835" width="14.6640625" style="8" customWidth="1"/>
    <col min="2836" max="2836" width="8" style="8" customWidth="1"/>
    <col min="2837" max="2837" width="9.109375" style="8" customWidth="1"/>
    <col min="2838" max="2838" width="17.44140625" style="8" customWidth="1"/>
    <col min="2839" max="3071" width="9.109375" style="8"/>
    <col min="3072" max="3072" width="11.109375" style="8" customWidth="1"/>
    <col min="3073" max="3077" width="14.6640625" style="8" customWidth="1"/>
    <col min="3078" max="3078" width="4.44140625" style="8" customWidth="1"/>
    <col min="3079" max="3079" width="12.33203125" style="8" customWidth="1"/>
    <col min="3080" max="3084" width="15.109375" style="8" customWidth="1"/>
    <col min="3085" max="3085" width="6.6640625" style="8" customWidth="1"/>
    <col min="3086" max="3086" width="12.5546875" style="8" customWidth="1"/>
    <col min="3087" max="3087" width="19.6640625" style="8" customWidth="1"/>
    <col min="3088" max="3091" width="14.6640625" style="8" customWidth="1"/>
    <col min="3092" max="3092" width="8" style="8" customWidth="1"/>
    <col min="3093" max="3093" width="9.109375" style="8" customWidth="1"/>
    <col min="3094" max="3094" width="17.44140625" style="8" customWidth="1"/>
    <col min="3095" max="3327" width="9.109375" style="8"/>
    <col min="3328" max="3328" width="11.109375" style="8" customWidth="1"/>
    <col min="3329" max="3333" width="14.6640625" style="8" customWidth="1"/>
    <col min="3334" max="3334" width="4.44140625" style="8" customWidth="1"/>
    <col min="3335" max="3335" width="12.33203125" style="8" customWidth="1"/>
    <col min="3336" max="3340" width="15.109375" style="8" customWidth="1"/>
    <col min="3341" max="3341" width="6.6640625" style="8" customWidth="1"/>
    <col min="3342" max="3342" width="12.5546875" style="8" customWidth="1"/>
    <col min="3343" max="3343" width="19.6640625" style="8" customWidth="1"/>
    <col min="3344" max="3347" width="14.6640625" style="8" customWidth="1"/>
    <col min="3348" max="3348" width="8" style="8" customWidth="1"/>
    <col min="3349" max="3349" width="9.109375" style="8" customWidth="1"/>
    <col min="3350" max="3350" width="17.44140625" style="8" customWidth="1"/>
    <col min="3351" max="3583" width="9.109375" style="8"/>
    <col min="3584" max="3584" width="11.109375" style="8" customWidth="1"/>
    <col min="3585" max="3589" width="14.6640625" style="8" customWidth="1"/>
    <col min="3590" max="3590" width="4.44140625" style="8" customWidth="1"/>
    <col min="3591" max="3591" width="12.33203125" style="8" customWidth="1"/>
    <col min="3592" max="3596" width="15.109375" style="8" customWidth="1"/>
    <col min="3597" max="3597" width="6.6640625" style="8" customWidth="1"/>
    <col min="3598" max="3598" width="12.5546875" style="8" customWidth="1"/>
    <col min="3599" max="3599" width="19.6640625" style="8" customWidth="1"/>
    <col min="3600" max="3603" width="14.6640625" style="8" customWidth="1"/>
    <col min="3604" max="3604" width="8" style="8" customWidth="1"/>
    <col min="3605" max="3605" width="9.109375" style="8" customWidth="1"/>
    <col min="3606" max="3606" width="17.44140625" style="8" customWidth="1"/>
    <col min="3607" max="3839" width="9.109375" style="8"/>
    <col min="3840" max="3840" width="11.109375" style="8" customWidth="1"/>
    <col min="3841" max="3845" width="14.6640625" style="8" customWidth="1"/>
    <col min="3846" max="3846" width="4.44140625" style="8" customWidth="1"/>
    <col min="3847" max="3847" width="12.33203125" style="8" customWidth="1"/>
    <col min="3848" max="3852" width="15.109375" style="8" customWidth="1"/>
    <col min="3853" max="3853" width="6.6640625" style="8" customWidth="1"/>
    <col min="3854" max="3854" width="12.5546875" style="8" customWidth="1"/>
    <col min="3855" max="3855" width="19.6640625" style="8" customWidth="1"/>
    <col min="3856" max="3859" width="14.6640625" style="8" customWidth="1"/>
    <col min="3860" max="3860" width="8" style="8" customWidth="1"/>
    <col min="3861" max="3861" width="9.109375" style="8" customWidth="1"/>
    <col min="3862" max="3862" width="17.44140625" style="8" customWidth="1"/>
    <col min="3863" max="4095" width="9.109375" style="8"/>
    <col min="4096" max="4096" width="11.109375" style="8" customWidth="1"/>
    <col min="4097" max="4101" width="14.6640625" style="8" customWidth="1"/>
    <col min="4102" max="4102" width="4.44140625" style="8" customWidth="1"/>
    <col min="4103" max="4103" width="12.33203125" style="8" customWidth="1"/>
    <col min="4104" max="4108" width="15.109375" style="8" customWidth="1"/>
    <col min="4109" max="4109" width="6.6640625" style="8" customWidth="1"/>
    <col min="4110" max="4110" width="12.5546875" style="8" customWidth="1"/>
    <col min="4111" max="4111" width="19.6640625" style="8" customWidth="1"/>
    <col min="4112" max="4115" width="14.6640625" style="8" customWidth="1"/>
    <col min="4116" max="4116" width="8" style="8" customWidth="1"/>
    <col min="4117" max="4117" width="9.109375" style="8" customWidth="1"/>
    <col min="4118" max="4118" width="17.44140625" style="8" customWidth="1"/>
    <col min="4119" max="4351" width="9.109375" style="8"/>
    <col min="4352" max="4352" width="11.109375" style="8" customWidth="1"/>
    <col min="4353" max="4357" width="14.6640625" style="8" customWidth="1"/>
    <col min="4358" max="4358" width="4.44140625" style="8" customWidth="1"/>
    <col min="4359" max="4359" width="12.33203125" style="8" customWidth="1"/>
    <col min="4360" max="4364" width="15.109375" style="8" customWidth="1"/>
    <col min="4365" max="4365" width="6.6640625" style="8" customWidth="1"/>
    <col min="4366" max="4366" width="12.5546875" style="8" customWidth="1"/>
    <col min="4367" max="4367" width="19.6640625" style="8" customWidth="1"/>
    <col min="4368" max="4371" width="14.6640625" style="8" customWidth="1"/>
    <col min="4372" max="4372" width="8" style="8" customWidth="1"/>
    <col min="4373" max="4373" width="9.109375" style="8" customWidth="1"/>
    <col min="4374" max="4374" width="17.44140625" style="8" customWidth="1"/>
    <col min="4375" max="4607" width="9.109375" style="8"/>
    <col min="4608" max="4608" width="11.109375" style="8" customWidth="1"/>
    <col min="4609" max="4613" width="14.6640625" style="8" customWidth="1"/>
    <col min="4614" max="4614" width="4.44140625" style="8" customWidth="1"/>
    <col min="4615" max="4615" width="12.33203125" style="8" customWidth="1"/>
    <col min="4616" max="4620" width="15.109375" style="8" customWidth="1"/>
    <col min="4621" max="4621" width="6.6640625" style="8" customWidth="1"/>
    <col min="4622" max="4622" width="12.5546875" style="8" customWidth="1"/>
    <col min="4623" max="4623" width="19.6640625" style="8" customWidth="1"/>
    <col min="4624" max="4627" width="14.6640625" style="8" customWidth="1"/>
    <col min="4628" max="4628" width="8" style="8" customWidth="1"/>
    <col min="4629" max="4629" width="9.109375" style="8" customWidth="1"/>
    <col min="4630" max="4630" width="17.44140625" style="8" customWidth="1"/>
    <col min="4631" max="4863" width="9.109375" style="8"/>
    <col min="4864" max="4864" width="11.109375" style="8" customWidth="1"/>
    <col min="4865" max="4869" width="14.6640625" style="8" customWidth="1"/>
    <col min="4870" max="4870" width="4.44140625" style="8" customWidth="1"/>
    <col min="4871" max="4871" width="12.33203125" style="8" customWidth="1"/>
    <col min="4872" max="4876" width="15.109375" style="8" customWidth="1"/>
    <col min="4877" max="4877" width="6.6640625" style="8" customWidth="1"/>
    <col min="4878" max="4878" width="12.5546875" style="8" customWidth="1"/>
    <col min="4879" max="4879" width="19.6640625" style="8" customWidth="1"/>
    <col min="4880" max="4883" width="14.6640625" style="8" customWidth="1"/>
    <col min="4884" max="4884" width="8" style="8" customWidth="1"/>
    <col min="4885" max="4885" width="9.109375" style="8" customWidth="1"/>
    <col min="4886" max="4886" width="17.44140625" style="8" customWidth="1"/>
    <col min="4887" max="5119" width="9.109375" style="8"/>
    <col min="5120" max="5120" width="11.109375" style="8" customWidth="1"/>
    <col min="5121" max="5125" width="14.6640625" style="8" customWidth="1"/>
    <col min="5126" max="5126" width="4.44140625" style="8" customWidth="1"/>
    <col min="5127" max="5127" width="12.33203125" style="8" customWidth="1"/>
    <col min="5128" max="5132" width="15.109375" style="8" customWidth="1"/>
    <col min="5133" max="5133" width="6.6640625" style="8" customWidth="1"/>
    <col min="5134" max="5134" width="12.5546875" style="8" customWidth="1"/>
    <col min="5135" max="5135" width="19.6640625" style="8" customWidth="1"/>
    <col min="5136" max="5139" width="14.6640625" style="8" customWidth="1"/>
    <col min="5140" max="5140" width="8" style="8" customWidth="1"/>
    <col min="5141" max="5141" width="9.109375" style="8" customWidth="1"/>
    <col min="5142" max="5142" width="17.44140625" style="8" customWidth="1"/>
    <col min="5143" max="5375" width="9.109375" style="8"/>
    <col min="5376" max="5376" width="11.109375" style="8" customWidth="1"/>
    <col min="5377" max="5381" width="14.6640625" style="8" customWidth="1"/>
    <col min="5382" max="5382" width="4.44140625" style="8" customWidth="1"/>
    <col min="5383" max="5383" width="12.33203125" style="8" customWidth="1"/>
    <col min="5384" max="5388" width="15.109375" style="8" customWidth="1"/>
    <col min="5389" max="5389" width="6.6640625" style="8" customWidth="1"/>
    <col min="5390" max="5390" width="12.5546875" style="8" customWidth="1"/>
    <col min="5391" max="5391" width="19.6640625" style="8" customWidth="1"/>
    <col min="5392" max="5395" width="14.6640625" style="8" customWidth="1"/>
    <col min="5396" max="5396" width="8" style="8" customWidth="1"/>
    <col min="5397" max="5397" width="9.109375" style="8" customWidth="1"/>
    <col min="5398" max="5398" width="17.44140625" style="8" customWidth="1"/>
    <col min="5399" max="5631" width="9.109375" style="8"/>
    <col min="5632" max="5632" width="11.109375" style="8" customWidth="1"/>
    <col min="5633" max="5637" width="14.6640625" style="8" customWidth="1"/>
    <col min="5638" max="5638" width="4.44140625" style="8" customWidth="1"/>
    <col min="5639" max="5639" width="12.33203125" style="8" customWidth="1"/>
    <col min="5640" max="5644" width="15.109375" style="8" customWidth="1"/>
    <col min="5645" max="5645" width="6.6640625" style="8" customWidth="1"/>
    <col min="5646" max="5646" width="12.5546875" style="8" customWidth="1"/>
    <col min="5647" max="5647" width="19.6640625" style="8" customWidth="1"/>
    <col min="5648" max="5651" width="14.6640625" style="8" customWidth="1"/>
    <col min="5652" max="5652" width="8" style="8" customWidth="1"/>
    <col min="5653" max="5653" width="9.109375" style="8" customWidth="1"/>
    <col min="5654" max="5654" width="17.44140625" style="8" customWidth="1"/>
    <col min="5655" max="5887" width="9.109375" style="8"/>
    <col min="5888" max="5888" width="11.109375" style="8" customWidth="1"/>
    <col min="5889" max="5893" width="14.6640625" style="8" customWidth="1"/>
    <col min="5894" max="5894" width="4.44140625" style="8" customWidth="1"/>
    <col min="5895" max="5895" width="12.33203125" style="8" customWidth="1"/>
    <col min="5896" max="5900" width="15.109375" style="8" customWidth="1"/>
    <col min="5901" max="5901" width="6.6640625" style="8" customWidth="1"/>
    <col min="5902" max="5902" width="12.5546875" style="8" customWidth="1"/>
    <col min="5903" max="5903" width="19.6640625" style="8" customWidth="1"/>
    <col min="5904" max="5907" width="14.6640625" style="8" customWidth="1"/>
    <col min="5908" max="5908" width="8" style="8" customWidth="1"/>
    <col min="5909" max="5909" width="9.109375" style="8" customWidth="1"/>
    <col min="5910" max="5910" width="17.44140625" style="8" customWidth="1"/>
    <col min="5911" max="6143" width="9.109375" style="8"/>
    <col min="6144" max="6144" width="11.109375" style="8" customWidth="1"/>
    <col min="6145" max="6149" width="14.6640625" style="8" customWidth="1"/>
    <col min="6150" max="6150" width="4.44140625" style="8" customWidth="1"/>
    <col min="6151" max="6151" width="12.33203125" style="8" customWidth="1"/>
    <col min="6152" max="6156" width="15.109375" style="8" customWidth="1"/>
    <col min="6157" max="6157" width="6.6640625" style="8" customWidth="1"/>
    <col min="6158" max="6158" width="12.5546875" style="8" customWidth="1"/>
    <col min="6159" max="6159" width="19.6640625" style="8" customWidth="1"/>
    <col min="6160" max="6163" width="14.6640625" style="8" customWidth="1"/>
    <col min="6164" max="6164" width="8" style="8" customWidth="1"/>
    <col min="6165" max="6165" width="9.109375" style="8" customWidth="1"/>
    <col min="6166" max="6166" width="17.44140625" style="8" customWidth="1"/>
    <col min="6167" max="6399" width="9.109375" style="8"/>
    <col min="6400" max="6400" width="11.109375" style="8" customWidth="1"/>
    <col min="6401" max="6405" width="14.6640625" style="8" customWidth="1"/>
    <col min="6406" max="6406" width="4.44140625" style="8" customWidth="1"/>
    <col min="6407" max="6407" width="12.33203125" style="8" customWidth="1"/>
    <col min="6408" max="6412" width="15.109375" style="8" customWidth="1"/>
    <col min="6413" max="6413" width="6.6640625" style="8" customWidth="1"/>
    <col min="6414" max="6414" width="12.5546875" style="8" customWidth="1"/>
    <col min="6415" max="6415" width="19.6640625" style="8" customWidth="1"/>
    <col min="6416" max="6419" width="14.6640625" style="8" customWidth="1"/>
    <col min="6420" max="6420" width="8" style="8" customWidth="1"/>
    <col min="6421" max="6421" width="9.109375" style="8" customWidth="1"/>
    <col min="6422" max="6422" width="17.44140625" style="8" customWidth="1"/>
    <col min="6423" max="6655" width="9.109375" style="8"/>
    <col min="6656" max="6656" width="11.109375" style="8" customWidth="1"/>
    <col min="6657" max="6661" width="14.6640625" style="8" customWidth="1"/>
    <col min="6662" max="6662" width="4.44140625" style="8" customWidth="1"/>
    <col min="6663" max="6663" width="12.33203125" style="8" customWidth="1"/>
    <col min="6664" max="6668" width="15.109375" style="8" customWidth="1"/>
    <col min="6669" max="6669" width="6.6640625" style="8" customWidth="1"/>
    <col min="6670" max="6670" width="12.5546875" style="8" customWidth="1"/>
    <col min="6671" max="6671" width="19.6640625" style="8" customWidth="1"/>
    <col min="6672" max="6675" width="14.6640625" style="8" customWidth="1"/>
    <col min="6676" max="6676" width="8" style="8" customWidth="1"/>
    <col min="6677" max="6677" width="9.109375" style="8" customWidth="1"/>
    <col min="6678" max="6678" width="17.44140625" style="8" customWidth="1"/>
    <col min="6679" max="6911" width="9.109375" style="8"/>
    <col min="6912" max="6912" width="11.109375" style="8" customWidth="1"/>
    <col min="6913" max="6917" width="14.6640625" style="8" customWidth="1"/>
    <col min="6918" max="6918" width="4.44140625" style="8" customWidth="1"/>
    <col min="6919" max="6919" width="12.33203125" style="8" customWidth="1"/>
    <col min="6920" max="6924" width="15.109375" style="8" customWidth="1"/>
    <col min="6925" max="6925" width="6.6640625" style="8" customWidth="1"/>
    <col min="6926" max="6926" width="12.5546875" style="8" customWidth="1"/>
    <col min="6927" max="6927" width="19.6640625" style="8" customWidth="1"/>
    <col min="6928" max="6931" width="14.6640625" style="8" customWidth="1"/>
    <col min="6932" max="6932" width="8" style="8" customWidth="1"/>
    <col min="6933" max="6933" width="9.109375" style="8" customWidth="1"/>
    <col min="6934" max="6934" width="17.44140625" style="8" customWidth="1"/>
    <col min="6935" max="7167" width="9.109375" style="8"/>
    <col min="7168" max="7168" width="11.109375" style="8" customWidth="1"/>
    <col min="7169" max="7173" width="14.6640625" style="8" customWidth="1"/>
    <col min="7174" max="7174" width="4.44140625" style="8" customWidth="1"/>
    <col min="7175" max="7175" width="12.33203125" style="8" customWidth="1"/>
    <col min="7176" max="7180" width="15.109375" style="8" customWidth="1"/>
    <col min="7181" max="7181" width="6.6640625" style="8" customWidth="1"/>
    <col min="7182" max="7182" width="12.5546875" style="8" customWidth="1"/>
    <col min="7183" max="7183" width="19.6640625" style="8" customWidth="1"/>
    <col min="7184" max="7187" width="14.6640625" style="8" customWidth="1"/>
    <col min="7188" max="7188" width="8" style="8" customWidth="1"/>
    <col min="7189" max="7189" width="9.109375" style="8" customWidth="1"/>
    <col min="7190" max="7190" width="17.44140625" style="8" customWidth="1"/>
    <col min="7191" max="7423" width="9.109375" style="8"/>
    <col min="7424" max="7424" width="11.109375" style="8" customWidth="1"/>
    <col min="7425" max="7429" width="14.6640625" style="8" customWidth="1"/>
    <col min="7430" max="7430" width="4.44140625" style="8" customWidth="1"/>
    <col min="7431" max="7431" width="12.33203125" style="8" customWidth="1"/>
    <col min="7432" max="7436" width="15.109375" style="8" customWidth="1"/>
    <col min="7437" max="7437" width="6.6640625" style="8" customWidth="1"/>
    <col min="7438" max="7438" width="12.5546875" style="8" customWidth="1"/>
    <col min="7439" max="7439" width="19.6640625" style="8" customWidth="1"/>
    <col min="7440" max="7443" width="14.6640625" style="8" customWidth="1"/>
    <col min="7444" max="7444" width="8" style="8" customWidth="1"/>
    <col min="7445" max="7445" width="9.109375" style="8" customWidth="1"/>
    <col min="7446" max="7446" width="17.44140625" style="8" customWidth="1"/>
    <col min="7447" max="7679" width="9.109375" style="8"/>
    <col min="7680" max="7680" width="11.109375" style="8" customWidth="1"/>
    <col min="7681" max="7685" width="14.6640625" style="8" customWidth="1"/>
    <col min="7686" max="7686" width="4.44140625" style="8" customWidth="1"/>
    <col min="7687" max="7687" width="12.33203125" style="8" customWidth="1"/>
    <col min="7688" max="7692" width="15.109375" style="8" customWidth="1"/>
    <col min="7693" max="7693" width="6.6640625" style="8" customWidth="1"/>
    <col min="7694" max="7694" width="12.5546875" style="8" customWidth="1"/>
    <col min="7695" max="7695" width="19.6640625" style="8" customWidth="1"/>
    <col min="7696" max="7699" width="14.6640625" style="8" customWidth="1"/>
    <col min="7700" max="7700" width="8" style="8" customWidth="1"/>
    <col min="7701" max="7701" width="9.109375" style="8" customWidth="1"/>
    <col min="7702" max="7702" width="17.44140625" style="8" customWidth="1"/>
    <col min="7703" max="7935" width="9.109375" style="8"/>
    <col min="7936" max="7936" width="11.109375" style="8" customWidth="1"/>
    <col min="7937" max="7941" width="14.6640625" style="8" customWidth="1"/>
    <col min="7942" max="7942" width="4.44140625" style="8" customWidth="1"/>
    <col min="7943" max="7943" width="12.33203125" style="8" customWidth="1"/>
    <col min="7944" max="7948" width="15.109375" style="8" customWidth="1"/>
    <col min="7949" max="7949" width="6.6640625" style="8" customWidth="1"/>
    <col min="7950" max="7950" width="12.5546875" style="8" customWidth="1"/>
    <col min="7951" max="7951" width="19.6640625" style="8" customWidth="1"/>
    <col min="7952" max="7955" width="14.6640625" style="8" customWidth="1"/>
    <col min="7956" max="7956" width="8" style="8" customWidth="1"/>
    <col min="7957" max="7957" width="9.109375" style="8" customWidth="1"/>
    <col min="7958" max="7958" width="17.44140625" style="8" customWidth="1"/>
    <col min="7959" max="8191" width="9.109375" style="8"/>
    <col min="8192" max="8192" width="11.109375" style="8" customWidth="1"/>
    <col min="8193" max="8197" width="14.6640625" style="8" customWidth="1"/>
    <col min="8198" max="8198" width="4.44140625" style="8" customWidth="1"/>
    <col min="8199" max="8199" width="12.33203125" style="8" customWidth="1"/>
    <col min="8200" max="8204" width="15.109375" style="8" customWidth="1"/>
    <col min="8205" max="8205" width="6.6640625" style="8" customWidth="1"/>
    <col min="8206" max="8206" width="12.5546875" style="8" customWidth="1"/>
    <col min="8207" max="8207" width="19.6640625" style="8" customWidth="1"/>
    <col min="8208" max="8211" width="14.6640625" style="8" customWidth="1"/>
    <col min="8212" max="8212" width="8" style="8" customWidth="1"/>
    <col min="8213" max="8213" width="9.109375" style="8" customWidth="1"/>
    <col min="8214" max="8214" width="17.44140625" style="8" customWidth="1"/>
    <col min="8215" max="8447" width="9.109375" style="8"/>
    <col min="8448" max="8448" width="11.109375" style="8" customWidth="1"/>
    <col min="8449" max="8453" width="14.6640625" style="8" customWidth="1"/>
    <col min="8454" max="8454" width="4.44140625" style="8" customWidth="1"/>
    <col min="8455" max="8455" width="12.33203125" style="8" customWidth="1"/>
    <col min="8456" max="8460" width="15.109375" style="8" customWidth="1"/>
    <col min="8461" max="8461" width="6.6640625" style="8" customWidth="1"/>
    <col min="8462" max="8462" width="12.5546875" style="8" customWidth="1"/>
    <col min="8463" max="8463" width="19.6640625" style="8" customWidth="1"/>
    <col min="8464" max="8467" width="14.6640625" style="8" customWidth="1"/>
    <col min="8468" max="8468" width="8" style="8" customWidth="1"/>
    <col min="8469" max="8469" width="9.109375" style="8" customWidth="1"/>
    <col min="8470" max="8470" width="17.44140625" style="8" customWidth="1"/>
    <col min="8471" max="8703" width="9.109375" style="8"/>
    <col min="8704" max="8704" width="11.109375" style="8" customWidth="1"/>
    <col min="8705" max="8709" width="14.6640625" style="8" customWidth="1"/>
    <col min="8710" max="8710" width="4.44140625" style="8" customWidth="1"/>
    <col min="8711" max="8711" width="12.33203125" style="8" customWidth="1"/>
    <col min="8712" max="8716" width="15.109375" style="8" customWidth="1"/>
    <col min="8717" max="8717" width="6.6640625" style="8" customWidth="1"/>
    <col min="8718" max="8718" width="12.5546875" style="8" customWidth="1"/>
    <col min="8719" max="8719" width="19.6640625" style="8" customWidth="1"/>
    <col min="8720" max="8723" width="14.6640625" style="8" customWidth="1"/>
    <col min="8724" max="8724" width="8" style="8" customWidth="1"/>
    <col min="8725" max="8725" width="9.109375" style="8" customWidth="1"/>
    <col min="8726" max="8726" width="17.44140625" style="8" customWidth="1"/>
    <col min="8727" max="8959" width="9.109375" style="8"/>
    <col min="8960" max="8960" width="11.109375" style="8" customWidth="1"/>
    <col min="8961" max="8965" width="14.6640625" style="8" customWidth="1"/>
    <col min="8966" max="8966" width="4.44140625" style="8" customWidth="1"/>
    <col min="8967" max="8967" width="12.33203125" style="8" customWidth="1"/>
    <col min="8968" max="8972" width="15.109375" style="8" customWidth="1"/>
    <col min="8973" max="8973" width="6.6640625" style="8" customWidth="1"/>
    <col min="8974" max="8974" width="12.5546875" style="8" customWidth="1"/>
    <col min="8975" max="8975" width="19.6640625" style="8" customWidth="1"/>
    <col min="8976" max="8979" width="14.6640625" style="8" customWidth="1"/>
    <col min="8980" max="8980" width="8" style="8" customWidth="1"/>
    <col min="8981" max="8981" width="9.109375" style="8" customWidth="1"/>
    <col min="8982" max="8982" width="17.44140625" style="8" customWidth="1"/>
    <col min="8983" max="9215" width="9.109375" style="8"/>
    <col min="9216" max="9216" width="11.109375" style="8" customWidth="1"/>
    <col min="9217" max="9221" width="14.6640625" style="8" customWidth="1"/>
    <col min="9222" max="9222" width="4.44140625" style="8" customWidth="1"/>
    <col min="9223" max="9223" width="12.33203125" style="8" customWidth="1"/>
    <col min="9224" max="9228" width="15.109375" style="8" customWidth="1"/>
    <col min="9229" max="9229" width="6.6640625" style="8" customWidth="1"/>
    <col min="9230" max="9230" width="12.5546875" style="8" customWidth="1"/>
    <col min="9231" max="9231" width="19.6640625" style="8" customWidth="1"/>
    <col min="9232" max="9235" width="14.6640625" style="8" customWidth="1"/>
    <col min="9236" max="9236" width="8" style="8" customWidth="1"/>
    <col min="9237" max="9237" width="9.109375" style="8" customWidth="1"/>
    <col min="9238" max="9238" width="17.44140625" style="8" customWidth="1"/>
    <col min="9239" max="9471" width="9.109375" style="8"/>
    <col min="9472" max="9472" width="11.109375" style="8" customWidth="1"/>
    <col min="9473" max="9477" width="14.6640625" style="8" customWidth="1"/>
    <col min="9478" max="9478" width="4.44140625" style="8" customWidth="1"/>
    <col min="9479" max="9479" width="12.33203125" style="8" customWidth="1"/>
    <col min="9480" max="9484" width="15.109375" style="8" customWidth="1"/>
    <col min="9485" max="9485" width="6.6640625" style="8" customWidth="1"/>
    <col min="9486" max="9486" width="12.5546875" style="8" customWidth="1"/>
    <col min="9487" max="9487" width="19.6640625" style="8" customWidth="1"/>
    <col min="9488" max="9491" width="14.6640625" style="8" customWidth="1"/>
    <col min="9492" max="9492" width="8" style="8" customWidth="1"/>
    <col min="9493" max="9493" width="9.109375" style="8" customWidth="1"/>
    <col min="9494" max="9494" width="17.44140625" style="8" customWidth="1"/>
    <col min="9495" max="9727" width="9.109375" style="8"/>
    <col min="9728" max="9728" width="11.109375" style="8" customWidth="1"/>
    <col min="9729" max="9733" width="14.6640625" style="8" customWidth="1"/>
    <col min="9734" max="9734" width="4.44140625" style="8" customWidth="1"/>
    <col min="9735" max="9735" width="12.33203125" style="8" customWidth="1"/>
    <col min="9736" max="9740" width="15.109375" style="8" customWidth="1"/>
    <col min="9741" max="9741" width="6.6640625" style="8" customWidth="1"/>
    <col min="9742" max="9742" width="12.5546875" style="8" customWidth="1"/>
    <col min="9743" max="9743" width="19.6640625" style="8" customWidth="1"/>
    <col min="9744" max="9747" width="14.6640625" style="8" customWidth="1"/>
    <col min="9748" max="9748" width="8" style="8" customWidth="1"/>
    <col min="9749" max="9749" width="9.109375" style="8" customWidth="1"/>
    <col min="9750" max="9750" width="17.44140625" style="8" customWidth="1"/>
    <col min="9751" max="9983" width="9.109375" style="8"/>
    <col min="9984" max="9984" width="11.109375" style="8" customWidth="1"/>
    <col min="9985" max="9989" width="14.6640625" style="8" customWidth="1"/>
    <col min="9990" max="9990" width="4.44140625" style="8" customWidth="1"/>
    <col min="9991" max="9991" width="12.33203125" style="8" customWidth="1"/>
    <col min="9992" max="9996" width="15.109375" style="8" customWidth="1"/>
    <col min="9997" max="9997" width="6.6640625" style="8" customWidth="1"/>
    <col min="9998" max="9998" width="12.5546875" style="8" customWidth="1"/>
    <col min="9999" max="9999" width="19.6640625" style="8" customWidth="1"/>
    <col min="10000" max="10003" width="14.6640625" style="8" customWidth="1"/>
    <col min="10004" max="10004" width="8" style="8" customWidth="1"/>
    <col min="10005" max="10005" width="9.109375" style="8" customWidth="1"/>
    <col min="10006" max="10006" width="17.44140625" style="8" customWidth="1"/>
    <col min="10007" max="10239" width="9.109375" style="8"/>
    <col min="10240" max="10240" width="11.109375" style="8" customWidth="1"/>
    <col min="10241" max="10245" width="14.6640625" style="8" customWidth="1"/>
    <col min="10246" max="10246" width="4.44140625" style="8" customWidth="1"/>
    <col min="10247" max="10247" width="12.33203125" style="8" customWidth="1"/>
    <col min="10248" max="10252" width="15.109375" style="8" customWidth="1"/>
    <col min="10253" max="10253" width="6.6640625" style="8" customWidth="1"/>
    <col min="10254" max="10254" width="12.5546875" style="8" customWidth="1"/>
    <col min="10255" max="10255" width="19.6640625" style="8" customWidth="1"/>
    <col min="10256" max="10259" width="14.6640625" style="8" customWidth="1"/>
    <col min="10260" max="10260" width="8" style="8" customWidth="1"/>
    <col min="10261" max="10261" width="9.109375" style="8" customWidth="1"/>
    <col min="10262" max="10262" width="17.44140625" style="8" customWidth="1"/>
    <col min="10263" max="10495" width="9.109375" style="8"/>
    <col min="10496" max="10496" width="11.109375" style="8" customWidth="1"/>
    <col min="10497" max="10501" width="14.6640625" style="8" customWidth="1"/>
    <col min="10502" max="10502" width="4.44140625" style="8" customWidth="1"/>
    <col min="10503" max="10503" width="12.33203125" style="8" customWidth="1"/>
    <col min="10504" max="10508" width="15.109375" style="8" customWidth="1"/>
    <col min="10509" max="10509" width="6.6640625" style="8" customWidth="1"/>
    <col min="10510" max="10510" width="12.5546875" style="8" customWidth="1"/>
    <col min="10511" max="10511" width="19.6640625" style="8" customWidth="1"/>
    <col min="10512" max="10515" width="14.6640625" style="8" customWidth="1"/>
    <col min="10516" max="10516" width="8" style="8" customWidth="1"/>
    <col min="10517" max="10517" width="9.109375" style="8" customWidth="1"/>
    <col min="10518" max="10518" width="17.44140625" style="8" customWidth="1"/>
    <col min="10519" max="10751" width="9.109375" style="8"/>
    <col min="10752" max="10752" width="11.109375" style="8" customWidth="1"/>
    <col min="10753" max="10757" width="14.6640625" style="8" customWidth="1"/>
    <col min="10758" max="10758" width="4.44140625" style="8" customWidth="1"/>
    <col min="10759" max="10759" width="12.33203125" style="8" customWidth="1"/>
    <col min="10760" max="10764" width="15.109375" style="8" customWidth="1"/>
    <col min="10765" max="10765" width="6.6640625" style="8" customWidth="1"/>
    <col min="10766" max="10766" width="12.5546875" style="8" customWidth="1"/>
    <col min="10767" max="10767" width="19.6640625" style="8" customWidth="1"/>
    <col min="10768" max="10771" width="14.6640625" style="8" customWidth="1"/>
    <col min="10772" max="10772" width="8" style="8" customWidth="1"/>
    <col min="10773" max="10773" width="9.109375" style="8" customWidth="1"/>
    <col min="10774" max="10774" width="17.44140625" style="8" customWidth="1"/>
    <col min="10775" max="11007" width="9.109375" style="8"/>
    <col min="11008" max="11008" width="11.109375" style="8" customWidth="1"/>
    <col min="11009" max="11013" width="14.6640625" style="8" customWidth="1"/>
    <col min="11014" max="11014" width="4.44140625" style="8" customWidth="1"/>
    <col min="11015" max="11015" width="12.33203125" style="8" customWidth="1"/>
    <col min="11016" max="11020" width="15.109375" style="8" customWidth="1"/>
    <col min="11021" max="11021" width="6.6640625" style="8" customWidth="1"/>
    <col min="11022" max="11022" width="12.5546875" style="8" customWidth="1"/>
    <col min="11023" max="11023" width="19.6640625" style="8" customWidth="1"/>
    <col min="11024" max="11027" width="14.6640625" style="8" customWidth="1"/>
    <col min="11028" max="11028" width="8" style="8" customWidth="1"/>
    <col min="11029" max="11029" width="9.109375" style="8" customWidth="1"/>
    <col min="11030" max="11030" width="17.44140625" style="8" customWidth="1"/>
    <col min="11031" max="11263" width="9.109375" style="8"/>
    <col min="11264" max="11264" width="11.109375" style="8" customWidth="1"/>
    <col min="11265" max="11269" width="14.6640625" style="8" customWidth="1"/>
    <col min="11270" max="11270" width="4.44140625" style="8" customWidth="1"/>
    <col min="11271" max="11271" width="12.33203125" style="8" customWidth="1"/>
    <col min="11272" max="11276" width="15.109375" style="8" customWidth="1"/>
    <col min="11277" max="11277" width="6.6640625" style="8" customWidth="1"/>
    <col min="11278" max="11278" width="12.5546875" style="8" customWidth="1"/>
    <col min="11279" max="11279" width="19.6640625" style="8" customWidth="1"/>
    <col min="11280" max="11283" width="14.6640625" style="8" customWidth="1"/>
    <col min="11284" max="11284" width="8" style="8" customWidth="1"/>
    <col min="11285" max="11285" width="9.109375" style="8" customWidth="1"/>
    <col min="11286" max="11286" width="17.44140625" style="8" customWidth="1"/>
    <col min="11287" max="11519" width="9.109375" style="8"/>
    <col min="11520" max="11520" width="11.109375" style="8" customWidth="1"/>
    <col min="11521" max="11525" width="14.6640625" style="8" customWidth="1"/>
    <col min="11526" max="11526" width="4.44140625" style="8" customWidth="1"/>
    <col min="11527" max="11527" width="12.33203125" style="8" customWidth="1"/>
    <col min="11528" max="11532" width="15.109375" style="8" customWidth="1"/>
    <col min="11533" max="11533" width="6.6640625" style="8" customWidth="1"/>
    <col min="11534" max="11534" width="12.5546875" style="8" customWidth="1"/>
    <col min="11535" max="11535" width="19.6640625" style="8" customWidth="1"/>
    <col min="11536" max="11539" width="14.6640625" style="8" customWidth="1"/>
    <col min="11540" max="11540" width="8" style="8" customWidth="1"/>
    <col min="11541" max="11541" width="9.109375" style="8" customWidth="1"/>
    <col min="11542" max="11542" width="17.44140625" style="8" customWidth="1"/>
    <col min="11543" max="11775" width="9.109375" style="8"/>
    <col min="11776" max="11776" width="11.109375" style="8" customWidth="1"/>
    <col min="11777" max="11781" width="14.6640625" style="8" customWidth="1"/>
    <col min="11782" max="11782" width="4.44140625" style="8" customWidth="1"/>
    <col min="11783" max="11783" width="12.33203125" style="8" customWidth="1"/>
    <col min="11784" max="11788" width="15.109375" style="8" customWidth="1"/>
    <col min="11789" max="11789" width="6.6640625" style="8" customWidth="1"/>
    <col min="11790" max="11790" width="12.5546875" style="8" customWidth="1"/>
    <col min="11791" max="11791" width="19.6640625" style="8" customWidth="1"/>
    <col min="11792" max="11795" width="14.6640625" style="8" customWidth="1"/>
    <col min="11796" max="11796" width="8" style="8" customWidth="1"/>
    <col min="11797" max="11797" width="9.109375" style="8" customWidth="1"/>
    <col min="11798" max="11798" width="17.44140625" style="8" customWidth="1"/>
    <col min="11799" max="12031" width="9.109375" style="8"/>
    <col min="12032" max="12032" width="11.109375" style="8" customWidth="1"/>
    <col min="12033" max="12037" width="14.6640625" style="8" customWidth="1"/>
    <col min="12038" max="12038" width="4.44140625" style="8" customWidth="1"/>
    <col min="12039" max="12039" width="12.33203125" style="8" customWidth="1"/>
    <col min="12040" max="12044" width="15.109375" style="8" customWidth="1"/>
    <col min="12045" max="12045" width="6.6640625" style="8" customWidth="1"/>
    <col min="12046" max="12046" width="12.5546875" style="8" customWidth="1"/>
    <col min="12047" max="12047" width="19.6640625" style="8" customWidth="1"/>
    <col min="12048" max="12051" width="14.6640625" style="8" customWidth="1"/>
    <col min="12052" max="12052" width="8" style="8" customWidth="1"/>
    <col min="12053" max="12053" width="9.109375" style="8" customWidth="1"/>
    <col min="12054" max="12054" width="17.44140625" style="8" customWidth="1"/>
    <col min="12055" max="12287" width="9.109375" style="8"/>
    <col min="12288" max="12288" width="11.109375" style="8" customWidth="1"/>
    <col min="12289" max="12293" width="14.6640625" style="8" customWidth="1"/>
    <col min="12294" max="12294" width="4.44140625" style="8" customWidth="1"/>
    <col min="12295" max="12295" width="12.33203125" style="8" customWidth="1"/>
    <col min="12296" max="12300" width="15.109375" style="8" customWidth="1"/>
    <col min="12301" max="12301" width="6.6640625" style="8" customWidth="1"/>
    <col min="12302" max="12302" width="12.5546875" style="8" customWidth="1"/>
    <col min="12303" max="12303" width="19.6640625" style="8" customWidth="1"/>
    <col min="12304" max="12307" width="14.6640625" style="8" customWidth="1"/>
    <col min="12308" max="12308" width="8" style="8" customWidth="1"/>
    <col min="12309" max="12309" width="9.109375" style="8" customWidth="1"/>
    <col min="12310" max="12310" width="17.44140625" style="8" customWidth="1"/>
    <col min="12311" max="12543" width="9.109375" style="8"/>
    <col min="12544" max="12544" width="11.109375" style="8" customWidth="1"/>
    <col min="12545" max="12549" width="14.6640625" style="8" customWidth="1"/>
    <col min="12550" max="12550" width="4.44140625" style="8" customWidth="1"/>
    <col min="12551" max="12551" width="12.33203125" style="8" customWidth="1"/>
    <col min="12552" max="12556" width="15.109375" style="8" customWidth="1"/>
    <col min="12557" max="12557" width="6.6640625" style="8" customWidth="1"/>
    <col min="12558" max="12558" width="12.5546875" style="8" customWidth="1"/>
    <col min="12559" max="12559" width="19.6640625" style="8" customWidth="1"/>
    <col min="12560" max="12563" width="14.6640625" style="8" customWidth="1"/>
    <col min="12564" max="12564" width="8" style="8" customWidth="1"/>
    <col min="12565" max="12565" width="9.109375" style="8" customWidth="1"/>
    <col min="12566" max="12566" width="17.44140625" style="8" customWidth="1"/>
    <col min="12567" max="12799" width="9.109375" style="8"/>
    <col min="12800" max="12800" width="11.109375" style="8" customWidth="1"/>
    <col min="12801" max="12805" width="14.6640625" style="8" customWidth="1"/>
    <col min="12806" max="12806" width="4.44140625" style="8" customWidth="1"/>
    <col min="12807" max="12807" width="12.33203125" style="8" customWidth="1"/>
    <col min="12808" max="12812" width="15.109375" style="8" customWidth="1"/>
    <col min="12813" max="12813" width="6.6640625" style="8" customWidth="1"/>
    <col min="12814" max="12814" width="12.5546875" style="8" customWidth="1"/>
    <col min="12815" max="12815" width="19.6640625" style="8" customWidth="1"/>
    <col min="12816" max="12819" width="14.6640625" style="8" customWidth="1"/>
    <col min="12820" max="12820" width="8" style="8" customWidth="1"/>
    <col min="12821" max="12821" width="9.109375" style="8" customWidth="1"/>
    <col min="12822" max="12822" width="17.44140625" style="8" customWidth="1"/>
    <col min="12823" max="13055" width="9.109375" style="8"/>
    <col min="13056" max="13056" width="11.109375" style="8" customWidth="1"/>
    <col min="13057" max="13061" width="14.6640625" style="8" customWidth="1"/>
    <col min="13062" max="13062" width="4.44140625" style="8" customWidth="1"/>
    <col min="13063" max="13063" width="12.33203125" style="8" customWidth="1"/>
    <col min="13064" max="13068" width="15.109375" style="8" customWidth="1"/>
    <col min="13069" max="13069" width="6.6640625" style="8" customWidth="1"/>
    <col min="13070" max="13070" width="12.5546875" style="8" customWidth="1"/>
    <col min="13071" max="13071" width="19.6640625" style="8" customWidth="1"/>
    <col min="13072" max="13075" width="14.6640625" style="8" customWidth="1"/>
    <col min="13076" max="13076" width="8" style="8" customWidth="1"/>
    <col min="13077" max="13077" width="9.109375" style="8" customWidth="1"/>
    <col min="13078" max="13078" width="17.44140625" style="8" customWidth="1"/>
    <col min="13079" max="13311" width="9.109375" style="8"/>
    <col min="13312" max="13312" width="11.109375" style="8" customWidth="1"/>
    <col min="13313" max="13317" width="14.6640625" style="8" customWidth="1"/>
    <col min="13318" max="13318" width="4.44140625" style="8" customWidth="1"/>
    <col min="13319" max="13319" width="12.33203125" style="8" customWidth="1"/>
    <col min="13320" max="13324" width="15.109375" style="8" customWidth="1"/>
    <col min="13325" max="13325" width="6.6640625" style="8" customWidth="1"/>
    <col min="13326" max="13326" width="12.5546875" style="8" customWidth="1"/>
    <col min="13327" max="13327" width="19.6640625" style="8" customWidth="1"/>
    <col min="13328" max="13331" width="14.6640625" style="8" customWidth="1"/>
    <col min="13332" max="13332" width="8" style="8" customWidth="1"/>
    <col min="13333" max="13333" width="9.109375" style="8" customWidth="1"/>
    <col min="13334" max="13334" width="17.44140625" style="8" customWidth="1"/>
    <col min="13335" max="13567" width="9.109375" style="8"/>
    <col min="13568" max="13568" width="11.109375" style="8" customWidth="1"/>
    <col min="13569" max="13573" width="14.6640625" style="8" customWidth="1"/>
    <col min="13574" max="13574" width="4.44140625" style="8" customWidth="1"/>
    <col min="13575" max="13575" width="12.33203125" style="8" customWidth="1"/>
    <col min="13576" max="13580" width="15.109375" style="8" customWidth="1"/>
    <col min="13581" max="13581" width="6.6640625" style="8" customWidth="1"/>
    <col min="13582" max="13582" width="12.5546875" style="8" customWidth="1"/>
    <col min="13583" max="13583" width="19.6640625" style="8" customWidth="1"/>
    <col min="13584" max="13587" width="14.6640625" style="8" customWidth="1"/>
    <col min="13588" max="13588" width="8" style="8" customWidth="1"/>
    <col min="13589" max="13589" width="9.109375" style="8" customWidth="1"/>
    <col min="13590" max="13590" width="17.44140625" style="8" customWidth="1"/>
    <col min="13591" max="13823" width="9.109375" style="8"/>
    <col min="13824" max="13824" width="11.109375" style="8" customWidth="1"/>
    <col min="13825" max="13829" width="14.6640625" style="8" customWidth="1"/>
    <col min="13830" max="13830" width="4.44140625" style="8" customWidth="1"/>
    <col min="13831" max="13831" width="12.33203125" style="8" customWidth="1"/>
    <col min="13832" max="13836" width="15.109375" style="8" customWidth="1"/>
    <col min="13837" max="13837" width="6.6640625" style="8" customWidth="1"/>
    <col min="13838" max="13838" width="12.5546875" style="8" customWidth="1"/>
    <col min="13839" max="13839" width="19.6640625" style="8" customWidth="1"/>
    <col min="13840" max="13843" width="14.6640625" style="8" customWidth="1"/>
    <col min="13844" max="13844" width="8" style="8" customWidth="1"/>
    <col min="13845" max="13845" width="9.109375" style="8" customWidth="1"/>
    <col min="13846" max="13846" width="17.44140625" style="8" customWidth="1"/>
    <col min="13847" max="14079" width="9.109375" style="8"/>
    <col min="14080" max="14080" width="11.109375" style="8" customWidth="1"/>
    <col min="14081" max="14085" width="14.6640625" style="8" customWidth="1"/>
    <col min="14086" max="14086" width="4.44140625" style="8" customWidth="1"/>
    <col min="14087" max="14087" width="12.33203125" style="8" customWidth="1"/>
    <col min="14088" max="14092" width="15.109375" style="8" customWidth="1"/>
    <col min="14093" max="14093" width="6.6640625" style="8" customWidth="1"/>
    <col min="14094" max="14094" width="12.5546875" style="8" customWidth="1"/>
    <col min="14095" max="14095" width="19.6640625" style="8" customWidth="1"/>
    <col min="14096" max="14099" width="14.6640625" style="8" customWidth="1"/>
    <col min="14100" max="14100" width="8" style="8" customWidth="1"/>
    <col min="14101" max="14101" width="9.109375" style="8" customWidth="1"/>
    <col min="14102" max="14102" width="17.44140625" style="8" customWidth="1"/>
    <col min="14103" max="14335" width="9.109375" style="8"/>
    <col min="14336" max="14336" width="11.109375" style="8" customWidth="1"/>
    <col min="14337" max="14341" width="14.6640625" style="8" customWidth="1"/>
    <col min="14342" max="14342" width="4.44140625" style="8" customWidth="1"/>
    <col min="14343" max="14343" width="12.33203125" style="8" customWidth="1"/>
    <col min="14344" max="14348" width="15.109375" style="8" customWidth="1"/>
    <col min="14349" max="14349" width="6.6640625" style="8" customWidth="1"/>
    <col min="14350" max="14350" width="12.5546875" style="8" customWidth="1"/>
    <col min="14351" max="14351" width="19.6640625" style="8" customWidth="1"/>
    <col min="14352" max="14355" width="14.6640625" style="8" customWidth="1"/>
    <col min="14356" max="14356" width="8" style="8" customWidth="1"/>
    <col min="14357" max="14357" width="9.109375" style="8" customWidth="1"/>
    <col min="14358" max="14358" width="17.44140625" style="8" customWidth="1"/>
    <col min="14359" max="14591" width="9.109375" style="8"/>
    <col min="14592" max="14592" width="11.109375" style="8" customWidth="1"/>
    <col min="14593" max="14597" width="14.6640625" style="8" customWidth="1"/>
    <col min="14598" max="14598" width="4.44140625" style="8" customWidth="1"/>
    <col min="14599" max="14599" width="12.33203125" style="8" customWidth="1"/>
    <col min="14600" max="14604" width="15.109375" style="8" customWidth="1"/>
    <col min="14605" max="14605" width="6.6640625" style="8" customWidth="1"/>
    <col min="14606" max="14606" width="12.5546875" style="8" customWidth="1"/>
    <col min="14607" max="14607" width="19.6640625" style="8" customWidth="1"/>
    <col min="14608" max="14611" width="14.6640625" style="8" customWidth="1"/>
    <col min="14612" max="14612" width="8" style="8" customWidth="1"/>
    <col min="14613" max="14613" width="9.109375" style="8" customWidth="1"/>
    <col min="14614" max="14614" width="17.44140625" style="8" customWidth="1"/>
    <col min="14615" max="14847" width="9.109375" style="8"/>
    <col min="14848" max="14848" width="11.109375" style="8" customWidth="1"/>
    <col min="14849" max="14853" width="14.6640625" style="8" customWidth="1"/>
    <col min="14854" max="14854" width="4.44140625" style="8" customWidth="1"/>
    <col min="14855" max="14855" width="12.33203125" style="8" customWidth="1"/>
    <col min="14856" max="14860" width="15.109375" style="8" customWidth="1"/>
    <col min="14861" max="14861" width="6.6640625" style="8" customWidth="1"/>
    <col min="14862" max="14862" width="12.5546875" style="8" customWidth="1"/>
    <col min="14863" max="14863" width="19.6640625" style="8" customWidth="1"/>
    <col min="14864" max="14867" width="14.6640625" style="8" customWidth="1"/>
    <col min="14868" max="14868" width="8" style="8" customWidth="1"/>
    <col min="14869" max="14869" width="9.109375" style="8" customWidth="1"/>
    <col min="14870" max="14870" width="17.44140625" style="8" customWidth="1"/>
    <col min="14871" max="15103" width="9.109375" style="8"/>
    <col min="15104" max="15104" width="11.109375" style="8" customWidth="1"/>
    <col min="15105" max="15109" width="14.6640625" style="8" customWidth="1"/>
    <col min="15110" max="15110" width="4.44140625" style="8" customWidth="1"/>
    <col min="15111" max="15111" width="12.33203125" style="8" customWidth="1"/>
    <col min="15112" max="15116" width="15.109375" style="8" customWidth="1"/>
    <col min="15117" max="15117" width="6.6640625" style="8" customWidth="1"/>
    <col min="15118" max="15118" width="12.5546875" style="8" customWidth="1"/>
    <col min="15119" max="15119" width="19.6640625" style="8" customWidth="1"/>
    <col min="15120" max="15123" width="14.6640625" style="8" customWidth="1"/>
    <col min="15124" max="15124" width="8" style="8" customWidth="1"/>
    <col min="15125" max="15125" width="9.109375" style="8" customWidth="1"/>
    <col min="15126" max="15126" width="17.44140625" style="8" customWidth="1"/>
    <col min="15127" max="15359" width="9.109375" style="8"/>
    <col min="15360" max="15360" width="11.109375" style="8" customWidth="1"/>
    <col min="15361" max="15365" width="14.6640625" style="8" customWidth="1"/>
    <col min="15366" max="15366" width="4.44140625" style="8" customWidth="1"/>
    <col min="15367" max="15367" width="12.33203125" style="8" customWidth="1"/>
    <col min="15368" max="15372" width="15.109375" style="8" customWidth="1"/>
    <col min="15373" max="15373" width="6.6640625" style="8" customWidth="1"/>
    <col min="15374" max="15374" width="12.5546875" style="8" customWidth="1"/>
    <col min="15375" max="15375" width="19.6640625" style="8" customWidth="1"/>
    <col min="15376" max="15379" width="14.6640625" style="8" customWidth="1"/>
    <col min="15380" max="15380" width="8" style="8" customWidth="1"/>
    <col min="15381" max="15381" width="9.109375" style="8" customWidth="1"/>
    <col min="15382" max="15382" width="17.44140625" style="8" customWidth="1"/>
    <col min="15383" max="15615" width="9.109375" style="8"/>
    <col min="15616" max="15616" width="11.109375" style="8" customWidth="1"/>
    <col min="15617" max="15621" width="14.6640625" style="8" customWidth="1"/>
    <col min="15622" max="15622" width="4.44140625" style="8" customWidth="1"/>
    <col min="15623" max="15623" width="12.33203125" style="8" customWidth="1"/>
    <col min="15624" max="15628" width="15.109375" style="8" customWidth="1"/>
    <col min="15629" max="15629" width="6.6640625" style="8" customWidth="1"/>
    <col min="15630" max="15630" width="12.5546875" style="8" customWidth="1"/>
    <col min="15631" max="15631" width="19.6640625" style="8" customWidth="1"/>
    <col min="15632" max="15635" width="14.6640625" style="8" customWidth="1"/>
    <col min="15636" max="15636" width="8" style="8" customWidth="1"/>
    <col min="15637" max="15637" width="9.109375" style="8" customWidth="1"/>
    <col min="15638" max="15638" width="17.44140625" style="8" customWidth="1"/>
    <col min="15639" max="15871" width="9.109375" style="8"/>
    <col min="15872" max="15872" width="11.109375" style="8" customWidth="1"/>
    <col min="15873" max="15877" width="14.6640625" style="8" customWidth="1"/>
    <col min="15878" max="15878" width="4.44140625" style="8" customWidth="1"/>
    <col min="15879" max="15879" width="12.33203125" style="8" customWidth="1"/>
    <col min="15880" max="15884" width="15.109375" style="8" customWidth="1"/>
    <col min="15885" max="15885" width="6.6640625" style="8" customWidth="1"/>
    <col min="15886" max="15886" width="12.5546875" style="8" customWidth="1"/>
    <col min="15887" max="15887" width="19.6640625" style="8" customWidth="1"/>
    <col min="15888" max="15891" width="14.6640625" style="8" customWidth="1"/>
    <col min="15892" max="15892" width="8" style="8" customWidth="1"/>
    <col min="15893" max="15893" width="9.109375" style="8" customWidth="1"/>
    <col min="15894" max="15894" width="17.44140625" style="8" customWidth="1"/>
    <col min="15895" max="16127" width="9.109375" style="8"/>
    <col min="16128" max="16128" width="11.109375" style="8" customWidth="1"/>
    <col min="16129" max="16133" width="14.6640625" style="8" customWidth="1"/>
    <col min="16134" max="16134" width="4.44140625" style="8" customWidth="1"/>
    <col min="16135" max="16135" width="12.33203125" style="8" customWidth="1"/>
    <col min="16136" max="16140" width="15.109375" style="8" customWidth="1"/>
    <col min="16141" max="16141" width="6.6640625" style="8" customWidth="1"/>
    <col min="16142" max="16142" width="12.5546875" style="8" customWidth="1"/>
    <col min="16143" max="16143" width="19.6640625" style="8" customWidth="1"/>
    <col min="16144" max="16147" width="14.6640625" style="8" customWidth="1"/>
    <col min="16148" max="16148" width="8" style="8" customWidth="1"/>
    <col min="16149" max="16149" width="9.109375" style="8" customWidth="1"/>
    <col min="16150" max="16150" width="17.44140625" style="8" customWidth="1"/>
    <col min="16151" max="16383" width="9.109375" style="8"/>
    <col min="16384" max="16384" width="9.109375" style="8" customWidth="1"/>
  </cols>
  <sheetData>
    <row r="1" spans="1:67" ht="33.049999999999997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</row>
    <row r="2" spans="1:67" ht="14.25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67" ht="26.3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67" ht="24.75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3</v>
      </c>
      <c r="R4" s="2193"/>
      <c r="S4" s="2193"/>
      <c r="T4" s="2194"/>
    </row>
    <row r="5" spans="1:67" ht="26.3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67" ht="24.9" customHeight="1">
      <c r="A6" s="2133" t="s">
        <v>489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7" ht="24.9" customHeight="1">
      <c r="A7" s="2159" t="s">
        <v>347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7" ht="24.9" customHeight="1">
      <c r="A8" s="2133" t="s">
        <v>104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7" ht="20.05" customHeight="1">
      <c r="A9" s="2339" t="s">
        <v>63</v>
      </c>
      <c r="B9" s="2340"/>
      <c r="C9" s="2340"/>
      <c r="D9" s="2340"/>
      <c r="E9" s="2340"/>
      <c r="F9" s="2340"/>
      <c r="G9" s="267"/>
      <c r="H9" s="2340" t="s">
        <v>64</v>
      </c>
      <c r="I9" s="2340"/>
      <c r="J9" s="2340"/>
      <c r="K9" s="2340"/>
      <c r="L9" s="2340"/>
      <c r="M9" s="2340"/>
      <c r="N9" s="267"/>
      <c r="O9" s="2372" t="s">
        <v>65</v>
      </c>
      <c r="P9" s="2373"/>
      <c r="Q9" s="2373"/>
      <c r="R9" s="2373"/>
      <c r="S9" s="2373"/>
      <c r="T9" s="2374"/>
    </row>
    <row r="10" spans="1:67" ht="45.1" customHeigh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201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201"/>
      <c r="O10" s="279" t="s">
        <v>10</v>
      </c>
      <c r="P10" s="280" t="s">
        <v>11</v>
      </c>
      <c r="Q10" s="280" t="s">
        <v>105</v>
      </c>
      <c r="R10" s="280" t="s">
        <v>66</v>
      </c>
      <c r="S10" s="280" t="s">
        <v>14</v>
      </c>
      <c r="T10" s="281" t="s">
        <v>15</v>
      </c>
      <c r="U10" s="6"/>
      <c r="V10" s="6"/>
    </row>
    <row r="11" spans="1:67" ht="18" customHeight="1">
      <c r="A11" s="282">
        <v>1</v>
      </c>
      <c r="B11" s="288">
        <v>44019</v>
      </c>
      <c r="C11" s="75">
        <v>14.22</v>
      </c>
      <c r="D11" s="75" t="s">
        <v>17</v>
      </c>
      <c r="E11" s="283">
        <f>3600/C11</f>
        <v>253.1645569620253</v>
      </c>
      <c r="F11" s="44">
        <v>880</v>
      </c>
      <c r="G11" s="267"/>
      <c r="H11" s="282">
        <v>9</v>
      </c>
      <c r="I11" s="288">
        <v>44553</v>
      </c>
      <c r="J11" s="75">
        <v>10.27</v>
      </c>
      <c r="K11" s="75" t="s">
        <v>17</v>
      </c>
      <c r="L11" s="283">
        <f>1800/J11</f>
        <v>175.26777020447906</v>
      </c>
      <c r="M11" s="44">
        <v>820</v>
      </c>
      <c r="N11" s="267"/>
      <c r="O11" s="282">
        <v>21</v>
      </c>
      <c r="P11" s="288">
        <v>44897</v>
      </c>
      <c r="Q11" s="75">
        <v>11.52</v>
      </c>
      <c r="R11" s="75" t="s">
        <v>17</v>
      </c>
      <c r="S11" s="283">
        <f>1800/Q11</f>
        <v>156.25</v>
      </c>
      <c r="T11" s="44">
        <v>834</v>
      </c>
      <c r="U11" s="6"/>
      <c r="V11" s="72"/>
    </row>
    <row r="12" spans="1:67" ht="18" customHeight="1">
      <c r="A12" s="256">
        <v>2</v>
      </c>
      <c r="B12" s="289">
        <v>44194</v>
      </c>
      <c r="C12" s="264">
        <v>15.84</v>
      </c>
      <c r="D12" s="264" t="s">
        <v>17</v>
      </c>
      <c r="E12" s="202">
        <f t="shared" ref="E12:E18" si="0">3600/C12</f>
        <v>227.27272727272728</v>
      </c>
      <c r="F12" s="48">
        <v>701</v>
      </c>
      <c r="G12" s="267"/>
      <c r="H12" s="256">
        <v>10</v>
      </c>
      <c r="I12" s="289">
        <v>44553</v>
      </c>
      <c r="J12" s="264">
        <v>10.94</v>
      </c>
      <c r="K12" s="264" t="s">
        <v>17</v>
      </c>
      <c r="L12" s="202">
        <f t="shared" ref="L12:L22" si="1">1800/J12</f>
        <v>164.53382084095065</v>
      </c>
      <c r="M12" s="48">
        <v>715</v>
      </c>
      <c r="N12" s="267"/>
      <c r="O12" s="256">
        <v>22</v>
      </c>
      <c r="P12" s="289">
        <v>44553</v>
      </c>
      <c r="Q12" s="637">
        <v>12.09</v>
      </c>
      <c r="R12" s="637" t="s">
        <v>17</v>
      </c>
      <c r="S12" s="202">
        <f>1800/Q12</f>
        <v>148.8833746898263</v>
      </c>
      <c r="T12" s="48">
        <v>1333</v>
      </c>
    </row>
    <row r="13" spans="1:67" ht="18" customHeight="1">
      <c r="A13" s="256">
        <v>3</v>
      </c>
      <c r="B13" s="289">
        <v>42742</v>
      </c>
      <c r="C13" s="264">
        <v>14.16</v>
      </c>
      <c r="D13" s="264" t="s">
        <v>17</v>
      </c>
      <c r="E13" s="202">
        <f t="shared" si="0"/>
        <v>254.23728813559322</v>
      </c>
      <c r="F13" s="48">
        <v>980</v>
      </c>
      <c r="G13" s="267"/>
      <c r="H13" s="256">
        <v>11</v>
      </c>
      <c r="I13" s="289">
        <v>44553</v>
      </c>
      <c r="J13" s="264">
        <v>9.69</v>
      </c>
      <c r="K13" s="264" t="s">
        <v>17</v>
      </c>
      <c r="L13" s="202">
        <f t="shared" si="1"/>
        <v>185.75851393188856</v>
      </c>
      <c r="M13" s="48">
        <v>920</v>
      </c>
      <c r="N13" s="267"/>
      <c r="O13" s="256">
        <v>23</v>
      </c>
      <c r="P13" s="289">
        <v>44779</v>
      </c>
      <c r="Q13" s="1269">
        <v>11.28</v>
      </c>
      <c r="R13" s="1269" t="s">
        <v>17</v>
      </c>
      <c r="S13" s="202">
        <f>1800/Q13</f>
        <v>159.57446808510639</v>
      </c>
      <c r="T13" s="48">
        <v>817</v>
      </c>
    </row>
    <row r="14" spans="1:67" ht="18" customHeight="1">
      <c r="A14" s="256">
        <v>4</v>
      </c>
      <c r="B14" s="289">
        <v>44824</v>
      </c>
      <c r="C14" s="264">
        <v>15.12</v>
      </c>
      <c r="D14" s="264" t="s">
        <v>17</v>
      </c>
      <c r="E14" s="202">
        <f t="shared" si="0"/>
        <v>238.0952380952381</v>
      </c>
      <c r="F14" s="48">
        <v>410</v>
      </c>
      <c r="G14" s="267"/>
      <c r="H14" s="256">
        <v>12</v>
      </c>
      <c r="I14" s="289">
        <v>42744</v>
      </c>
      <c r="J14" s="264">
        <v>18.64</v>
      </c>
      <c r="K14" s="264" t="s">
        <v>17</v>
      </c>
      <c r="L14" s="202">
        <f t="shared" si="1"/>
        <v>96.566523605150209</v>
      </c>
      <c r="M14" s="48">
        <v>1310</v>
      </c>
      <c r="N14" s="267"/>
      <c r="O14" s="256">
        <v>24</v>
      </c>
      <c r="P14" s="289">
        <v>42868</v>
      </c>
      <c r="Q14" s="264">
        <v>11.81</v>
      </c>
      <c r="R14" s="264" t="s">
        <v>17</v>
      </c>
      <c r="S14" s="202">
        <f t="shared" ref="S14:S20" si="2">1800/Q14</f>
        <v>152.41320914479255</v>
      </c>
      <c r="T14" s="48">
        <v>1249</v>
      </c>
    </row>
    <row r="15" spans="1:67" ht="18" customHeight="1">
      <c r="A15" s="256">
        <v>5</v>
      </c>
      <c r="B15" s="289">
        <v>42371</v>
      </c>
      <c r="C15" s="264">
        <v>16.899999999999999</v>
      </c>
      <c r="D15" s="264" t="s">
        <v>17</v>
      </c>
      <c r="E15" s="202">
        <f t="shared" si="0"/>
        <v>213.01775147928996</v>
      </c>
      <c r="F15" s="48">
        <v>1510</v>
      </c>
      <c r="G15" s="267"/>
      <c r="H15" s="256">
        <v>13</v>
      </c>
      <c r="I15" s="289">
        <v>44840</v>
      </c>
      <c r="J15" s="264">
        <v>20.11</v>
      </c>
      <c r="K15" s="264" t="s">
        <v>17</v>
      </c>
      <c r="L15" s="202">
        <f t="shared" si="1"/>
        <v>89.507707608155144</v>
      </c>
      <c r="M15" s="48">
        <v>1680</v>
      </c>
      <c r="N15" s="267"/>
      <c r="O15" s="256">
        <v>25</v>
      </c>
      <c r="P15" s="289">
        <v>44898</v>
      </c>
      <c r="Q15" s="264">
        <v>11.1</v>
      </c>
      <c r="R15" s="264" t="s">
        <v>17</v>
      </c>
      <c r="S15" s="202">
        <f t="shared" si="2"/>
        <v>162.16216216216216</v>
      </c>
      <c r="T15" s="48">
        <v>649</v>
      </c>
    </row>
    <row r="16" spans="1:67" ht="18" customHeight="1">
      <c r="A16" s="256">
        <v>6</v>
      </c>
      <c r="B16" s="289">
        <v>44553</v>
      </c>
      <c r="C16" s="264">
        <v>15.66</v>
      </c>
      <c r="D16" s="264" t="s">
        <v>17</v>
      </c>
      <c r="E16" s="202">
        <f t="shared" si="0"/>
        <v>229.88505747126436</v>
      </c>
      <c r="F16" s="48">
        <v>820</v>
      </c>
      <c r="G16" s="267"/>
      <c r="H16" s="256">
        <v>14</v>
      </c>
      <c r="I16" s="289">
        <v>44840</v>
      </c>
      <c r="J16" s="264">
        <v>22.11</v>
      </c>
      <c r="K16" s="264" t="s">
        <v>17</v>
      </c>
      <c r="L16" s="202">
        <f t="shared" si="1"/>
        <v>81.411126187245586</v>
      </c>
      <c r="M16" s="48">
        <v>1724</v>
      </c>
      <c r="N16" s="267"/>
      <c r="O16" s="256">
        <v>26</v>
      </c>
      <c r="P16" s="290">
        <v>42580</v>
      </c>
      <c r="Q16" s="2375" t="s">
        <v>18</v>
      </c>
      <c r="R16" s="2376"/>
      <c r="S16" s="2377"/>
      <c r="T16" s="48"/>
    </row>
    <row r="17" spans="1:20" ht="18" customHeight="1">
      <c r="A17" s="256">
        <v>7</v>
      </c>
      <c r="B17" s="289">
        <v>44632</v>
      </c>
      <c r="C17" s="264">
        <v>28.1</v>
      </c>
      <c r="D17" s="264" t="s">
        <v>17</v>
      </c>
      <c r="E17" s="202">
        <f t="shared" si="0"/>
        <v>128.11387900355871</v>
      </c>
      <c r="F17" s="48">
        <v>1420</v>
      </c>
      <c r="G17" s="267"/>
      <c r="H17" s="256">
        <v>15</v>
      </c>
      <c r="I17" s="291">
        <v>44017</v>
      </c>
      <c r="J17" s="264">
        <v>13.81</v>
      </c>
      <c r="K17" s="264" t="s">
        <v>17</v>
      </c>
      <c r="L17" s="202">
        <f t="shared" si="1"/>
        <v>130.34033309196235</v>
      </c>
      <c r="M17" s="48">
        <v>1764</v>
      </c>
      <c r="N17" s="267"/>
      <c r="O17" s="256">
        <v>27</v>
      </c>
      <c r="P17" s="289">
        <v>44553</v>
      </c>
      <c r="Q17" s="264">
        <v>12.11</v>
      </c>
      <c r="R17" s="264" t="s">
        <v>17</v>
      </c>
      <c r="S17" s="202">
        <f t="shared" si="2"/>
        <v>148.63748967795212</v>
      </c>
      <c r="T17" s="48">
        <v>1260</v>
      </c>
    </row>
    <row r="18" spans="1:20" ht="18" customHeight="1">
      <c r="A18" s="284">
        <v>8</v>
      </c>
      <c r="B18" s="292">
        <v>44816</v>
      </c>
      <c r="C18" s="76">
        <v>16.62</v>
      </c>
      <c r="D18" s="76" t="s">
        <v>17</v>
      </c>
      <c r="E18" s="285">
        <f t="shared" si="0"/>
        <v>216.60649819494583</v>
      </c>
      <c r="F18" s="52">
        <v>470</v>
      </c>
      <c r="G18" s="267"/>
      <c r="H18" s="256">
        <v>16</v>
      </c>
      <c r="I18" s="289">
        <v>44826</v>
      </c>
      <c r="J18" s="264">
        <v>10.19</v>
      </c>
      <c r="K18" s="264" t="s">
        <v>17</v>
      </c>
      <c r="L18" s="202">
        <f t="shared" si="1"/>
        <v>176.64376840039256</v>
      </c>
      <c r="M18" s="1989">
        <v>640</v>
      </c>
      <c r="N18" s="267"/>
      <c r="O18" s="256">
        <v>28</v>
      </c>
      <c r="P18" s="289">
        <v>44586</v>
      </c>
      <c r="Q18" s="264">
        <v>12.19</v>
      </c>
      <c r="R18" s="264" t="s">
        <v>17</v>
      </c>
      <c r="S18" s="202">
        <f t="shared" si="2"/>
        <v>147.66201804757998</v>
      </c>
      <c r="T18" s="48">
        <v>1417</v>
      </c>
    </row>
    <row r="19" spans="1:20" ht="18" customHeight="1">
      <c r="A19" s="266"/>
      <c r="B19" s="55"/>
      <c r="C19" s="2293" t="s">
        <v>1</v>
      </c>
      <c r="D19" s="2165"/>
      <c r="E19" s="293">
        <f>SUM(E11:E18)</f>
        <v>1760.3929966146427</v>
      </c>
      <c r="F19" s="267"/>
      <c r="G19" s="267"/>
      <c r="H19" s="256">
        <v>17</v>
      </c>
      <c r="I19" s="289">
        <v>42751</v>
      </c>
      <c r="J19" s="264">
        <v>11.03</v>
      </c>
      <c r="K19" s="264" t="s">
        <v>17</v>
      </c>
      <c r="L19" s="202">
        <f t="shared" si="1"/>
        <v>163.19129646418858</v>
      </c>
      <c r="M19" s="48">
        <v>1047</v>
      </c>
      <c r="N19" s="267"/>
      <c r="O19" s="256">
        <v>29</v>
      </c>
      <c r="P19" s="66">
        <v>44586</v>
      </c>
      <c r="Q19" s="264">
        <v>13.53</v>
      </c>
      <c r="R19" s="264" t="s">
        <v>17</v>
      </c>
      <c r="S19" s="202">
        <f t="shared" si="2"/>
        <v>133.03769401330376</v>
      </c>
      <c r="T19" s="48">
        <v>1345</v>
      </c>
    </row>
    <row r="20" spans="1:20" ht="18" customHeight="1">
      <c r="A20" s="266"/>
      <c r="B20" s="55"/>
      <c r="C20" s="2280" t="s">
        <v>19</v>
      </c>
      <c r="D20" s="2281"/>
      <c r="E20" s="287">
        <f>AVERAGE(E11:E18)</f>
        <v>220.04912457683034</v>
      </c>
      <c r="F20" s="267"/>
      <c r="G20" s="267"/>
      <c r="H20" s="256">
        <v>18</v>
      </c>
      <c r="I20" s="289">
        <v>44868</v>
      </c>
      <c r="J20" s="264">
        <v>21.03</v>
      </c>
      <c r="K20" s="264" t="s">
        <v>17</v>
      </c>
      <c r="L20" s="202">
        <f t="shared" si="1"/>
        <v>85.592011412268178</v>
      </c>
      <c r="M20" s="48">
        <v>1420</v>
      </c>
      <c r="N20" s="55"/>
      <c r="O20" s="284">
        <v>30</v>
      </c>
      <c r="P20" s="294"/>
      <c r="Q20" s="76">
        <v>11.77</v>
      </c>
      <c r="R20" s="76" t="s">
        <v>17</v>
      </c>
      <c r="S20" s="285">
        <f t="shared" si="2"/>
        <v>152.93118096856415</v>
      </c>
      <c r="T20" s="52">
        <v>1149</v>
      </c>
    </row>
    <row r="21" spans="1:20" ht="18" customHeight="1">
      <c r="A21" s="266"/>
      <c r="B21" s="55"/>
      <c r="C21" s="267"/>
      <c r="D21" s="267"/>
      <c r="E21" s="274"/>
      <c r="F21" s="267"/>
      <c r="G21" s="267"/>
      <c r="H21" s="256">
        <v>19</v>
      </c>
      <c r="I21" s="66">
        <v>44791</v>
      </c>
      <c r="J21" s="264">
        <v>12.72</v>
      </c>
      <c r="K21" s="264" t="s">
        <v>17</v>
      </c>
      <c r="L21" s="202">
        <f t="shared" si="1"/>
        <v>141.50943396226415</v>
      </c>
      <c r="M21" s="48">
        <v>710</v>
      </c>
      <c r="N21" s="267"/>
      <c r="O21" s="267"/>
      <c r="P21" s="55"/>
      <c r="Q21" s="2293" t="s">
        <v>1</v>
      </c>
      <c r="R21" s="2165"/>
      <c r="S21" s="295">
        <f>SUM(S11:S20)</f>
        <v>1361.5515967892875</v>
      </c>
      <c r="T21" s="209"/>
    </row>
    <row r="22" spans="1:20" ht="18" customHeight="1">
      <c r="A22" s="266"/>
      <c r="B22" s="55"/>
      <c r="C22" s="267"/>
      <c r="D22" s="267"/>
      <c r="E22" s="274"/>
      <c r="F22" s="267"/>
      <c r="G22" s="267"/>
      <c r="H22" s="284">
        <v>20</v>
      </c>
      <c r="I22" s="292">
        <v>44897</v>
      </c>
      <c r="J22" s="76">
        <v>23.18</v>
      </c>
      <c r="K22" s="76" t="s">
        <v>17</v>
      </c>
      <c r="L22" s="285">
        <f t="shared" si="1"/>
        <v>77.653149266609148</v>
      </c>
      <c r="M22" s="52">
        <v>1710</v>
      </c>
      <c r="N22" s="267"/>
      <c r="O22" s="267"/>
      <c r="P22" s="55"/>
      <c r="Q22" s="2280" t="s">
        <v>19</v>
      </c>
      <c r="R22" s="2281"/>
      <c r="S22" s="296">
        <f>AVERAGE(S11:S17)</f>
        <v>154.65345062663991</v>
      </c>
      <c r="T22" s="209"/>
    </row>
    <row r="23" spans="1:20" ht="18" customHeight="1">
      <c r="A23" s="266"/>
      <c r="B23" s="267"/>
      <c r="C23" s="29"/>
      <c r="D23" s="29"/>
      <c r="E23" s="29"/>
      <c r="F23" s="267"/>
      <c r="G23" s="267"/>
      <c r="H23" s="267"/>
      <c r="I23" s="55"/>
      <c r="J23" s="2364" t="s">
        <v>1</v>
      </c>
      <c r="K23" s="2365"/>
      <c r="L23" s="297">
        <f>SUM(L11:L22)</f>
        <v>1567.9754549755544</v>
      </c>
      <c r="M23" s="267"/>
      <c r="N23" s="267"/>
      <c r="O23" s="267"/>
      <c r="P23" s="55"/>
      <c r="Q23" s="29"/>
      <c r="R23" s="29"/>
      <c r="S23" s="29"/>
      <c r="T23" s="209"/>
    </row>
    <row r="24" spans="1:20" ht="18" customHeight="1">
      <c r="A24" s="266"/>
      <c r="B24" s="267"/>
      <c r="C24" s="29"/>
      <c r="D24" s="29"/>
      <c r="E24" s="29"/>
      <c r="F24" s="267"/>
      <c r="G24" s="83"/>
      <c r="H24" s="267"/>
      <c r="I24" s="55"/>
      <c r="J24" s="2280" t="s">
        <v>19</v>
      </c>
      <c r="K24" s="2281"/>
      <c r="L24" s="296">
        <f>AVERAGE(L11:L22)</f>
        <v>130.66462124796286</v>
      </c>
      <c r="M24" s="267"/>
      <c r="N24" s="32"/>
      <c r="O24" s="29"/>
      <c r="P24" s="29"/>
      <c r="Q24" s="29"/>
      <c r="R24" s="29"/>
      <c r="S24" s="29"/>
      <c r="T24" s="209"/>
    </row>
    <row r="25" spans="1:20" ht="21.3">
      <c r="A25" s="266"/>
      <c r="B25" s="267"/>
      <c r="C25" s="267"/>
      <c r="D25" s="267"/>
      <c r="E25" s="267"/>
      <c r="F25" s="267"/>
      <c r="G25" s="83"/>
      <c r="H25" s="29"/>
      <c r="I25" s="29"/>
      <c r="J25" s="29"/>
      <c r="K25" s="29"/>
      <c r="L25" s="267"/>
      <c r="M25" s="267"/>
      <c r="N25" s="32"/>
      <c r="O25" s="29"/>
      <c r="P25" s="29"/>
      <c r="Q25" s="29"/>
      <c r="R25" s="29"/>
      <c r="S25" s="271"/>
      <c r="T25" s="209"/>
    </row>
    <row r="26" spans="1:20" ht="22.55" customHeight="1">
      <c r="A26" s="81"/>
      <c r="B26" s="29"/>
      <c r="C26" s="29"/>
      <c r="D26" s="29"/>
      <c r="E26" s="29"/>
      <c r="F26" s="29"/>
      <c r="G26" s="29"/>
      <c r="H26" s="29"/>
      <c r="I26" s="268" t="s">
        <v>69</v>
      </c>
      <c r="J26" s="75">
        <v>1.8</v>
      </c>
      <c r="K26" s="44" t="s">
        <v>21</v>
      </c>
      <c r="L26" s="29"/>
      <c r="M26" s="267"/>
      <c r="N26" s="32"/>
      <c r="O26" s="29"/>
      <c r="P26" s="268" t="s">
        <v>70</v>
      </c>
      <c r="Q26" s="75">
        <v>7320</v>
      </c>
      <c r="R26" s="44" t="s">
        <v>23</v>
      </c>
      <c r="S26" s="29"/>
      <c r="T26" s="209"/>
    </row>
    <row r="27" spans="1:20" ht="22.55" customHeight="1">
      <c r="A27" s="266"/>
      <c r="B27" s="267"/>
      <c r="C27" s="267"/>
      <c r="D27" s="267"/>
      <c r="E27" s="267"/>
      <c r="F27" s="267"/>
      <c r="G27" s="83"/>
      <c r="H27" s="29"/>
      <c r="I27" s="269" t="s">
        <v>71</v>
      </c>
      <c r="J27" s="264">
        <v>4.8</v>
      </c>
      <c r="K27" s="48" t="s">
        <v>21</v>
      </c>
      <c r="L27" s="29"/>
      <c r="M27" s="267"/>
      <c r="N27" s="32"/>
      <c r="O27" s="29"/>
      <c r="P27" s="269" t="s">
        <v>72</v>
      </c>
      <c r="Q27" s="264">
        <v>2620</v>
      </c>
      <c r="R27" s="48" t="s">
        <v>23</v>
      </c>
      <c r="S27" s="29"/>
      <c r="T27" s="209"/>
    </row>
    <row r="28" spans="1:20" ht="22.55" customHeight="1">
      <c r="A28" s="266"/>
      <c r="B28" s="267"/>
      <c r="C28" s="267"/>
      <c r="D28" s="267"/>
      <c r="E28" s="267"/>
      <c r="F28" s="267"/>
      <c r="G28" s="83"/>
      <c r="H28" s="29"/>
      <c r="I28" s="269" t="s">
        <v>73</v>
      </c>
      <c r="J28" s="264">
        <v>4</v>
      </c>
      <c r="K28" s="48" t="s">
        <v>21</v>
      </c>
      <c r="L28" s="29"/>
      <c r="M28" s="267"/>
      <c r="N28" s="32"/>
      <c r="O28" s="29"/>
      <c r="P28" s="269" t="s">
        <v>74</v>
      </c>
      <c r="Q28" s="264">
        <v>7</v>
      </c>
      <c r="R28" s="48" t="s">
        <v>28</v>
      </c>
      <c r="S28" s="29"/>
      <c r="T28" s="209"/>
    </row>
    <row r="29" spans="1:20" ht="22.55" customHeight="1">
      <c r="A29" s="266"/>
      <c r="B29" s="267"/>
      <c r="C29" s="267"/>
      <c r="D29" s="267"/>
      <c r="E29" s="267"/>
      <c r="F29" s="267"/>
      <c r="G29" s="83"/>
      <c r="H29" s="29"/>
      <c r="I29" s="269" t="s">
        <v>75</v>
      </c>
      <c r="J29" s="264">
        <v>2.9</v>
      </c>
      <c r="K29" s="48" t="s">
        <v>21</v>
      </c>
      <c r="L29" s="29"/>
      <c r="M29" s="267"/>
      <c r="N29" s="2148"/>
      <c r="O29" s="29"/>
      <c r="P29" s="269" t="s">
        <v>76</v>
      </c>
      <c r="Q29" s="264">
        <v>35.200000000000003</v>
      </c>
      <c r="R29" s="48" t="s">
        <v>31</v>
      </c>
      <c r="S29" s="29"/>
      <c r="T29" s="209"/>
    </row>
    <row r="30" spans="1:20" ht="22.55" customHeight="1">
      <c r="A30" s="266"/>
      <c r="B30" s="267"/>
      <c r="C30" s="267"/>
      <c r="D30" s="267"/>
      <c r="E30" s="267"/>
      <c r="F30" s="267"/>
      <c r="G30" s="83"/>
      <c r="H30" s="29"/>
      <c r="I30" s="269" t="s">
        <v>77</v>
      </c>
      <c r="J30" s="264">
        <v>23</v>
      </c>
      <c r="K30" s="48" t="s">
        <v>21</v>
      </c>
      <c r="L30" s="29"/>
      <c r="M30" s="29"/>
      <c r="N30" s="2148"/>
      <c r="O30" s="29"/>
      <c r="P30" s="269" t="s">
        <v>78</v>
      </c>
      <c r="Q30" s="264">
        <v>1500</v>
      </c>
      <c r="R30" s="48" t="s">
        <v>34</v>
      </c>
      <c r="S30" s="29"/>
      <c r="T30" s="209"/>
    </row>
    <row r="31" spans="1:20" ht="22.55" customHeight="1">
      <c r="A31" s="266"/>
      <c r="B31" s="267"/>
      <c r="C31" s="267"/>
      <c r="D31" s="267"/>
      <c r="E31" s="267"/>
      <c r="F31" s="267"/>
      <c r="G31" s="83"/>
      <c r="H31" s="29"/>
      <c r="I31" s="269" t="s">
        <v>79</v>
      </c>
      <c r="J31" s="264">
        <v>20</v>
      </c>
      <c r="K31" s="48" t="s">
        <v>21</v>
      </c>
      <c r="L31" s="29"/>
      <c r="M31" s="29"/>
      <c r="N31" s="2148"/>
      <c r="O31" s="29"/>
      <c r="P31" s="269" t="s">
        <v>80</v>
      </c>
      <c r="Q31" s="264">
        <v>2100</v>
      </c>
      <c r="R31" s="48" t="s">
        <v>34</v>
      </c>
      <c r="S31" s="29"/>
      <c r="T31" s="209"/>
    </row>
    <row r="32" spans="1:20" ht="22.55" customHeight="1">
      <c r="A32" s="81"/>
      <c r="B32" s="29"/>
      <c r="C32" s="32"/>
      <c r="D32" s="29"/>
      <c r="E32" s="29"/>
      <c r="F32" s="29"/>
      <c r="G32" s="83"/>
      <c r="H32" s="29"/>
      <c r="I32" s="269" t="s">
        <v>81</v>
      </c>
      <c r="J32" s="264">
        <v>20</v>
      </c>
      <c r="K32" s="48" t="s">
        <v>21</v>
      </c>
      <c r="L32" s="29"/>
      <c r="M32" s="29"/>
      <c r="N32" s="2148"/>
      <c r="O32" s="29"/>
      <c r="P32" s="269" t="s">
        <v>82</v>
      </c>
      <c r="Q32" s="264">
        <v>1400</v>
      </c>
      <c r="R32" s="48" t="s">
        <v>34</v>
      </c>
      <c r="S32" s="29"/>
      <c r="T32" s="209"/>
    </row>
    <row r="33" spans="1:20" ht="22.55" customHeight="1">
      <c r="A33" s="124"/>
      <c r="B33" s="32"/>
      <c r="C33" s="272"/>
      <c r="D33" s="272"/>
      <c r="E33" s="2208"/>
      <c r="F33" s="2208"/>
      <c r="G33" s="83"/>
      <c r="H33" s="29"/>
      <c r="I33" s="269" t="s">
        <v>83</v>
      </c>
      <c r="J33" s="264">
        <v>13</v>
      </c>
      <c r="K33" s="48" t="s">
        <v>21</v>
      </c>
      <c r="L33" s="29"/>
      <c r="M33" s="32"/>
      <c r="N33" s="2148"/>
      <c r="O33" s="29"/>
      <c r="P33" s="269" t="s">
        <v>84</v>
      </c>
      <c r="Q33" s="264">
        <v>5000</v>
      </c>
      <c r="R33" s="48" t="s">
        <v>34</v>
      </c>
      <c r="S33" s="29"/>
      <c r="T33" s="209"/>
    </row>
    <row r="34" spans="1:20" ht="22.55" customHeight="1">
      <c r="A34" s="81"/>
      <c r="B34" s="194"/>
      <c r="C34" s="194"/>
      <c r="D34" s="194"/>
      <c r="E34" s="194"/>
      <c r="F34" s="194"/>
      <c r="G34" s="29"/>
      <c r="H34" s="29"/>
      <c r="I34" s="269" t="s">
        <v>85</v>
      </c>
      <c r="J34" s="1801">
        <v>0</v>
      </c>
      <c r="K34" s="48" t="s">
        <v>21</v>
      </c>
      <c r="L34" s="29"/>
      <c r="M34" s="32"/>
      <c r="N34" s="2148"/>
      <c r="O34" s="29"/>
      <c r="P34" s="269" t="s">
        <v>86</v>
      </c>
      <c r="Q34" s="264">
        <v>11230</v>
      </c>
      <c r="R34" s="48" t="s">
        <v>23</v>
      </c>
      <c r="S34" s="29"/>
      <c r="T34" s="210"/>
    </row>
    <row r="35" spans="1:20" ht="22.55" customHeight="1">
      <c r="A35" s="81"/>
      <c r="B35" s="194"/>
      <c r="C35" s="194"/>
      <c r="D35" s="194"/>
      <c r="E35" s="194"/>
      <c r="F35" s="194"/>
      <c r="G35" s="29"/>
      <c r="H35" s="29"/>
      <c r="I35" s="270" t="s">
        <v>87</v>
      </c>
      <c r="J35" s="76">
        <v>0</v>
      </c>
      <c r="K35" s="52" t="s">
        <v>21</v>
      </c>
      <c r="L35" s="29"/>
      <c r="M35" s="29"/>
      <c r="N35" s="2148"/>
      <c r="O35" s="29"/>
      <c r="P35" s="269" t="s">
        <v>44</v>
      </c>
      <c r="Q35" s="264">
        <v>6.78</v>
      </c>
      <c r="R35" s="48" t="s">
        <v>45</v>
      </c>
      <c r="S35" s="29"/>
      <c r="T35" s="210"/>
    </row>
    <row r="36" spans="1:20" ht="22.55" customHeight="1">
      <c r="A36" s="273"/>
      <c r="B36" s="25"/>
      <c r="C36" s="271"/>
      <c r="D36" s="267"/>
      <c r="E36" s="267"/>
      <c r="F36" s="267"/>
      <c r="G36" s="83"/>
      <c r="H36" s="29"/>
      <c r="I36" s="29"/>
      <c r="J36" s="29"/>
      <c r="K36" s="29"/>
      <c r="L36" s="29"/>
      <c r="M36" s="29"/>
      <c r="N36" s="2148"/>
      <c r="O36" s="29"/>
      <c r="P36" s="270" t="s">
        <v>88</v>
      </c>
      <c r="Q36" s="76">
        <v>4.9000000000000004</v>
      </c>
      <c r="R36" s="52" t="s">
        <v>45</v>
      </c>
      <c r="S36" s="29"/>
      <c r="T36" s="63"/>
    </row>
    <row r="37" spans="1:20" ht="67.5" customHeight="1">
      <c r="A37" s="7"/>
      <c r="B37" s="6"/>
      <c r="C37" s="6"/>
      <c r="D37" s="2304" t="s">
        <v>47</v>
      </c>
      <c r="E37" s="2304"/>
      <c r="F37" s="6"/>
      <c r="G37" s="6"/>
      <c r="H37" s="6"/>
      <c r="I37" s="6"/>
      <c r="J37" s="6"/>
      <c r="K37" s="2304" t="s">
        <v>48</v>
      </c>
      <c r="L37" s="2304"/>
      <c r="M37" s="6"/>
      <c r="N37" s="6"/>
      <c r="O37" s="6"/>
      <c r="P37" s="6"/>
      <c r="Q37" s="2304" t="s">
        <v>49</v>
      </c>
      <c r="R37" s="2304"/>
      <c r="S37" s="6"/>
      <c r="T37" s="18"/>
    </row>
    <row r="38" spans="1:20" ht="20.2" customHeight="1">
      <c r="A38" s="26"/>
      <c r="B38" s="27"/>
      <c r="C38" s="27"/>
      <c r="D38" s="2305" t="s">
        <v>50</v>
      </c>
      <c r="E38" s="2305"/>
      <c r="F38" s="28"/>
      <c r="G38" s="28"/>
      <c r="H38" s="27"/>
      <c r="I38" s="28"/>
      <c r="J38" s="30"/>
      <c r="K38" s="2261" t="s">
        <v>51</v>
      </c>
      <c r="L38" s="2261"/>
      <c r="M38" s="27"/>
      <c r="N38" s="27"/>
      <c r="O38" s="27"/>
      <c r="P38" s="27"/>
      <c r="Q38" s="2261" t="s">
        <v>52</v>
      </c>
      <c r="R38" s="2261"/>
      <c r="S38" s="28"/>
      <c r="T38" s="37"/>
    </row>
    <row r="42" spans="1:20" ht="15.65">
      <c r="G42" s="70"/>
    </row>
    <row r="43" spans="1:20" ht="15.65">
      <c r="G43" s="70"/>
    </row>
    <row r="44" spans="1:20" ht="15.65">
      <c r="G44" s="70"/>
    </row>
  </sheetData>
  <mergeCells count="24">
    <mergeCell ref="D37:E37"/>
    <mergeCell ref="K37:L37"/>
    <mergeCell ref="Q37:R37"/>
    <mergeCell ref="D38:E38"/>
    <mergeCell ref="K38:L38"/>
    <mergeCell ref="Q38:R38"/>
    <mergeCell ref="Q21:R21"/>
    <mergeCell ref="Q22:R22"/>
    <mergeCell ref="J23:K23"/>
    <mergeCell ref="J24:K24"/>
    <mergeCell ref="E33:F33"/>
    <mergeCell ref="N29:N36"/>
    <mergeCell ref="A9:F9"/>
    <mergeCell ref="H9:M9"/>
    <mergeCell ref="O9:T9"/>
    <mergeCell ref="C19:D19"/>
    <mergeCell ref="C20:D20"/>
    <mergeCell ref="Q16:S16"/>
    <mergeCell ref="Q4:T4"/>
    <mergeCell ref="Q5:T5"/>
    <mergeCell ref="A6:T6"/>
    <mergeCell ref="A7:T7"/>
    <mergeCell ref="A8:T8"/>
    <mergeCell ref="A1:P5"/>
  </mergeCells>
  <conditionalFormatting sqref="F11:F22">
    <cfRule type="cellIs" dxfId="163" priority="6" stopIfTrue="1" operator="greaterThan">
      <formula>1800</formula>
    </cfRule>
  </conditionalFormatting>
  <conditionalFormatting sqref="M11:M22">
    <cfRule type="cellIs" dxfId="162" priority="3" operator="greaterThan">
      <formula>1500</formula>
    </cfRule>
  </conditionalFormatting>
  <conditionalFormatting sqref="T11:T22">
    <cfRule type="cellIs" dxfId="161" priority="4" stopIfTrue="1" operator="greaterThan">
      <formula>3500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P37"/>
  <sheetViews>
    <sheetView showWhiteSpace="0" view="pageBreakPreview" zoomScale="70" zoomScaleNormal="60" zoomScalePageLayoutView="36" workbookViewId="0">
      <selection activeCell="A7" sqref="A7:T7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9.44140625" style="8" customWidth="1"/>
    <col min="5" max="6" width="14.6640625" style="8" customWidth="1"/>
    <col min="7" max="7" width="4.44140625" style="8" customWidth="1"/>
    <col min="8" max="8" width="12.33203125" style="8" customWidth="1"/>
    <col min="9" max="10" width="15.109375" style="8" customWidth="1"/>
    <col min="11" max="11" width="19.88671875" style="8" customWidth="1"/>
    <col min="12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18"/>
    </row>
    <row r="3" spans="1:68" ht="26.3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18"/>
    </row>
    <row r="4" spans="1:68" ht="24.75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92" t="s">
        <v>3</v>
      </c>
      <c r="R4" s="2193"/>
      <c r="S4" s="2193"/>
      <c r="T4" s="2194"/>
    </row>
    <row r="5" spans="1:68" ht="26.3" customHeight="1">
      <c r="A5" s="2206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195" t="s">
        <v>54</v>
      </c>
      <c r="R5" s="2196"/>
      <c r="S5" s="2196"/>
      <c r="T5" s="2197"/>
    </row>
    <row r="6" spans="1:68" ht="24.9" customHeight="1">
      <c r="A6" s="2133" t="s">
        <v>509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460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33" t="s">
        <v>104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8" ht="20.05" customHeight="1" thickBot="1">
      <c r="A9" s="2339" t="s">
        <v>63</v>
      </c>
      <c r="B9" s="2340"/>
      <c r="C9" s="2340"/>
      <c r="D9" s="2340"/>
      <c r="E9" s="2340"/>
      <c r="F9" s="2340"/>
      <c r="G9" s="630"/>
      <c r="H9" s="2340" t="s">
        <v>64</v>
      </c>
      <c r="I9" s="2340"/>
      <c r="J9" s="2340"/>
      <c r="K9" s="2340"/>
      <c r="L9" s="2340"/>
      <c r="M9" s="2340"/>
      <c r="N9" s="630"/>
      <c r="O9" s="29"/>
      <c r="P9" s="29"/>
      <c r="Q9" s="29"/>
      <c r="R9" s="29"/>
      <c r="S9" s="29"/>
      <c r="T9" s="63"/>
    </row>
    <row r="10" spans="1:68" ht="45.1" customHeight="1">
      <c r="A10" s="651" t="s">
        <v>10</v>
      </c>
      <c r="B10" s="652" t="s">
        <v>11</v>
      </c>
      <c r="C10" s="652" t="s">
        <v>12</v>
      </c>
      <c r="D10" s="652" t="s">
        <v>66</v>
      </c>
      <c r="E10" s="652" t="s">
        <v>14</v>
      </c>
      <c r="F10" s="653" t="s">
        <v>15</v>
      </c>
      <c r="G10" s="642"/>
      <c r="H10" s="640" t="s">
        <v>10</v>
      </c>
      <c r="I10" s="641" t="s">
        <v>11</v>
      </c>
      <c r="J10" s="641" t="s">
        <v>57</v>
      </c>
      <c r="K10" s="641" t="s">
        <v>66</v>
      </c>
      <c r="L10" s="641" t="s">
        <v>14</v>
      </c>
      <c r="M10" s="446" t="s">
        <v>15</v>
      </c>
      <c r="N10" s="642"/>
      <c r="O10" s="29"/>
      <c r="P10" s="29"/>
      <c r="Q10" s="29"/>
      <c r="R10" s="29"/>
      <c r="S10" s="29"/>
      <c r="T10" s="63"/>
    </row>
    <row r="11" spans="1:68" ht="18" customHeight="1">
      <c r="A11" s="377">
        <v>1</v>
      </c>
      <c r="B11" s="648">
        <v>45318</v>
      </c>
      <c r="C11" s="635">
        <v>20.53</v>
      </c>
      <c r="D11" s="635" t="s">
        <v>17</v>
      </c>
      <c r="E11" s="378">
        <f>3600/C11</f>
        <v>175.35314174378956</v>
      </c>
      <c r="F11" s="379">
        <v>320</v>
      </c>
      <c r="G11" s="630"/>
      <c r="H11" s="645">
        <v>5</v>
      </c>
      <c r="I11" s="648">
        <v>45315</v>
      </c>
      <c r="J11" s="637">
        <v>10.38</v>
      </c>
      <c r="K11" s="637" t="s">
        <v>17</v>
      </c>
      <c r="L11" s="202">
        <f t="shared" ref="L11:L16" si="0">1800/J11</f>
        <v>173.41040462427745</v>
      </c>
      <c r="M11" s="48">
        <v>410</v>
      </c>
      <c r="N11" s="630"/>
      <c r="O11" s="29"/>
      <c r="P11" s="29"/>
      <c r="Q11" s="647"/>
      <c r="R11" s="29"/>
      <c r="S11" s="29"/>
      <c r="T11" s="63"/>
    </row>
    <row r="12" spans="1:68" ht="18" customHeight="1">
      <c r="A12" s="377">
        <v>2</v>
      </c>
      <c r="B12" s="648">
        <v>45315</v>
      </c>
      <c r="C12" s="635">
        <v>21.59</v>
      </c>
      <c r="D12" s="635" t="s">
        <v>17</v>
      </c>
      <c r="E12" s="378">
        <f>3600/C12</f>
        <v>166.74386289949049</v>
      </c>
      <c r="F12" s="379">
        <v>310</v>
      </c>
      <c r="G12" s="630"/>
      <c r="H12" s="645">
        <v>6</v>
      </c>
      <c r="I12" s="649">
        <v>45315</v>
      </c>
      <c r="J12" s="841">
        <v>34.9</v>
      </c>
      <c r="K12" s="841" t="s">
        <v>17</v>
      </c>
      <c r="L12" s="202">
        <f t="shared" si="0"/>
        <v>51.575931232091691</v>
      </c>
      <c r="M12" s="48">
        <v>910</v>
      </c>
      <c r="N12" s="630"/>
      <c r="O12" s="29"/>
      <c r="P12" s="29"/>
      <c r="Q12" s="29"/>
      <c r="R12" s="29"/>
      <c r="S12" s="29"/>
      <c r="T12" s="63"/>
    </row>
    <row r="13" spans="1:68" ht="18" customHeight="1">
      <c r="A13" s="377">
        <v>3</v>
      </c>
      <c r="B13" s="648">
        <v>45321</v>
      </c>
      <c r="C13" s="635">
        <v>20.440000000000001</v>
      </c>
      <c r="D13" s="635" t="s">
        <v>17</v>
      </c>
      <c r="E13" s="378">
        <f>3600/C13</f>
        <v>176.1252446183953</v>
      </c>
      <c r="F13" s="379">
        <v>380</v>
      </c>
      <c r="G13" s="630"/>
      <c r="H13" s="645">
        <v>7</v>
      </c>
      <c r="I13" s="649">
        <v>45318</v>
      </c>
      <c r="J13" s="1801">
        <v>41.2</v>
      </c>
      <c r="K13" s="1801" t="s">
        <v>17</v>
      </c>
      <c r="L13" s="202">
        <f>1800/J13</f>
        <v>43.689320388349515</v>
      </c>
      <c r="M13" s="48">
        <v>80</v>
      </c>
      <c r="N13" s="630"/>
      <c r="O13" s="29"/>
      <c r="P13" s="29"/>
      <c r="Q13" s="29"/>
      <c r="R13" s="29"/>
      <c r="S13" s="29"/>
      <c r="T13" s="63"/>
    </row>
    <row r="14" spans="1:68" ht="18" customHeight="1" thickBot="1">
      <c r="A14" s="380">
        <v>4</v>
      </c>
      <c r="B14" s="654">
        <v>45322</v>
      </c>
      <c r="C14" s="636">
        <v>22.59</v>
      </c>
      <c r="D14" s="636" t="s">
        <v>17</v>
      </c>
      <c r="E14" s="382">
        <f>3600/C14</f>
        <v>159.36254980079681</v>
      </c>
      <c r="F14" s="383">
        <v>330</v>
      </c>
      <c r="G14" s="630"/>
      <c r="H14" s="645">
        <v>8</v>
      </c>
      <c r="I14" s="649">
        <v>45318</v>
      </c>
      <c r="J14" s="1988">
        <v>45.18</v>
      </c>
      <c r="K14" s="1988" t="s">
        <v>17</v>
      </c>
      <c r="L14" s="202">
        <f>1800/J14</f>
        <v>39.840637450199203</v>
      </c>
      <c r="M14" s="48">
        <v>920</v>
      </c>
      <c r="N14" s="630"/>
      <c r="O14" s="29"/>
      <c r="P14" s="29"/>
      <c r="Q14" s="29"/>
      <c r="R14" s="29"/>
      <c r="S14" s="29"/>
      <c r="T14" s="63"/>
    </row>
    <row r="15" spans="1:68" ht="18" customHeight="1">
      <c r="A15" s="630"/>
      <c r="B15" s="55"/>
      <c r="C15" s="2293" t="s">
        <v>1</v>
      </c>
      <c r="D15" s="2165"/>
      <c r="E15" s="293">
        <f>SUM(E11:E14)</f>
        <v>677.58479906247226</v>
      </c>
      <c r="F15" s="630"/>
      <c r="G15" s="630"/>
      <c r="H15" s="645">
        <v>9</v>
      </c>
      <c r="I15" s="649">
        <v>44450</v>
      </c>
      <c r="J15" s="637">
        <v>64.2</v>
      </c>
      <c r="K15" s="637" t="s">
        <v>17</v>
      </c>
      <c r="L15" s="202">
        <f t="shared" si="0"/>
        <v>28.037383177570092</v>
      </c>
      <c r="M15" s="48">
        <v>3415</v>
      </c>
      <c r="N15" s="630"/>
      <c r="O15" s="29"/>
      <c r="P15" s="29"/>
      <c r="Q15" s="29"/>
      <c r="R15" s="29"/>
      <c r="S15" s="29"/>
      <c r="T15" s="63"/>
    </row>
    <row r="16" spans="1:68" ht="18" customHeight="1" thickBot="1">
      <c r="A16" s="630"/>
      <c r="B16" s="55"/>
      <c r="C16" s="2280" t="s">
        <v>19</v>
      </c>
      <c r="D16" s="2281"/>
      <c r="E16" s="287">
        <f>AVERAGE(E11:E14)</f>
        <v>169.39619976561806</v>
      </c>
      <c r="F16" s="630"/>
      <c r="G16" s="630"/>
      <c r="H16" s="646">
        <v>10</v>
      </c>
      <c r="I16" s="650">
        <v>44450</v>
      </c>
      <c r="J16" s="639">
        <v>70.11</v>
      </c>
      <c r="K16" s="639" t="s">
        <v>17</v>
      </c>
      <c r="L16" s="285">
        <f t="shared" si="0"/>
        <v>25.673940949935815</v>
      </c>
      <c r="M16" s="52">
        <v>2430</v>
      </c>
      <c r="N16" s="630"/>
      <c r="O16" s="29"/>
      <c r="P16" s="29"/>
      <c r="Q16" s="29"/>
      <c r="R16" s="29"/>
      <c r="S16" s="29"/>
      <c r="T16" s="63"/>
    </row>
    <row r="17" spans="1:20" ht="18" customHeight="1">
      <c r="A17" s="629"/>
      <c r="B17" s="630"/>
      <c r="F17" s="630"/>
      <c r="G17" s="630"/>
      <c r="H17" s="630"/>
      <c r="I17" s="55"/>
      <c r="J17" s="2364" t="s">
        <v>1</v>
      </c>
      <c r="K17" s="2365"/>
      <c r="L17" s="297">
        <f>SUM(L11:L16)</f>
        <v>362.22761782242372</v>
      </c>
      <c r="M17" s="630"/>
      <c r="N17" s="630"/>
      <c r="O17" s="29"/>
      <c r="P17" s="29"/>
      <c r="Q17" s="29"/>
      <c r="R17" s="29"/>
      <c r="S17" s="29"/>
      <c r="T17" s="63"/>
    </row>
    <row r="18" spans="1:20" ht="18" customHeight="1" thickBot="1">
      <c r="A18" s="629"/>
      <c r="B18" s="630"/>
      <c r="F18" s="630"/>
      <c r="G18" s="83"/>
      <c r="H18" s="630"/>
      <c r="I18" s="55"/>
      <c r="J18" s="2280" t="s">
        <v>19</v>
      </c>
      <c r="K18" s="2281"/>
      <c r="L18" s="296">
        <f>AVERAGE(L11:L16)</f>
        <v>60.371269637070618</v>
      </c>
      <c r="M18" s="630"/>
      <c r="N18" s="638"/>
      <c r="O18" s="29"/>
      <c r="P18" s="29"/>
      <c r="Q18" s="29"/>
      <c r="R18" s="29"/>
      <c r="S18" s="29"/>
      <c r="T18" s="63"/>
    </row>
    <row r="19" spans="1:20" ht="21.95" thickBot="1">
      <c r="A19" s="2147"/>
      <c r="B19" s="2148"/>
      <c r="C19" s="2148"/>
      <c r="D19" s="2148"/>
      <c r="E19" s="2148"/>
      <c r="F19" s="2148"/>
      <c r="G19" s="83"/>
      <c r="H19" s="29"/>
      <c r="I19" s="29"/>
      <c r="J19" s="29"/>
      <c r="K19" s="29"/>
      <c r="L19" s="630"/>
      <c r="M19" s="630"/>
      <c r="N19" s="638"/>
      <c r="O19" s="29"/>
      <c r="P19" s="29"/>
      <c r="Q19" s="29"/>
      <c r="R19" s="29"/>
      <c r="S19" s="634"/>
      <c r="T19" s="209"/>
    </row>
    <row r="20" spans="1:20" ht="22.55" customHeight="1">
      <c r="A20" s="81"/>
      <c r="B20" s="29"/>
      <c r="C20" s="29"/>
      <c r="D20" s="29"/>
      <c r="E20" s="29"/>
      <c r="F20" s="29"/>
      <c r="G20" s="29"/>
      <c r="H20" s="29"/>
      <c r="I20" s="631" t="s">
        <v>69</v>
      </c>
      <c r="J20" s="644">
        <v>2</v>
      </c>
      <c r="K20" s="44" t="s">
        <v>21</v>
      </c>
      <c r="L20" s="94"/>
      <c r="M20" s="630"/>
      <c r="N20" s="638"/>
      <c r="O20" s="29"/>
      <c r="P20" s="631" t="s">
        <v>70</v>
      </c>
      <c r="Q20" s="644">
        <v>11190</v>
      </c>
      <c r="R20" s="44" t="s">
        <v>23</v>
      </c>
      <c r="S20" s="94"/>
      <c r="T20" s="209"/>
    </row>
    <row r="21" spans="1:20" ht="22.55" customHeight="1">
      <c r="A21" s="629"/>
      <c r="B21" s="630"/>
      <c r="C21" s="630"/>
      <c r="D21" s="630"/>
      <c r="E21" s="630"/>
      <c r="F21" s="630"/>
      <c r="G21" s="83"/>
      <c r="H21" s="29"/>
      <c r="I21" s="632" t="s">
        <v>71</v>
      </c>
      <c r="J21" s="637">
        <v>3.8</v>
      </c>
      <c r="K21" s="48" t="s">
        <v>21</v>
      </c>
      <c r="L21" s="94"/>
      <c r="M21" s="630"/>
      <c r="N21" s="638"/>
      <c r="O21" s="29"/>
      <c r="P21" s="632" t="s">
        <v>72</v>
      </c>
      <c r="Q21" s="637">
        <v>690</v>
      </c>
      <c r="R21" s="48" t="s">
        <v>23</v>
      </c>
      <c r="S21" s="94"/>
      <c r="T21" s="209"/>
    </row>
    <row r="22" spans="1:20" ht="22.55" customHeight="1">
      <c r="A22" s="629"/>
      <c r="B22" s="630"/>
      <c r="C22" s="630"/>
      <c r="D22" s="630"/>
      <c r="E22" s="630"/>
      <c r="F22" s="630"/>
      <c r="G22" s="83"/>
      <c r="H22" s="29"/>
      <c r="I22" s="632" t="s">
        <v>73</v>
      </c>
      <c r="J22" s="637">
        <v>3.4</v>
      </c>
      <c r="K22" s="48" t="s">
        <v>21</v>
      </c>
      <c r="L22" s="94"/>
      <c r="M22" s="630"/>
      <c r="N22" s="638"/>
      <c r="O22" s="29"/>
      <c r="P22" s="632" t="s">
        <v>74</v>
      </c>
      <c r="Q22" s="637">
        <v>6.8</v>
      </c>
      <c r="R22" s="48" t="s">
        <v>28</v>
      </c>
      <c r="S22" s="94"/>
      <c r="T22" s="209"/>
    </row>
    <row r="23" spans="1:20" ht="22.55" customHeight="1">
      <c r="A23" s="629"/>
      <c r="B23" s="630"/>
      <c r="C23" s="630"/>
      <c r="D23" s="630"/>
      <c r="E23" s="630"/>
      <c r="F23" s="630"/>
      <c r="G23" s="83"/>
      <c r="H23" s="29"/>
      <c r="I23" s="632" t="s">
        <v>75</v>
      </c>
      <c r="J23" s="637">
        <v>3.2</v>
      </c>
      <c r="K23" s="48" t="s">
        <v>21</v>
      </c>
      <c r="L23" s="94"/>
      <c r="M23" s="630"/>
      <c r="N23" s="2148"/>
      <c r="O23" s="29"/>
      <c r="P23" s="632" t="s">
        <v>76</v>
      </c>
      <c r="Q23" s="637">
        <v>37.1</v>
      </c>
      <c r="R23" s="48" t="s">
        <v>31</v>
      </c>
      <c r="S23" s="94"/>
      <c r="T23" s="209"/>
    </row>
    <row r="24" spans="1:20" ht="22.55" customHeight="1">
      <c r="A24" s="629"/>
      <c r="B24" s="630"/>
      <c r="C24" s="630"/>
      <c r="D24" s="630"/>
      <c r="E24" s="630"/>
      <c r="F24" s="630"/>
      <c r="G24" s="83"/>
      <c r="H24" s="29"/>
      <c r="I24" s="632" t="s">
        <v>77</v>
      </c>
      <c r="J24" s="637">
        <v>28</v>
      </c>
      <c r="K24" s="48" t="s">
        <v>21</v>
      </c>
      <c r="L24" s="94"/>
      <c r="M24" s="29"/>
      <c r="N24" s="2148"/>
      <c r="O24" s="29"/>
      <c r="P24" s="632" t="s">
        <v>78</v>
      </c>
      <c r="Q24" s="637">
        <v>600</v>
      </c>
      <c r="R24" s="48" t="s">
        <v>34</v>
      </c>
      <c r="S24" s="94"/>
      <c r="T24" s="209"/>
    </row>
    <row r="25" spans="1:20" ht="22.55" customHeight="1">
      <c r="A25" s="629"/>
      <c r="B25" s="630"/>
      <c r="C25" s="630"/>
      <c r="D25" s="630"/>
      <c r="E25" s="630"/>
      <c r="F25" s="630"/>
      <c r="G25" s="83"/>
      <c r="H25" s="29"/>
      <c r="I25" s="632" t="s">
        <v>79</v>
      </c>
      <c r="J25" s="637">
        <v>27</v>
      </c>
      <c r="K25" s="48" t="s">
        <v>21</v>
      </c>
      <c r="L25" s="94"/>
      <c r="M25" s="29"/>
      <c r="N25" s="2148"/>
      <c r="O25" s="29"/>
      <c r="P25" s="632" t="s">
        <v>80</v>
      </c>
      <c r="Q25" s="637">
        <v>200</v>
      </c>
      <c r="R25" s="48" t="s">
        <v>34</v>
      </c>
      <c r="S25" s="94"/>
      <c r="T25" s="209"/>
    </row>
    <row r="26" spans="1:20" ht="22.55" customHeight="1">
      <c r="A26" s="2355"/>
      <c r="B26" s="2356"/>
      <c r="C26" s="2208"/>
      <c r="D26" s="2208"/>
      <c r="E26" s="2208"/>
      <c r="F26" s="2208"/>
      <c r="G26" s="83"/>
      <c r="H26" s="29"/>
      <c r="I26" s="632" t="s">
        <v>83</v>
      </c>
      <c r="J26" s="637">
        <v>26</v>
      </c>
      <c r="K26" s="48" t="s">
        <v>21</v>
      </c>
      <c r="L26" s="94"/>
      <c r="M26" s="638"/>
      <c r="N26" s="2148"/>
      <c r="O26" s="29"/>
      <c r="P26" s="632" t="s">
        <v>84</v>
      </c>
      <c r="Q26" s="637">
        <v>800</v>
      </c>
      <c r="R26" s="48" t="s">
        <v>34</v>
      </c>
      <c r="S26" s="94"/>
      <c r="T26" s="209"/>
    </row>
    <row r="27" spans="1:20" ht="22.55" customHeight="1">
      <c r="A27" s="81"/>
      <c r="B27" s="647"/>
      <c r="C27" s="647"/>
      <c r="D27" s="647"/>
      <c r="E27" s="647"/>
      <c r="F27" s="647"/>
      <c r="G27" s="29"/>
      <c r="H27" s="29"/>
      <c r="I27" s="632" t="s">
        <v>85</v>
      </c>
      <c r="J27" s="637">
        <v>0</v>
      </c>
      <c r="K27" s="48" t="s">
        <v>21</v>
      </c>
      <c r="L27" s="94"/>
      <c r="M27" s="638"/>
      <c r="N27" s="2148"/>
      <c r="O27" s="29"/>
      <c r="P27" s="632" t="s">
        <v>86</v>
      </c>
      <c r="Q27" s="637">
        <v>17210</v>
      </c>
      <c r="R27" s="48" t="s">
        <v>23</v>
      </c>
      <c r="S27" s="94"/>
      <c r="T27" s="210"/>
    </row>
    <row r="28" spans="1:20" ht="22.55" customHeight="1">
      <c r="A28" s="81"/>
      <c r="B28" s="647"/>
      <c r="C28" s="647"/>
      <c r="D28" s="647"/>
      <c r="E28" s="647"/>
      <c r="F28" s="647"/>
      <c r="G28" s="29"/>
      <c r="H28" s="29"/>
      <c r="I28" s="633" t="s">
        <v>87</v>
      </c>
      <c r="J28" s="639">
        <v>0</v>
      </c>
      <c r="K28" s="52" t="s">
        <v>21</v>
      </c>
      <c r="L28" s="94"/>
      <c r="M28" s="29"/>
      <c r="N28" s="2148"/>
      <c r="O28" s="29"/>
      <c r="P28" s="632" t="s">
        <v>44</v>
      </c>
      <c r="Q28" s="637">
        <v>2.5</v>
      </c>
      <c r="R28" s="48" t="s">
        <v>45</v>
      </c>
      <c r="S28" s="94"/>
      <c r="T28" s="210"/>
    </row>
    <row r="29" spans="1:20" ht="22.55" customHeight="1">
      <c r="A29" s="643"/>
      <c r="B29" s="25"/>
      <c r="C29" s="634"/>
      <c r="D29" s="630"/>
      <c r="E29" s="630"/>
      <c r="F29" s="630"/>
      <c r="G29" s="83"/>
      <c r="H29" s="29"/>
      <c r="I29" s="29"/>
      <c r="J29" s="29"/>
      <c r="K29" s="29"/>
      <c r="L29" s="29"/>
      <c r="M29" s="29"/>
      <c r="N29" s="2148"/>
      <c r="O29" s="29"/>
      <c r="P29" s="633" t="s">
        <v>88</v>
      </c>
      <c r="Q29" s="639">
        <v>0.8</v>
      </c>
      <c r="R29" s="52" t="s">
        <v>45</v>
      </c>
      <c r="S29" s="94"/>
      <c r="T29" s="63"/>
    </row>
    <row r="30" spans="1:20" ht="67.5" customHeight="1">
      <c r="A30" s="7"/>
      <c r="B30" s="6"/>
      <c r="C30" s="6"/>
      <c r="D30" s="2304" t="s">
        <v>47</v>
      </c>
      <c r="E30" s="2304"/>
      <c r="F30" s="6"/>
      <c r="G30" s="6"/>
      <c r="H30" s="6"/>
      <c r="I30" s="6"/>
      <c r="J30" s="6"/>
      <c r="K30" s="2304" t="s">
        <v>48</v>
      </c>
      <c r="L30" s="2304"/>
      <c r="M30" s="6"/>
      <c r="N30" s="6"/>
      <c r="O30" s="6"/>
      <c r="P30" s="6"/>
      <c r="Q30" s="2304" t="s">
        <v>49</v>
      </c>
      <c r="R30" s="2304"/>
      <c r="S30" s="6"/>
      <c r="T30" s="18"/>
    </row>
    <row r="31" spans="1:20" ht="20.2" customHeight="1">
      <c r="A31" s="26"/>
      <c r="B31" s="27"/>
      <c r="C31" s="27"/>
      <c r="D31" s="2305" t="s">
        <v>50</v>
      </c>
      <c r="E31" s="2305"/>
      <c r="F31" s="28"/>
      <c r="G31" s="28"/>
      <c r="H31" s="27"/>
      <c r="I31" s="28"/>
      <c r="J31" s="30"/>
      <c r="K31" s="2261" t="s">
        <v>51</v>
      </c>
      <c r="L31" s="2261"/>
      <c r="M31" s="27"/>
      <c r="N31" s="27"/>
      <c r="O31" s="27"/>
      <c r="P31" s="27"/>
      <c r="Q31" s="2261" t="s">
        <v>52</v>
      </c>
      <c r="R31" s="2261"/>
      <c r="S31" s="28"/>
      <c r="T31" s="37"/>
    </row>
    <row r="35" spans="7:7" ht="15.65">
      <c r="G35" s="70"/>
    </row>
    <row r="36" spans="7:7" ht="15.65">
      <c r="G36" s="70"/>
    </row>
    <row r="37" spans="7:7" ht="15.65">
      <c r="G37" s="70"/>
    </row>
  </sheetData>
  <mergeCells count="22">
    <mergeCell ref="A1:P5"/>
    <mergeCell ref="D30:E30"/>
    <mergeCell ref="K30:L30"/>
    <mergeCell ref="Q30:R30"/>
    <mergeCell ref="A9:F9"/>
    <mergeCell ref="H9:M9"/>
    <mergeCell ref="C15:D15"/>
    <mergeCell ref="J17:K17"/>
    <mergeCell ref="Q4:T4"/>
    <mergeCell ref="Q5:T5"/>
    <mergeCell ref="A6:T6"/>
    <mergeCell ref="A7:T7"/>
    <mergeCell ref="A8:T8"/>
    <mergeCell ref="D31:E31"/>
    <mergeCell ref="K31:L31"/>
    <mergeCell ref="Q31:R31"/>
    <mergeCell ref="C16:D16"/>
    <mergeCell ref="J18:K18"/>
    <mergeCell ref="A19:F19"/>
    <mergeCell ref="A26:D26"/>
    <mergeCell ref="E26:F26"/>
    <mergeCell ref="N23:N29"/>
  </mergeCells>
  <conditionalFormatting sqref="F11:F14">
    <cfRule type="cellIs" dxfId="160" priority="5" stopIfTrue="1" operator="greaterThan">
      <formula>700</formula>
    </cfRule>
  </conditionalFormatting>
  <conditionalFormatting sqref="M11:M16">
    <cfRule type="cellIs" dxfId="159" priority="1" operator="greaterThan">
      <formula>1000</formula>
    </cfRule>
  </conditionalFormatting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T44"/>
  <sheetViews>
    <sheetView view="pageBreakPreview" zoomScale="70" zoomScaleSheetLayoutView="70" workbookViewId="0">
      <selection activeCell="O20" sqref="O20"/>
    </sheetView>
  </sheetViews>
  <sheetFormatPr defaultColWidth="9.109375" defaultRowHeight="15.05"/>
  <cols>
    <col min="1" max="1" width="9.109375" style="1"/>
    <col min="2" max="2" width="12.44140625" style="1" customWidth="1"/>
    <col min="3" max="3" width="13.109375" style="1" customWidth="1"/>
    <col min="4" max="4" width="16.33203125" style="1" customWidth="1"/>
    <col min="5" max="5" width="16.44140625" style="1" customWidth="1"/>
    <col min="6" max="6" width="9.109375" style="1"/>
    <col min="7" max="7" width="4.6640625" style="1" customWidth="1"/>
    <col min="8" max="8" width="9.109375" style="1"/>
    <col min="9" max="9" width="11.6640625" style="1" customWidth="1"/>
    <col min="10" max="10" width="16.109375" style="1" customWidth="1"/>
    <col min="11" max="11" width="17.33203125" style="1" customWidth="1"/>
    <col min="12" max="12" width="16.6640625" style="1" customWidth="1"/>
    <col min="13" max="13" width="9.109375" style="1"/>
    <col min="14" max="14" width="4.5546875" style="1" customWidth="1"/>
    <col min="15" max="15" width="9.109375" style="1"/>
    <col min="16" max="16" width="13.6640625" style="1" customWidth="1"/>
    <col min="17" max="17" width="13.5546875" style="1" customWidth="1"/>
    <col min="18" max="18" width="17.6640625" style="1" customWidth="1"/>
    <col min="19" max="19" width="16.109375" style="1" customWidth="1"/>
    <col min="20" max="16384" width="9.109375" style="1"/>
  </cols>
  <sheetData>
    <row r="1" spans="1:20" ht="26.3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6"/>
    </row>
    <row r="2" spans="1:20" ht="21.3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18"/>
    </row>
    <row r="3" spans="1:20" ht="21.3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18"/>
    </row>
    <row r="4" spans="1:20" ht="21.3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92" t="s">
        <v>106</v>
      </c>
      <c r="R4" s="2193"/>
      <c r="S4" s="2193"/>
      <c r="T4" s="2194"/>
    </row>
    <row r="5" spans="1:20" ht="21.3">
      <c r="A5" s="2206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195" t="s">
        <v>54</v>
      </c>
      <c r="R5" s="2196"/>
      <c r="S5" s="2196"/>
      <c r="T5" s="2197"/>
    </row>
    <row r="6" spans="1:20" ht="21.3">
      <c r="A6" s="2133" t="s">
        <v>451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107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3">
      <c r="A8" s="2133" t="s">
        <v>108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20" ht="21.95" thickBot="1">
      <c r="A9" s="2339" t="s">
        <v>63</v>
      </c>
      <c r="B9" s="2340"/>
      <c r="C9" s="2340"/>
      <c r="D9" s="2340"/>
      <c r="E9" s="2340"/>
      <c r="F9" s="2340"/>
      <c r="G9" s="1088"/>
      <c r="H9" s="2340" t="s">
        <v>64</v>
      </c>
      <c r="I9" s="2340"/>
      <c r="J9" s="2340"/>
      <c r="K9" s="2340"/>
      <c r="L9" s="2340"/>
      <c r="M9" s="2340"/>
      <c r="N9" s="1088"/>
      <c r="O9" s="2372" t="s">
        <v>65</v>
      </c>
      <c r="P9" s="2373"/>
      <c r="Q9" s="2373"/>
      <c r="R9" s="2373"/>
      <c r="S9" s="2373"/>
      <c r="T9" s="2374"/>
    </row>
    <row r="10" spans="1:20" ht="43.2" thickBot="1">
      <c r="A10" s="1094" t="s">
        <v>10</v>
      </c>
      <c r="B10" s="1095" t="s">
        <v>11</v>
      </c>
      <c r="C10" s="1095" t="s">
        <v>12</v>
      </c>
      <c r="D10" s="1095" t="s">
        <v>66</v>
      </c>
      <c r="E10" s="1095" t="s">
        <v>14</v>
      </c>
      <c r="F10" s="446" t="s">
        <v>15</v>
      </c>
      <c r="G10" s="1092"/>
      <c r="H10" s="872" t="s">
        <v>10</v>
      </c>
      <c r="I10" s="945" t="s">
        <v>11</v>
      </c>
      <c r="J10" s="945" t="s">
        <v>57</v>
      </c>
      <c r="K10" s="945" t="s">
        <v>66</v>
      </c>
      <c r="L10" s="945" t="s">
        <v>14</v>
      </c>
      <c r="M10" s="871" t="s">
        <v>15</v>
      </c>
      <c r="N10" s="1092"/>
      <c r="O10" s="276" t="s">
        <v>10</v>
      </c>
      <c r="P10" s="277" t="s">
        <v>11</v>
      </c>
      <c r="Q10" s="277" t="s">
        <v>16</v>
      </c>
      <c r="R10" s="277" t="s">
        <v>66</v>
      </c>
      <c r="S10" s="277" t="s">
        <v>14</v>
      </c>
      <c r="T10" s="278" t="s">
        <v>15</v>
      </c>
    </row>
    <row r="11" spans="1:20" ht="21.3">
      <c r="A11" s="1099">
        <v>1</v>
      </c>
      <c r="B11" s="304">
        <v>43582</v>
      </c>
      <c r="C11" s="251">
        <v>144.08000000000001</v>
      </c>
      <c r="D11" s="251" t="s">
        <v>17</v>
      </c>
      <c r="E11" s="249">
        <f>3600/C11</f>
        <v>24.986118822876179</v>
      </c>
      <c r="F11" s="315">
        <v>2400</v>
      </c>
      <c r="G11" s="1088"/>
      <c r="H11" s="1118">
        <v>9</v>
      </c>
      <c r="I11" s="1119">
        <v>43582</v>
      </c>
      <c r="J11" s="1120">
        <v>8.43</v>
      </c>
      <c r="K11" s="1121" t="s">
        <v>17</v>
      </c>
      <c r="L11" s="1120">
        <f>1800/J11</f>
        <v>213.52313167259788</v>
      </c>
      <c r="M11" s="1042">
        <v>1920</v>
      </c>
      <c r="N11" s="1088"/>
      <c r="O11" s="321">
        <v>25</v>
      </c>
      <c r="P11" s="304">
        <v>43582</v>
      </c>
      <c r="Q11" s="251">
        <v>15.1</v>
      </c>
      <c r="R11" s="251" t="s">
        <v>17</v>
      </c>
      <c r="S11" s="249">
        <f t="shared" ref="S11:S17" si="0">1800/Q11</f>
        <v>119.20529801324504</v>
      </c>
      <c r="T11" s="315">
        <v>2512</v>
      </c>
    </row>
    <row r="12" spans="1:20" ht="21.3">
      <c r="A12" s="1099">
        <v>2</v>
      </c>
      <c r="B12" s="304">
        <v>43582</v>
      </c>
      <c r="C12" s="249">
        <v>11.2</v>
      </c>
      <c r="D12" s="251" t="s">
        <v>17</v>
      </c>
      <c r="E12" s="249">
        <f t="shared" ref="E12:E18" si="1">3600/C12</f>
        <v>321.42857142857144</v>
      </c>
      <c r="F12" s="314">
        <v>2200</v>
      </c>
      <c r="G12" s="1088"/>
      <c r="H12" s="561">
        <v>10</v>
      </c>
      <c r="I12" s="1122">
        <v>43582</v>
      </c>
      <c r="J12" s="1123">
        <v>7.37</v>
      </c>
      <c r="K12" s="1124" t="s">
        <v>17</v>
      </c>
      <c r="L12" s="1123">
        <f>1800/J12</f>
        <v>244.23337856173677</v>
      </c>
      <c r="M12" s="941">
        <v>1700</v>
      </c>
      <c r="N12" s="1088"/>
      <c r="O12" s="321">
        <v>26</v>
      </c>
      <c r="P12" s="304">
        <v>43582</v>
      </c>
      <c r="Q12" s="249">
        <v>17.68</v>
      </c>
      <c r="R12" s="251" t="s">
        <v>17</v>
      </c>
      <c r="S12" s="249">
        <f t="shared" si="0"/>
        <v>101.80995475113123</v>
      </c>
      <c r="T12" s="315">
        <v>2100</v>
      </c>
    </row>
    <row r="13" spans="1:20" ht="21.3">
      <c r="A13" s="1099">
        <v>3</v>
      </c>
      <c r="B13" s="304">
        <v>43582</v>
      </c>
      <c r="C13" s="249">
        <v>14.24</v>
      </c>
      <c r="D13" s="251" t="s">
        <v>17</v>
      </c>
      <c r="E13" s="249">
        <f t="shared" si="1"/>
        <v>252.80898876404493</v>
      </c>
      <c r="F13" s="314">
        <v>2900</v>
      </c>
      <c r="G13" s="1088"/>
      <c r="H13" s="561">
        <v>11</v>
      </c>
      <c r="I13" s="1122">
        <v>43582</v>
      </c>
      <c r="J13" s="1123">
        <v>8.06</v>
      </c>
      <c r="K13" s="1124" t="s">
        <v>17</v>
      </c>
      <c r="L13" s="1123">
        <f t="shared" ref="L13:L26" si="2">1800/J13</f>
        <v>223.32506203473943</v>
      </c>
      <c r="M13" s="941">
        <v>1520</v>
      </c>
      <c r="N13" s="1088"/>
      <c r="O13" s="321">
        <v>27</v>
      </c>
      <c r="P13" s="304">
        <v>43582</v>
      </c>
      <c r="Q13" s="249">
        <v>16.100000000000001</v>
      </c>
      <c r="R13" s="251" t="s">
        <v>17</v>
      </c>
      <c r="S13" s="249">
        <f t="shared" si="0"/>
        <v>111.80124223602483</v>
      </c>
      <c r="T13" s="315">
        <v>2400</v>
      </c>
    </row>
    <row r="14" spans="1:20" ht="21.3">
      <c r="A14" s="1099">
        <v>4</v>
      </c>
      <c r="B14" s="304">
        <v>43582</v>
      </c>
      <c r="C14" s="251">
        <v>15.75</v>
      </c>
      <c r="D14" s="251" t="s">
        <v>17</v>
      </c>
      <c r="E14" s="249">
        <f t="shared" si="1"/>
        <v>228.57142857142858</v>
      </c>
      <c r="F14" s="315">
        <v>1920</v>
      </c>
      <c r="G14" s="1088"/>
      <c r="H14" s="561">
        <v>12</v>
      </c>
      <c r="I14" s="1122">
        <v>43582</v>
      </c>
      <c r="J14" s="1123">
        <v>8.35</v>
      </c>
      <c r="K14" s="1124" t="s">
        <v>17</v>
      </c>
      <c r="L14" s="1123">
        <f t="shared" si="2"/>
        <v>215.56886227544911</v>
      </c>
      <c r="M14" s="941">
        <v>810</v>
      </c>
      <c r="N14" s="1088"/>
      <c r="O14" s="321">
        <v>28</v>
      </c>
      <c r="P14" s="304">
        <v>43582</v>
      </c>
      <c r="Q14" s="2378" t="s">
        <v>95</v>
      </c>
      <c r="R14" s="2379"/>
      <c r="S14" s="2380"/>
      <c r="T14" s="315"/>
    </row>
    <row r="15" spans="1:20" ht="21.3">
      <c r="A15" s="1099">
        <v>5</v>
      </c>
      <c r="B15" s="304">
        <v>43582</v>
      </c>
      <c r="C15" s="251">
        <v>12.41</v>
      </c>
      <c r="D15" s="251" t="s">
        <v>17</v>
      </c>
      <c r="E15" s="249">
        <f t="shared" si="1"/>
        <v>290.08863819500402</v>
      </c>
      <c r="F15" s="315">
        <v>2880</v>
      </c>
      <c r="G15" s="1088"/>
      <c r="H15" s="561">
        <v>13</v>
      </c>
      <c r="I15" s="1122">
        <v>43582</v>
      </c>
      <c r="J15" s="1123">
        <v>7.72</v>
      </c>
      <c r="K15" s="1124" t="s">
        <v>17</v>
      </c>
      <c r="L15" s="1123">
        <f t="shared" si="2"/>
        <v>233.16062176165804</v>
      </c>
      <c r="M15" s="941">
        <v>840</v>
      </c>
      <c r="N15" s="1088"/>
      <c r="O15" s="321">
        <v>29</v>
      </c>
      <c r="P15" s="304">
        <v>43582</v>
      </c>
      <c r="Q15" s="251">
        <v>20.170000000000002</v>
      </c>
      <c r="R15" s="251" t="s">
        <v>17</v>
      </c>
      <c r="S15" s="249">
        <f t="shared" si="0"/>
        <v>89.241447694595934</v>
      </c>
      <c r="T15" s="315">
        <v>2400</v>
      </c>
    </row>
    <row r="16" spans="1:20" ht="21.3">
      <c r="A16" s="1099">
        <v>6</v>
      </c>
      <c r="B16" s="304">
        <v>43582</v>
      </c>
      <c r="C16" s="249">
        <v>37.04</v>
      </c>
      <c r="D16" s="251" t="s">
        <v>17</v>
      </c>
      <c r="E16" s="249">
        <f t="shared" si="1"/>
        <v>97.192224622030238</v>
      </c>
      <c r="F16" s="315">
        <v>1100</v>
      </c>
      <c r="G16" s="1088"/>
      <c r="H16" s="561">
        <v>14</v>
      </c>
      <c r="I16" s="1122">
        <v>43582</v>
      </c>
      <c r="J16" s="1123">
        <v>8.41</v>
      </c>
      <c r="K16" s="1124" t="s">
        <v>17</v>
      </c>
      <c r="L16" s="1123">
        <f t="shared" si="2"/>
        <v>214.03091557669441</v>
      </c>
      <c r="M16" s="941">
        <v>1400</v>
      </c>
      <c r="N16" s="1088"/>
      <c r="O16" s="321">
        <v>30</v>
      </c>
      <c r="P16" s="304">
        <v>43582</v>
      </c>
      <c r="Q16" s="251">
        <v>18.41</v>
      </c>
      <c r="R16" s="251" t="s">
        <v>17</v>
      </c>
      <c r="S16" s="249">
        <f t="shared" si="0"/>
        <v>97.772949483976106</v>
      </c>
      <c r="T16" s="315">
        <v>3100</v>
      </c>
    </row>
    <row r="17" spans="1:20" ht="21.3">
      <c r="A17" s="1099">
        <v>7</v>
      </c>
      <c r="B17" s="304">
        <v>43582</v>
      </c>
      <c r="C17" s="2378" t="s">
        <v>95</v>
      </c>
      <c r="D17" s="2379"/>
      <c r="E17" s="2380"/>
      <c r="F17" s="315"/>
      <c r="G17" s="1088"/>
      <c r="H17" s="561">
        <v>15</v>
      </c>
      <c r="I17" s="1122">
        <v>43582</v>
      </c>
      <c r="J17" s="1123">
        <v>7.15</v>
      </c>
      <c r="K17" s="1124" t="s">
        <v>17</v>
      </c>
      <c r="L17" s="1123">
        <f t="shared" si="2"/>
        <v>251.74825174825173</v>
      </c>
      <c r="M17" s="941">
        <v>1100</v>
      </c>
      <c r="N17" s="1088"/>
      <c r="O17" s="321">
        <v>31</v>
      </c>
      <c r="P17" s="304">
        <v>43582</v>
      </c>
      <c r="Q17" s="251">
        <v>17.11</v>
      </c>
      <c r="R17" s="251" t="s">
        <v>17</v>
      </c>
      <c r="S17" s="249">
        <f t="shared" si="0"/>
        <v>105.20163646990065</v>
      </c>
      <c r="T17" s="315">
        <v>3500</v>
      </c>
    </row>
    <row r="18" spans="1:20" ht="21.95" thickBot="1">
      <c r="A18" s="1099">
        <v>8</v>
      </c>
      <c r="B18" s="304">
        <v>43582</v>
      </c>
      <c r="C18" s="251">
        <v>37.25</v>
      </c>
      <c r="D18" s="251" t="s">
        <v>17</v>
      </c>
      <c r="E18" s="249">
        <f t="shared" si="1"/>
        <v>96.644295302013418</v>
      </c>
      <c r="F18" s="315">
        <v>1300</v>
      </c>
      <c r="G18" s="1088"/>
      <c r="H18" s="561">
        <v>16</v>
      </c>
      <c r="I18" s="1122">
        <v>43582</v>
      </c>
      <c r="J18" s="1123">
        <v>8.19</v>
      </c>
      <c r="K18" s="1124" t="s">
        <v>17</v>
      </c>
      <c r="L18" s="1123">
        <f t="shared" si="2"/>
        <v>219.7802197802198</v>
      </c>
      <c r="M18" s="941">
        <v>1700</v>
      </c>
      <c r="N18" s="1088"/>
      <c r="O18" s="322">
        <v>32</v>
      </c>
      <c r="P18" s="316">
        <v>43582</v>
      </c>
      <c r="Q18" s="251">
        <v>16.5</v>
      </c>
      <c r="R18" s="251" t="s">
        <v>17</v>
      </c>
      <c r="S18" s="249">
        <f>1800/Q18</f>
        <v>109.09090909090909</v>
      </c>
      <c r="T18" s="319">
        <v>2400</v>
      </c>
    </row>
    <row r="19" spans="1:20" ht="21.3">
      <c r="A19" s="1099"/>
      <c r="B19" s="304"/>
      <c r="C19" s="251"/>
      <c r="D19" s="251"/>
      <c r="E19" s="249"/>
      <c r="F19" s="315"/>
      <c r="G19" s="1088"/>
      <c r="H19" s="561">
        <v>17</v>
      </c>
      <c r="I19" s="1122">
        <v>43582</v>
      </c>
      <c r="J19" s="1123">
        <v>8.7799999999999994</v>
      </c>
      <c r="K19" s="1124" t="s">
        <v>17</v>
      </c>
      <c r="L19" s="1123">
        <f t="shared" si="2"/>
        <v>205.0113895216401</v>
      </c>
      <c r="M19" s="941">
        <v>1925</v>
      </c>
      <c r="N19" s="1088"/>
      <c r="O19" s="1101"/>
      <c r="P19" s="305"/>
      <c r="Q19" s="2383" t="s">
        <v>1</v>
      </c>
      <c r="R19" s="2384"/>
      <c r="S19" s="324">
        <f>SUM(S7:S18)</f>
        <v>734.12343773978296</v>
      </c>
      <c r="T19" s="1101"/>
    </row>
    <row r="20" spans="1:20" ht="21.95" thickBot="1">
      <c r="A20" s="1099"/>
      <c r="B20" s="304"/>
      <c r="C20" s="251"/>
      <c r="D20" s="251"/>
      <c r="E20" s="249"/>
      <c r="F20" s="315"/>
      <c r="G20" s="1088"/>
      <c r="H20" s="561">
        <v>18</v>
      </c>
      <c r="I20" s="1122">
        <v>43582</v>
      </c>
      <c r="J20" s="1123">
        <v>8.18</v>
      </c>
      <c r="K20" s="1124" t="s">
        <v>17</v>
      </c>
      <c r="L20" s="1123">
        <f t="shared" si="2"/>
        <v>220.04889975550122</v>
      </c>
      <c r="M20" s="941">
        <v>2000</v>
      </c>
      <c r="N20" s="1088"/>
      <c r="O20" s="1101"/>
      <c r="P20" s="305"/>
      <c r="Q20" s="2381" t="s">
        <v>19</v>
      </c>
      <c r="R20" s="2382"/>
      <c r="S20" s="325">
        <f>AVERAGE(S11:S19)</f>
        <v>183.53085943494574</v>
      </c>
      <c r="T20" s="328"/>
    </row>
    <row r="21" spans="1:20" ht="21.3">
      <c r="A21" s="1099"/>
      <c r="B21" s="304"/>
      <c r="C21" s="251"/>
      <c r="D21" s="251"/>
      <c r="E21" s="249"/>
      <c r="F21" s="315"/>
      <c r="G21" s="1088"/>
      <c r="H21" s="561">
        <v>19</v>
      </c>
      <c r="I21" s="1122">
        <v>43582</v>
      </c>
      <c r="J21" s="1123">
        <v>8.3800000000000008</v>
      </c>
      <c r="K21" s="1124" t="s">
        <v>17</v>
      </c>
      <c r="L21" s="1123">
        <f t="shared" si="2"/>
        <v>214.79713603818612</v>
      </c>
      <c r="M21" s="941">
        <v>2150</v>
      </c>
      <c r="N21" s="1088"/>
      <c r="O21" s="1101"/>
      <c r="P21" s="305"/>
      <c r="Q21" s="1101"/>
      <c r="R21" s="564"/>
      <c r="S21" s="564"/>
      <c r="T21" s="328"/>
    </row>
    <row r="22" spans="1:20" ht="21.3">
      <c r="A22" s="1099"/>
      <c r="B22" s="304"/>
      <c r="C22" s="251"/>
      <c r="D22" s="251"/>
      <c r="E22" s="249"/>
      <c r="F22" s="315"/>
      <c r="G22" s="1088"/>
      <c r="H22" s="561">
        <v>20</v>
      </c>
      <c r="I22" s="1122">
        <v>43582</v>
      </c>
      <c r="J22" s="1123">
        <v>7.47</v>
      </c>
      <c r="K22" s="1124" t="s">
        <v>17</v>
      </c>
      <c r="L22" s="1123">
        <f t="shared" si="2"/>
        <v>240.96385542168676</v>
      </c>
      <c r="M22" s="941">
        <v>2260</v>
      </c>
      <c r="N22" s="1088"/>
      <c r="O22" s="1101"/>
      <c r="P22" s="305"/>
      <c r="Q22" s="1101"/>
      <c r="R22" s="564"/>
      <c r="S22" s="564"/>
      <c r="T22" s="328"/>
    </row>
    <row r="23" spans="1:20" ht="21.95" thickBot="1">
      <c r="A23" s="1100"/>
      <c r="B23" s="316"/>
      <c r="C23" s="317"/>
      <c r="D23" s="317"/>
      <c r="E23" s="318"/>
      <c r="F23" s="319"/>
      <c r="G23" s="1088"/>
      <c r="H23" s="561">
        <v>21</v>
      </c>
      <c r="I23" s="1122">
        <v>43582</v>
      </c>
      <c r="J23" s="1123">
        <v>7.63</v>
      </c>
      <c r="K23" s="1124" t="s">
        <v>17</v>
      </c>
      <c r="L23" s="1123">
        <f t="shared" si="2"/>
        <v>235.91087811271296</v>
      </c>
      <c r="M23" s="941">
        <v>2280</v>
      </c>
      <c r="N23" s="1088"/>
      <c r="O23" s="1101"/>
      <c r="P23" s="305"/>
      <c r="Q23" s="1101"/>
      <c r="R23" s="564"/>
      <c r="S23" s="564"/>
      <c r="T23" s="328"/>
    </row>
    <row r="24" spans="1:20" ht="21.3">
      <c r="A24" s="1087"/>
      <c r="B24" s="1088"/>
      <c r="C24" s="2360" t="s">
        <v>1</v>
      </c>
      <c r="D24" s="2361"/>
      <c r="E24" s="286">
        <f>SUM(E11:E23)</f>
        <v>1311.7202657059686</v>
      </c>
      <c r="F24" s="1088"/>
      <c r="G24" s="1088"/>
      <c r="H24" s="561">
        <v>22</v>
      </c>
      <c r="I24" s="1122">
        <v>43582</v>
      </c>
      <c r="J24" s="1123">
        <v>8</v>
      </c>
      <c r="K24" s="1124" t="s">
        <v>17</v>
      </c>
      <c r="L24" s="1123">
        <f t="shared" si="2"/>
        <v>225</v>
      </c>
      <c r="M24" s="941">
        <v>2100</v>
      </c>
      <c r="N24" s="1088"/>
      <c r="O24" s="305"/>
      <c r="P24" s="305"/>
      <c r="Q24" s="328"/>
      <c r="R24" s="328"/>
      <c r="S24" s="328"/>
      <c r="T24" s="1101"/>
    </row>
    <row r="25" spans="1:20" ht="21.95" thickBot="1">
      <c r="A25" s="1087"/>
      <c r="B25" s="1088"/>
      <c r="C25" s="2362" t="s">
        <v>19</v>
      </c>
      <c r="D25" s="2363"/>
      <c r="E25" s="287">
        <f>AVERAGE(L11:L18)</f>
        <v>226.9213054264184</v>
      </c>
      <c r="F25" s="1088"/>
      <c r="G25" s="1088"/>
      <c r="H25" s="561">
        <v>23</v>
      </c>
      <c r="I25" s="1122">
        <v>43582</v>
      </c>
      <c r="J25" s="1123">
        <v>7.37</v>
      </c>
      <c r="K25" s="1124" t="s">
        <v>17</v>
      </c>
      <c r="L25" s="1123">
        <f t="shared" si="2"/>
        <v>244.23337856173677</v>
      </c>
      <c r="M25" s="941">
        <v>270</v>
      </c>
      <c r="N25" s="1088"/>
      <c r="O25" s="1088"/>
      <c r="P25" s="1098"/>
      <c r="Q25" s="1093"/>
      <c r="R25" s="1088"/>
      <c r="S25" s="1103"/>
      <c r="T25" s="1088"/>
    </row>
    <row r="26" spans="1:20" ht="21.95" thickBot="1">
      <c r="A26" s="1087"/>
      <c r="B26" s="1088"/>
      <c r="C26" s="1092"/>
      <c r="D26" s="1092"/>
      <c r="E26" s="307"/>
      <c r="F26" s="1088"/>
      <c r="G26" s="1088"/>
      <c r="H26" s="1125">
        <v>24</v>
      </c>
      <c r="I26" s="1126">
        <v>43582</v>
      </c>
      <c r="J26" s="1127">
        <v>8.5</v>
      </c>
      <c r="K26" s="1128" t="s">
        <v>17</v>
      </c>
      <c r="L26" s="1127">
        <f t="shared" si="2"/>
        <v>211.76470588235293</v>
      </c>
      <c r="M26" s="1043">
        <v>2420</v>
      </c>
      <c r="N26" s="1088"/>
      <c r="O26" s="1088"/>
      <c r="P26" s="1098"/>
      <c r="Q26" s="1088"/>
      <c r="R26" s="1088"/>
      <c r="S26" s="1103"/>
      <c r="T26" s="1088"/>
    </row>
    <row r="27" spans="1:20" ht="21.3">
      <c r="A27" s="1087"/>
      <c r="B27" s="1088"/>
      <c r="C27" s="1092"/>
      <c r="D27" s="1092"/>
      <c r="E27" s="307"/>
      <c r="F27" s="1088"/>
      <c r="G27" s="1088"/>
      <c r="H27" s="1101"/>
      <c r="I27" s="1101"/>
      <c r="J27" s="2385" t="s">
        <v>1</v>
      </c>
      <c r="K27" s="2386"/>
      <c r="L27" s="1117">
        <f>SUM(L11:L26)</f>
        <v>3613.1006867051638</v>
      </c>
      <c r="M27" s="1116"/>
      <c r="N27" s="1088"/>
      <c r="O27" s="1088"/>
      <c r="P27" s="1098"/>
      <c r="Q27" s="1093"/>
      <c r="R27" s="1093"/>
      <c r="S27" s="1093"/>
      <c r="T27" s="1088"/>
    </row>
    <row r="28" spans="1:20" ht="21.95" thickBot="1">
      <c r="A28" s="1087"/>
      <c r="B28" s="1088"/>
      <c r="C28" s="1092"/>
      <c r="D28" s="1092"/>
      <c r="E28" s="307"/>
      <c r="F28" s="1088"/>
      <c r="G28" s="1088"/>
      <c r="H28" s="1101"/>
      <c r="I28" s="1101"/>
      <c r="J28" s="2381" t="s">
        <v>19</v>
      </c>
      <c r="K28" s="2382"/>
      <c r="L28" s="325">
        <f>AVERAGE(L11:L26)</f>
        <v>225.81879291907273</v>
      </c>
      <c r="M28" s="1101"/>
      <c r="N28" s="1088"/>
      <c r="O28" s="1088"/>
      <c r="P28" s="1098"/>
      <c r="Q28" s="2336"/>
      <c r="R28" s="2336"/>
      <c r="S28" s="308"/>
      <c r="T28" s="1088"/>
    </row>
    <row r="29" spans="1:20" ht="21.3">
      <c r="A29" s="1087"/>
      <c r="B29" s="1088"/>
      <c r="C29" s="1092"/>
      <c r="D29" s="1092"/>
      <c r="E29" s="307"/>
      <c r="F29" s="1088"/>
      <c r="G29" s="83"/>
      <c r="H29" s="1088"/>
      <c r="I29" s="1098"/>
      <c r="J29" s="2336"/>
      <c r="K29" s="2336"/>
      <c r="L29" s="309"/>
      <c r="M29" s="1088"/>
      <c r="N29" s="1093"/>
      <c r="O29" s="29"/>
      <c r="P29" s="29"/>
      <c r="Q29" s="2336"/>
      <c r="R29" s="2336"/>
      <c r="S29" s="309"/>
      <c r="T29" s="1088"/>
    </row>
    <row r="30" spans="1:20" ht="21.3">
      <c r="A30" s="205"/>
      <c r="B30" s="83"/>
      <c r="C30" s="83"/>
      <c r="D30" s="83"/>
      <c r="E30" s="83"/>
      <c r="F30" s="83"/>
      <c r="G30" s="83"/>
      <c r="H30" s="29"/>
      <c r="I30" s="29"/>
      <c r="J30" s="29"/>
      <c r="K30" s="29"/>
      <c r="L30" s="1088"/>
      <c r="M30" s="1088"/>
      <c r="N30" s="1093"/>
      <c r="O30" s="29"/>
      <c r="P30" s="29"/>
      <c r="Q30" s="29"/>
      <c r="R30" s="29"/>
      <c r="S30" s="1090"/>
      <c r="T30" s="1088"/>
    </row>
    <row r="31" spans="1:20" ht="21.3">
      <c r="A31" s="81"/>
      <c r="B31" s="29"/>
      <c r="C31" s="29"/>
      <c r="D31" s="29"/>
      <c r="E31" s="29"/>
      <c r="F31" s="29"/>
      <c r="G31" s="29"/>
      <c r="H31" s="29"/>
      <c r="I31" s="328"/>
      <c r="J31" s="1089" t="s">
        <v>69</v>
      </c>
      <c r="K31" s="1097">
        <v>1.8</v>
      </c>
      <c r="L31" s="1097" t="s">
        <v>21</v>
      </c>
      <c r="M31" s="1088"/>
      <c r="N31" s="1093"/>
      <c r="O31" s="29"/>
      <c r="P31" s="1089" t="s">
        <v>70</v>
      </c>
      <c r="Q31" s="1097">
        <v>3900</v>
      </c>
      <c r="R31" s="1097" t="s">
        <v>23</v>
      </c>
      <c r="S31" s="328"/>
      <c r="T31" s="1088"/>
    </row>
    <row r="32" spans="1:20" ht="21.3">
      <c r="A32" s="1087"/>
      <c r="B32" s="1088"/>
      <c r="C32" s="1088"/>
      <c r="D32" s="1088"/>
      <c r="E32" s="1088"/>
      <c r="F32" s="1088"/>
      <c r="G32" s="83"/>
      <c r="H32" s="29"/>
      <c r="I32" s="328"/>
      <c r="J32" s="1089" t="s">
        <v>71</v>
      </c>
      <c r="K32" s="1097">
        <v>4</v>
      </c>
      <c r="L32" s="1097" t="s">
        <v>21</v>
      </c>
      <c r="M32" s="1088"/>
      <c r="N32" s="1093"/>
      <c r="O32" s="29"/>
      <c r="P32" s="1089" t="s">
        <v>72</v>
      </c>
      <c r="Q32" s="1097">
        <v>2300</v>
      </c>
      <c r="R32" s="1097" t="s">
        <v>23</v>
      </c>
      <c r="S32" s="328"/>
      <c r="T32" s="1088"/>
    </row>
    <row r="33" spans="1:20" ht="21.3">
      <c r="A33" s="1087"/>
      <c r="B33" s="1088"/>
      <c r="C33" s="1088"/>
      <c r="D33" s="1088"/>
      <c r="E33" s="1088"/>
      <c r="F33" s="1088"/>
      <c r="G33" s="83"/>
      <c r="H33" s="29"/>
      <c r="I33" s="328"/>
      <c r="J33" s="1089" t="s">
        <v>73</v>
      </c>
      <c r="K33" s="1097">
        <v>3.1</v>
      </c>
      <c r="L33" s="1097" t="s">
        <v>21</v>
      </c>
      <c r="M33" s="1088"/>
      <c r="N33" s="1093"/>
      <c r="O33" s="29"/>
      <c r="P33" s="1089" t="s">
        <v>74</v>
      </c>
      <c r="Q33" s="1097">
        <v>6.8</v>
      </c>
      <c r="R33" s="1097" t="s">
        <v>28</v>
      </c>
      <c r="S33" s="328"/>
      <c r="T33" s="1088"/>
    </row>
    <row r="34" spans="1:20" ht="21.3">
      <c r="A34" s="1087"/>
      <c r="B34" s="1088"/>
      <c r="C34" s="1088"/>
      <c r="D34" s="1088"/>
      <c r="E34" s="1088"/>
      <c r="F34" s="1088"/>
      <c r="G34" s="83"/>
      <c r="H34" s="29"/>
      <c r="I34" s="328"/>
      <c r="J34" s="1089" t="s">
        <v>75</v>
      </c>
      <c r="K34" s="1097">
        <v>2.8</v>
      </c>
      <c r="L34" s="1097" t="s">
        <v>21</v>
      </c>
      <c r="M34" s="1088"/>
      <c r="N34" s="2148"/>
      <c r="O34" s="29"/>
      <c r="P34" s="1089" t="s">
        <v>109</v>
      </c>
      <c r="Q34" s="1097">
        <v>38.4</v>
      </c>
      <c r="R34" s="1097" t="s">
        <v>31</v>
      </c>
      <c r="S34" s="328"/>
      <c r="T34" s="1088"/>
    </row>
    <row r="35" spans="1:20" ht="21.3">
      <c r="A35" s="1087"/>
      <c r="B35" s="1088"/>
      <c r="C35" s="1088"/>
      <c r="D35" s="1088"/>
      <c r="E35" s="1088"/>
      <c r="F35" s="1088"/>
      <c r="G35" s="83"/>
      <c r="H35" s="29"/>
      <c r="I35" s="328"/>
      <c r="J35" s="1089" t="s">
        <v>77</v>
      </c>
      <c r="K35" s="1097">
        <v>10</v>
      </c>
      <c r="L35" s="1097" t="s">
        <v>21</v>
      </c>
      <c r="M35" s="29"/>
      <c r="N35" s="2148"/>
      <c r="O35" s="29"/>
      <c r="P35" s="1089" t="s">
        <v>110</v>
      </c>
      <c r="Q35" s="1097">
        <v>1400</v>
      </c>
      <c r="R35" s="1097" t="s">
        <v>34</v>
      </c>
      <c r="S35" s="328"/>
      <c r="T35" s="1088"/>
    </row>
    <row r="36" spans="1:20" ht="21.3">
      <c r="A36" s="1087"/>
      <c r="B36" s="1088"/>
      <c r="C36" s="1088"/>
      <c r="D36" s="1088"/>
      <c r="E36" s="1088"/>
      <c r="F36" s="1088"/>
      <c r="G36" s="83"/>
      <c r="H36" s="29"/>
      <c r="I36" s="328"/>
      <c r="J36" s="1089" t="s">
        <v>79</v>
      </c>
      <c r="K36" s="1097">
        <v>11</v>
      </c>
      <c r="L36" s="1097" t="s">
        <v>21</v>
      </c>
      <c r="M36" s="29"/>
      <c r="N36" s="2148"/>
      <c r="O36" s="29"/>
      <c r="P36" s="1089" t="s">
        <v>111</v>
      </c>
      <c r="Q36" s="1097">
        <v>3600</v>
      </c>
      <c r="R36" s="1097" t="s">
        <v>34</v>
      </c>
      <c r="S36" s="328"/>
      <c r="T36" s="1088"/>
    </row>
    <row r="37" spans="1:20" ht="21.3">
      <c r="A37" s="81"/>
      <c r="B37" s="29"/>
      <c r="C37" s="1093"/>
      <c r="D37" s="29"/>
      <c r="E37" s="29"/>
      <c r="F37" s="29"/>
      <c r="G37" s="83"/>
      <c r="H37" s="29"/>
      <c r="I37" s="328"/>
      <c r="J37" s="1089" t="s">
        <v>81</v>
      </c>
      <c r="K37" s="1097">
        <v>9</v>
      </c>
      <c r="L37" s="1097" t="s">
        <v>21</v>
      </c>
      <c r="M37" s="29"/>
      <c r="N37" s="2148"/>
      <c r="O37" s="29"/>
      <c r="P37" s="1089" t="s">
        <v>112</v>
      </c>
      <c r="Q37" s="1097">
        <v>600</v>
      </c>
      <c r="R37" s="1097" t="s">
        <v>34</v>
      </c>
      <c r="S37" s="328"/>
      <c r="T37" s="1088"/>
    </row>
    <row r="38" spans="1:20" ht="21.3">
      <c r="A38" s="2355"/>
      <c r="B38" s="2356"/>
      <c r="C38" s="2208"/>
      <c r="D38" s="2208"/>
      <c r="E38" s="2208"/>
      <c r="F38" s="2208"/>
      <c r="G38" s="83"/>
      <c r="H38" s="29"/>
      <c r="I38" s="328"/>
      <c r="J38" s="1089" t="s">
        <v>83</v>
      </c>
      <c r="K38" s="1097">
        <v>5</v>
      </c>
      <c r="L38" s="1097" t="s">
        <v>21</v>
      </c>
      <c r="M38" s="1093"/>
      <c r="N38" s="2148"/>
      <c r="O38" s="29"/>
      <c r="P38" s="1089" t="s">
        <v>84</v>
      </c>
      <c r="Q38" s="1097">
        <v>5600</v>
      </c>
      <c r="R38" s="1097" t="s">
        <v>34</v>
      </c>
      <c r="S38" s="328"/>
      <c r="T38" s="1088"/>
    </row>
    <row r="39" spans="1:20" ht="21.3">
      <c r="A39" s="81"/>
      <c r="B39" s="1104"/>
      <c r="C39" s="1104"/>
      <c r="D39" s="1104"/>
      <c r="E39" s="1104"/>
      <c r="F39" s="1104"/>
      <c r="G39" s="29"/>
      <c r="H39" s="29"/>
      <c r="I39" s="328"/>
      <c r="J39" s="1089" t="s">
        <v>85</v>
      </c>
      <c r="K39" s="1097">
        <v>0</v>
      </c>
      <c r="L39" s="1097" t="s">
        <v>21</v>
      </c>
      <c r="M39" s="1093"/>
      <c r="N39" s="2148"/>
      <c r="O39" s="29"/>
      <c r="P39" s="1089" t="s">
        <v>86</v>
      </c>
      <c r="Q39" s="1097">
        <v>6200</v>
      </c>
      <c r="R39" s="1097" t="s">
        <v>23</v>
      </c>
      <c r="S39" s="328"/>
      <c r="T39" s="1093"/>
    </row>
    <row r="40" spans="1:20" ht="21.3">
      <c r="A40" s="81"/>
      <c r="B40" s="1104"/>
      <c r="C40" s="1104"/>
      <c r="D40" s="1104"/>
      <c r="E40" s="1104"/>
      <c r="F40" s="1104"/>
      <c r="G40" s="29"/>
      <c r="H40" s="29"/>
      <c r="I40" s="328"/>
      <c r="J40" s="1089" t="s">
        <v>87</v>
      </c>
      <c r="K40" s="1097">
        <v>0</v>
      </c>
      <c r="L40" s="1097" t="s">
        <v>21</v>
      </c>
      <c r="M40" s="29"/>
      <c r="N40" s="2148"/>
      <c r="O40" s="29"/>
      <c r="P40" s="1089" t="s">
        <v>44</v>
      </c>
      <c r="Q40" s="1097">
        <v>7.73</v>
      </c>
      <c r="R40" s="1097" t="s">
        <v>45</v>
      </c>
      <c r="S40" s="328"/>
      <c r="T40" s="1093"/>
    </row>
    <row r="41" spans="1:20" ht="21.3">
      <c r="A41" s="1096"/>
      <c r="B41" s="1102"/>
      <c r="C41" s="1090"/>
      <c r="D41" s="1088"/>
      <c r="E41" s="1088"/>
      <c r="F41" s="1088"/>
      <c r="G41" s="83"/>
      <c r="H41" s="29"/>
      <c r="I41" s="29"/>
      <c r="J41" s="29"/>
      <c r="K41" s="29"/>
      <c r="L41" s="29"/>
      <c r="M41" s="29"/>
      <c r="N41" s="2148"/>
      <c r="O41" s="29"/>
      <c r="P41" s="1089" t="s">
        <v>88</v>
      </c>
      <c r="Q41" s="1097">
        <v>5.83</v>
      </c>
      <c r="R41" s="1097" t="s">
        <v>45</v>
      </c>
      <c r="S41" s="328"/>
      <c r="T41" s="29"/>
    </row>
    <row r="42" spans="1:20" ht="21.3">
      <c r="A42" s="24"/>
      <c r="B42" s="25"/>
      <c r="C42" s="4"/>
      <c r="D42" s="3"/>
      <c r="E42" s="3"/>
      <c r="F42" s="3"/>
      <c r="G42" s="5"/>
      <c r="H42" s="6"/>
      <c r="I42" s="6"/>
      <c r="J42" s="6"/>
      <c r="K42" s="6"/>
      <c r="L42" s="6"/>
      <c r="M42" s="6"/>
      <c r="N42" s="3"/>
      <c r="O42" s="6"/>
      <c r="P42" s="41"/>
      <c r="Q42" s="180"/>
      <c r="R42" s="181"/>
      <c r="S42" s="56"/>
      <c r="T42" s="6"/>
    </row>
    <row r="43" spans="1:20" ht="26.3">
      <c r="A43" s="7"/>
      <c r="B43" s="6"/>
      <c r="C43" s="6"/>
      <c r="D43" s="39" t="s">
        <v>47</v>
      </c>
      <c r="E43" s="39"/>
      <c r="F43" s="6"/>
      <c r="G43" s="6"/>
      <c r="H43" s="6"/>
      <c r="I43" s="6"/>
      <c r="J43" s="6"/>
      <c r="K43" s="39" t="s">
        <v>48</v>
      </c>
      <c r="L43" s="39"/>
      <c r="M43" s="6"/>
      <c r="N43" s="6"/>
      <c r="O43" s="6"/>
      <c r="P43" s="6"/>
      <c r="Q43" s="39" t="s">
        <v>49</v>
      </c>
      <c r="R43" s="39"/>
      <c r="S43" s="6"/>
      <c r="T43" s="6"/>
    </row>
    <row r="44" spans="1:20" ht="24.45" thickBot="1">
      <c r="A44" s="26"/>
      <c r="B44" s="27"/>
      <c r="C44" s="27"/>
      <c r="D44" s="40" t="s">
        <v>50</v>
      </c>
      <c r="E44" s="40"/>
      <c r="F44" s="28"/>
      <c r="G44" s="28"/>
      <c r="H44" s="27"/>
      <c r="I44" s="28"/>
      <c r="J44" s="30"/>
      <c r="K44" s="82" t="s">
        <v>51</v>
      </c>
      <c r="L44" s="82"/>
      <c r="M44" s="27"/>
      <c r="N44" s="27"/>
      <c r="O44" s="27"/>
      <c r="P44" s="27"/>
      <c r="Q44" s="2261" t="s">
        <v>52</v>
      </c>
      <c r="R44" s="2261"/>
      <c r="S44" s="28"/>
      <c r="T44" s="27"/>
    </row>
  </sheetData>
  <mergeCells count="24">
    <mergeCell ref="Q44:R44"/>
    <mergeCell ref="N34:N41"/>
    <mergeCell ref="A1:P5"/>
    <mergeCell ref="J28:K28"/>
    <mergeCell ref="Q28:R28"/>
    <mergeCell ref="J29:K29"/>
    <mergeCell ref="Q29:R29"/>
    <mergeCell ref="A38:D38"/>
    <mergeCell ref="E38:F38"/>
    <mergeCell ref="Q19:R19"/>
    <mergeCell ref="Q20:R20"/>
    <mergeCell ref="C24:D24"/>
    <mergeCell ref="C25:D25"/>
    <mergeCell ref="J27:K27"/>
    <mergeCell ref="A9:F9"/>
    <mergeCell ref="H9:M9"/>
    <mergeCell ref="C17:E17"/>
    <mergeCell ref="Q14:S14"/>
    <mergeCell ref="O9:T9"/>
    <mergeCell ref="Q4:T4"/>
    <mergeCell ref="Q5:T5"/>
    <mergeCell ref="A6:T6"/>
    <mergeCell ref="A7:T7"/>
    <mergeCell ref="A8:T8"/>
  </mergeCells>
  <conditionalFormatting sqref="T17">
    <cfRule type="cellIs" dxfId="158" priority="1" operator="greaterThan">
      <formula>1200</formula>
    </cfRule>
  </conditionalFormatting>
  <conditionalFormatting sqref="M27">
    <cfRule type="cellIs" dxfId="157" priority="18" stopIfTrue="1" operator="greaterThan">
      <formula>2500</formula>
    </cfRule>
  </conditionalFormatting>
  <conditionalFormatting sqref="F11:F23">
    <cfRule type="cellIs" dxfId="156" priority="15" operator="greaterThan">
      <formula>500</formula>
    </cfRule>
  </conditionalFormatting>
  <conditionalFormatting sqref="T11:T18">
    <cfRule type="cellIs" dxfId="155" priority="13" operator="greaterThan">
      <formula>2100</formula>
    </cfRule>
  </conditionalFormatting>
  <conditionalFormatting sqref="T19 T24:T26 Q21:Q23 T15:T17">
    <cfRule type="cellIs" dxfId="154" priority="17" stopIfTrue="1" operator="greaterThan">
      <formula>3500</formula>
    </cfRule>
  </conditionalFormatting>
  <conditionalFormatting sqref="T19 Q21:Q23 T15:T17">
    <cfRule type="cellIs" dxfId="153" priority="16" stopIfTrue="1" operator="greaterThan">
      <formula>1500</formula>
    </cfRule>
  </conditionalFormatting>
  <pageMargins left="0.7" right="0.7" top="0.75" bottom="0.75" header="0.3" footer="0.3"/>
  <pageSetup paperSize="9" scale="34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P37"/>
  <sheetViews>
    <sheetView view="pageBreakPreview" topLeftCell="A6" zoomScale="70" zoomScaleNormal="70" zoomScaleSheetLayoutView="70" workbookViewId="0">
      <selection activeCell="H19" sqref="H19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6.88671875" style="8" bestFit="1" customWidth="1"/>
    <col min="5" max="6" width="14.6640625" style="8" customWidth="1"/>
    <col min="7" max="7" width="4.44140625" style="8" customWidth="1"/>
    <col min="8" max="8" width="12.33203125" style="8" customWidth="1"/>
    <col min="9" max="10" width="15.109375" style="8" customWidth="1"/>
    <col min="11" max="11" width="16.88671875" style="8" bestFit="1" customWidth="1"/>
    <col min="12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68" ht="26.3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68" ht="24.75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3</v>
      </c>
      <c r="R4" s="2193"/>
      <c r="S4" s="2193"/>
      <c r="T4" s="2194"/>
    </row>
    <row r="5" spans="1:68" ht="26.3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68" ht="24.9" customHeight="1">
      <c r="A6" s="2133" t="s">
        <v>449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459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33" t="s">
        <v>104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8" ht="20.05" customHeight="1" thickBot="1">
      <c r="A9" s="2339" t="s">
        <v>63</v>
      </c>
      <c r="B9" s="2340"/>
      <c r="C9" s="2340"/>
      <c r="D9" s="2340"/>
      <c r="E9" s="2340"/>
      <c r="F9" s="2340"/>
      <c r="G9" s="267"/>
      <c r="H9" s="2340" t="s">
        <v>64</v>
      </c>
      <c r="I9" s="2340"/>
      <c r="J9" s="2340"/>
      <c r="K9" s="2340"/>
      <c r="L9" s="2340"/>
      <c r="M9" s="2340"/>
      <c r="N9" s="267"/>
      <c r="O9" s="94"/>
      <c r="P9" s="94"/>
      <c r="Q9" s="94"/>
      <c r="R9" s="94"/>
    </row>
    <row r="10" spans="1:68" ht="45.1" customHeight="1" thickBo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201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201"/>
      <c r="O10" s="94"/>
      <c r="P10" s="29"/>
      <c r="Q10" s="29"/>
      <c r="R10" s="94"/>
    </row>
    <row r="11" spans="1:68" ht="18" customHeight="1">
      <c r="A11" s="385">
        <v>1</v>
      </c>
      <c r="B11" s="386">
        <v>44404</v>
      </c>
      <c r="C11" s="387">
        <v>40.11</v>
      </c>
      <c r="D11" s="387" t="s">
        <v>17</v>
      </c>
      <c r="E11" s="388">
        <f>3600/C11</f>
        <v>89.753178758414364</v>
      </c>
      <c r="F11" s="389">
        <v>4600</v>
      </c>
      <c r="G11" s="267"/>
      <c r="H11" s="385">
        <v>5</v>
      </c>
      <c r="I11" s="386">
        <v>44404</v>
      </c>
      <c r="J11" s="387">
        <v>34.1</v>
      </c>
      <c r="K11" s="387" t="s">
        <v>90</v>
      </c>
      <c r="L11" s="388">
        <f t="shared" ref="L11:L16" si="0">1800/J11</f>
        <v>52.785923753665685</v>
      </c>
      <c r="M11" s="389">
        <v>3200</v>
      </c>
      <c r="N11" s="267"/>
      <c r="O11" s="94"/>
      <c r="P11" s="29"/>
      <c r="Q11" s="194"/>
      <c r="R11" s="94"/>
    </row>
    <row r="12" spans="1:68" ht="18" customHeight="1">
      <c r="A12" s="377">
        <v>2</v>
      </c>
      <c r="B12" s="384">
        <v>44404</v>
      </c>
      <c r="C12" s="696">
        <v>27.12</v>
      </c>
      <c r="D12" s="696" t="s">
        <v>17</v>
      </c>
      <c r="E12" s="378">
        <f>3600/C12</f>
        <v>132.74336283185841</v>
      </c>
      <c r="F12" s="379">
        <v>3100</v>
      </c>
      <c r="G12" s="267"/>
      <c r="H12" s="377">
        <v>6</v>
      </c>
      <c r="I12" s="384">
        <v>44404</v>
      </c>
      <c r="J12" s="301">
        <v>101.1</v>
      </c>
      <c r="K12" s="301" t="s">
        <v>90</v>
      </c>
      <c r="L12" s="302">
        <f>1800/J12</f>
        <v>17.804154302670625</v>
      </c>
      <c r="M12" s="379">
        <v>6300</v>
      </c>
      <c r="N12" s="267"/>
      <c r="O12" s="94"/>
      <c r="P12" s="94"/>
      <c r="Q12" s="94"/>
      <c r="R12" s="94"/>
    </row>
    <row r="13" spans="1:68" ht="18" customHeight="1">
      <c r="A13" s="377">
        <v>3</v>
      </c>
      <c r="B13" s="384">
        <v>44404</v>
      </c>
      <c r="C13" s="696">
        <v>26.22</v>
      </c>
      <c r="D13" s="696" t="s">
        <v>17</v>
      </c>
      <c r="E13" s="378">
        <f>3600/C13</f>
        <v>137.29977116704805</v>
      </c>
      <c r="F13" s="379">
        <v>3800</v>
      </c>
      <c r="G13" s="267"/>
      <c r="H13" s="377">
        <v>7</v>
      </c>
      <c r="I13" s="384">
        <v>44480</v>
      </c>
      <c r="J13" s="2144" t="s">
        <v>95</v>
      </c>
      <c r="K13" s="2145"/>
      <c r="L13" s="2146"/>
      <c r="M13" s="379"/>
      <c r="N13" s="267"/>
      <c r="O13" s="94"/>
      <c r="P13" s="94"/>
      <c r="Q13" s="94"/>
      <c r="R13" s="94"/>
    </row>
    <row r="14" spans="1:68" ht="18" customHeight="1">
      <c r="A14" s="377">
        <v>4</v>
      </c>
      <c r="B14" s="384">
        <v>44404</v>
      </c>
      <c r="C14" s="696">
        <v>21.16</v>
      </c>
      <c r="D14" s="696" t="s">
        <v>17</v>
      </c>
      <c r="E14" s="378">
        <f>3600/C14</f>
        <v>170.13232514177693</v>
      </c>
      <c r="F14" s="379">
        <v>4200</v>
      </c>
      <c r="G14" s="267"/>
      <c r="H14" s="377">
        <v>8</v>
      </c>
      <c r="I14" s="384">
        <v>44538</v>
      </c>
      <c r="J14" s="696">
        <v>71.099999999999994</v>
      </c>
      <c r="K14" s="696" t="s">
        <v>17</v>
      </c>
      <c r="L14" s="378">
        <f t="shared" si="0"/>
        <v>25.316455696202535</v>
      </c>
      <c r="M14" s="379">
        <v>6710</v>
      </c>
      <c r="N14" s="267"/>
      <c r="O14" s="94"/>
      <c r="P14" s="94"/>
      <c r="Q14" s="94"/>
      <c r="R14" s="94"/>
    </row>
    <row r="15" spans="1:68" ht="18" customHeight="1">
      <c r="A15" s="377"/>
      <c r="B15" s="384"/>
      <c r="C15" s="696"/>
      <c r="D15" s="696"/>
      <c r="E15" s="378"/>
      <c r="F15" s="379"/>
      <c r="G15" s="267"/>
      <c r="H15" s="377">
        <v>9</v>
      </c>
      <c r="I15" s="384">
        <v>44480</v>
      </c>
      <c r="J15" s="696">
        <v>90.2</v>
      </c>
      <c r="K15" s="696" t="s">
        <v>17</v>
      </c>
      <c r="L15" s="378">
        <f t="shared" si="0"/>
        <v>19.955654101995563</v>
      </c>
      <c r="M15" s="379">
        <v>4900</v>
      </c>
      <c r="N15" s="267"/>
      <c r="O15" s="94"/>
      <c r="P15" s="94"/>
      <c r="Q15" s="94"/>
      <c r="R15" s="94"/>
    </row>
    <row r="16" spans="1:68" ht="18" customHeight="1" thickBot="1">
      <c r="A16" s="380"/>
      <c r="B16" s="390"/>
      <c r="C16" s="697"/>
      <c r="D16" s="697"/>
      <c r="E16" s="382"/>
      <c r="F16" s="383"/>
      <c r="G16" s="267"/>
      <c r="H16" s="380">
        <v>10</v>
      </c>
      <c r="I16" s="390">
        <v>44470</v>
      </c>
      <c r="J16" s="697">
        <v>104.3</v>
      </c>
      <c r="K16" s="697" t="s">
        <v>17</v>
      </c>
      <c r="L16" s="382">
        <f t="shared" si="0"/>
        <v>17.257909875359541</v>
      </c>
      <c r="M16" s="383">
        <v>5200</v>
      </c>
      <c r="N16" s="267"/>
      <c r="O16" s="94"/>
      <c r="P16" s="94"/>
      <c r="Q16" s="94"/>
      <c r="R16" s="94"/>
    </row>
    <row r="17" spans="1:20" ht="18" customHeight="1">
      <c r="A17" s="266"/>
      <c r="B17" s="267"/>
      <c r="C17" s="2293" t="s">
        <v>1</v>
      </c>
      <c r="D17" s="2165"/>
      <c r="E17" s="293">
        <f>SUM(E11:E14)</f>
        <v>529.92863789909779</v>
      </c>
      <c r="F17" s="267"/>
      <c r="G17" s="267"/>
      <c r="H17" s="267"/>
      <c r="I17" s="55"/>
      <c r="J17" s="2164" t="s">
        <v>1</v>
      </c>
      <c r="K17" s="2165"/>
      <c r="L17" s="254">
        <f>SUM(L11:L16)</f>
        <v>133.12009772989396</v>
      </c>
      <c r="M17" s="267"/>
      <c r="N17" s="267"/>
      <c r="O17" s="94"/>
      <c r="P17" s="94"/>
      <c r="Q17" s="94"/>
      <c r="R17" s="94"/>
    </row>
    <row r="18" spans="1:20" ht="18" customHeight="1" thickBot="1">
      <c r="A18" s="266"/>
      <c r="B18" s="267"/>
      <c r="C18" s="2280" t="s">
        <v>19</v>
      </c>
      <c r="D18" s="2281"/>
      <c r="E18" s="287">
        <f>AVERAGE(E11:E14)</f>
        <v>132.48215947477445</v>
      </c>
      <c r="F18" s="267"/>
      <c r="G18" s="83"/>
      <c r="H18" s="267"/>
      <c r="I18" s="55"/>
      <c r="J18" s="2166" t="s">
        <v>19</v>
      </c>
      <c r="K18" s="2167"/>
      <c r="L18" s="220">
        <f>AVERAGE(L11:L16)</f>
        <v>26.62401954597879</v>
      </c>
      <c r="M18" s="267"/>
      <c r="N18" s="32"/>
      <c r="O18" s="94"/>
      <c r="P18" s="94"/>
      <c r="Q18" s="94"/>
      <c r="R18" s="94"/>
    </row>
    <row r="19" spans="1:20" ht="21.95" thickBot="1">
      <c r="A19" s="2147"/>
      <c r="B19" s="2148"/>
      <c r="C19" s="2148"/>
      <c r="D19" s="2148"/>
      <c r="E19" s="2148"/>
      <c r="F19" s="2148"/>
      <c r="G19" s="83"/>
      <c r="H19" s="29"/>
      <c r="I19" s="29"/>
      <c r="J19" s="29"/>
      <c r="K19" s="29"/>
      <c r="L19" s="267"/>
      <c r="M19" s="267"/>
      <c r="N19" s="32"/>
      <c r="O19" s="29"/>
      <c r="P19" s="29"/>
      <c r="Q19" s="29"/>
      <c r="R19" s="29"/>
      <c r="S19" s="4"/>
      <c r="T19" s="35"/>
    </row>
    <row r="20" spans="1:20" ht="22.55" customHeight="1">
      <c r="A20" s="81"/>
      <c r="B20" s="94"/>
      <c r="C20" s="94"/>
      <c r="D20" s="94"/>
      <c r="E20" s="94"/>
      <c r="F20" s="94"/>
      <c r="G20" s="94"/>
      <c r="H20" s="94"/>
      <c r="I20" s="268" t="s">
        <v>69</v>
      </c>
      <c r="J20" s="75">
        <v>2.2000000000000002</v>
      </c>
      <c r="K20" s="44" t="s">
        <v>21</v>
      </c>
      <c r="L20" s="94"/>
      <c r="M20" s="267"/>
      <c r="N20" s="32"/>
      <c r="O20" s="94"/>
      <c r="P20" s="268" t="s">
        <v>70</v>
      </c>
      <c r="Q20" s="75">
        <v>7000</v>
      </c>
      <c r="R20" s="44" t="s">
        <v>23</v>
      </c>
      <c r="T20" s="35"/>
    </row>
    <row r="21" spans="1:20" ht="22.55" customHeight="1">
      <c r="A21" s="266"/>
      <c r="B21" s="267"/>
      <c r="C21" s="267"/>
      <c r="D21" s="267"/>
      <c r="E21" s="267"/>
      <c r="F21" s="267"/>
      <c r="G21" s="83"/>
      <c r="H21" s="94"/>
      <c r="I21" s="269" t="s">
        <v>71</v>
      </c>
      <c r="J21" s="264">
        <v>3.4</v>
      </c>
      <c r="K21" s="48" t="s">
        <v>21</v>
      </c>
      <c r="L21" s="94"/>
      <c r="M21" s="267"/>
      <c r="N21" s="32"/>
      <c r="O21" s="94"/>
      <c r="P21" s="269" t="s">
        <v>72</v>
      </c>
      <c r="Q21" s="264">
        <v>4000</v>
      </c>
      <c r="R21" s="48" t="s">
        <v>23</v>
      </c>
      <c r="T21" s="35"/>
    </row>
    <row r="22" spans="1:20" ht="22.55" customHeight="1">
      <c r="A22" s="266"/>
      <c r="B22" s="267"/>
      <c r="C22" s="267"/>
      <c r="D22" s="267"/>
      <c r="E22" s="267"/>
      <c r="F22" s="267"/>
      <c r="G22" s="83"/>
      <c r="H22" s="94"/>
      <c r="I22" s="269" t="s">
        <v>73</v>
      </c>
      <c r="J22" s="264">
        <v>2.6</v>
      </c>
      <c r="K22" s="48" t="s">
        <v>21</v>
      </c>
      <c r="L22" s="94"/>
      <c r="M22" s="267"/>
      <c r="N22" s="32"/>
      <c r="O22" s="94"/>
      <c r="P22" s="269" t="s">
        <v>74</v>
      </c>
      <c r="Q22" s="264">
        <v>6.9</v>
      </c>
      <c r="R22" s="48" t="s">
        <v>28</v>
      </c>
      <c r="T22" s="35"/>
    </row>
    <row r="23" spans="1:20" ht="22.55" customHeight="1">
      <c r="A23" s="273" t="s">
        <v>113</v>
      </c>
      <c r="B23" s="267"/>
      <c r="C23" s="267"/>
      <c r="D23" s="267"/>
      <c r="E23" s="267"/>
      <c r="F23" s="267"/>
      <c r="G23" s="83"/>
      <c r="H23" s="94"/>
      <c r="I23" s="269" t="s">
        <v>75</v>
      </c>
      <c r="J23" s="264">
        <v>2.2000000000000002</v>
      </c>
      <c r="K23" s="48" t="s">
        <v>21</v>
      </c>
      <c r="L23" s="94"/>
      <c r="M23" s="267"/>
      <c r="N23" s="2148"/>
      <c r="O23" s="94"/>
      <c r="P23" s="269" t="s">
        <v>76</v>
      </c>
      <c r="Q23" s="264">
        <v>39.4</v>
      </c>
      <c r="R23" s="48" t="s">
        <v>31</v>
      </c>
      <c r="T23" s="35"/>
    </row>
    <row r="24" spans="1:20" ht="22.55" customHeight="1">
      <c r="A24" s="266"/>
      <c r="B24" s="267"/>
      <c r="C24" s="267"/>
      <c r="D24" s="267"/>
      <c r="E24" s="267"/>
      <c r="F24" s="267"/>
      <c r="G24" s="83"/>
      <c r="H24" s="94"/>
      <c r="I24" s="269" t="s">
        <v>77</v>
      </c>
      <c r="J24" s="264">
        <v>17</v>
      </c>
      <c r="K24" s="48" t="s">
        <v>21</v>
      </c>
      <c r="L24" s="94"/>
      <c r="M24" s="29"/>
      <c r="N24" s="2148"/>
      <c r="O24" s="94"/>
      <c r="P24" s="269" t="s">
        <v>78</v>
      </c>
      <c r="Q24" s="264">
        <v>700</v>
      </c>
      <c r="R24" s="48" t="s">
        <v>34</v>
      </c>
      <c r="T24" s="35"/>
    </row>
    <row r="25" spans="1:20" ht="22.55" customHeight="1">
      <c r="A25" s="273"/>
      <c r="B25" s="25"/>
      <c r="C25" s="271"/>
      <c r="D25" s="271"/>
      <c r="E25" s="271"/>
      <c r="F25" s="271"/>
      <c r="G25" s="17"/>
      <c r="H25" s="192"/>
      <c r="I25" s="269" t="s">
        <v>79</v>
      </c>
      <c r="J25" s="264">
        <v>15</v>
      </c>
      <c r="K25" s="48" t="s">
        <v>21</v>
      </c>
      <c r="L25" s="94"/>
      <c r="M25" s="29"/>
      <c r="N25" s="2148"/>
      <c r="O25" s="94"/>
      <c r="P25" s="269" t="s">
        <v>80</v>
      </c>
      <c r="Q25" s="264">
        <v>100</v>
      </c>
      <c r="R25" s="48" t="s">
        <v>34</v>
      </c>
      <c r="T25" s="35"/>
    </row>
    <row r="26" spans="1:20" ht="22.55" customHeight="1">
      <c r="A26" s="80" t="s">
        <v>114</v>
      </c>
      <c r="B26" s="275"/>
      <c r="C26" s="69"/>
      <c r="D26" s="69"/>
      <c r="E26" s="69"/>
      <c r="F26" s="298"/>
      <c r="G26" s="299"/>
      <c r="H26" s="299"/>
      <c r="I26" s="269" t="s">
        <v>83</v>
      </c>
      <c r="J26" s="264">
        <v>13</v>
      </c>
      <c r="K26" s="48" t="s">
        <v>21</v>
      </c>
      <c r="L26" s="94"/>
      <c r="M26" s="32"/>
      <c r="N26" s="2148"/>
      <c r="O26" s="94"/>
      <c r="P26" s="269" t="s">
        <v>84</v>
      </c>
      <c r="Q26" s="264">
        <v>800</v>
      </c>
      <c r="R26" s="48" t="s">
        <v>34</v>
      </c>
      <c r="T26" s="35"/>
    </row>
    <row r="27" spans="1:20" ht="22.55" customHeight="1">
      <c r="A27" s="193" t="s">
        <v>115</v>
      </c>
      <c r="B27" s="194"/>
      <c r="C27" s="194"/>
      <c r="D27" s="194"/>
      <c r="E27" s="194"/>
      <c r="F27" s="194"/>
      <c r="G27" s="192"/>
      <c r="H27" s="195"/>
      <c r="I27" s="269" t="s">
        <v>85</v>
      </c>
      <c r="J27" s="264">
        <v>0</v>
      </c>
      <c r="K27" s="48" t="s">
        <v>21</v>
      </c>
      <c r="L27" s="94"/>
      <c r="M27" s="32"/>
      <c r="N27" s="2148"/>
      <c r="O27" s="94"/>
      <c r="P27" s="269" t="s">
        <v>86</v>
      </c>
      <c r="Q27" s="264">
        <v>8200</v>
      </c>
      <c r="R27" s="48" t="s">
        <v>23</v>
      </c>
      <c r="T27" s="36"/>
    </row>
    <row r="28" spans="1:20" ht="22.55" customHeight="1">
      <c r="A28" s="193" t="s">
        <v>116</v>
      </c>
      <c r="B28" s="194"/>
      <c r="C28" s="194"/>
      <c r="D28" s="194"/>
      <c r="E28" s="194"/>
      <c r="F28" s="194"/>
      <c r="G28" s="192"/>
      <c r="H28" s="195"/>
      <c r="I28" s="270" t="s">
        <v>87</v>
      </c>
      <c r="J28" s="76">
        <v>0</v>
      </c>
      <c r="K28" s="52" t="s">
        <v>21</v>
      </c>
      <c r="L28" s="94"/>
      <c r="M28" s="29"/>
      <c r="N28" s="2148"/>
      <c r="O28" s="94"/>
      <c r="P28" s="269" t="s">
        <v>44</v>
      </c>
      <c r="Q28" s="264">
        <v>2</v>
      </c>
      <c r="R28" s="48" t="s">
        <v>45</v>
      </c>
      <c r="T28" s="36"/>
    </row>
    <row r="29" spans="1:20" ht="22.55" customHeight="1">
      <c r="A29" s="273" t="s">
        <v>117</v>
      </c>
      <c r="B29" s="25"/>
      <c r="C29" s="271"/>
      <c r="D29" s="271"/>
      <c r="E29" s="271"/>
      <c r="F29" s="271"/>
      <c r="G29" s="17"/>
      <c r="H29" s="192"/>
      <c r="I29" s="29"/>
      <c r="J29" s="29"/>
      <c r="K29" s="29"/>
      <c r="L29" s="29"/>
      <c r="M29" s="29"/>
      <c r="N29" s="2148"/>
      <c r="O29" s="94"/>
      <c r="P29" s="270" t="s">
        <v>88</v>
      </c>
      <c r="Q29" s="76">
        <v>0.8</v>
      </c>
      <c r="R29" s="52" t="s">
        <v>45</v>
      </c>
      <c r="T29" s="18"/>
    </row>
    <row r="30" spans="1:20" ht="23.95" customHeight="1">
      <c r="A30" s="7"/>
      <c r="B30" s="6"/>
      <c r="C30" s="6"/>
      <c r="D30" s="2387" t="s">
        <v>118</v>
      </c>
      <c r="E30" s="2387"/>
      <c r="F30" s="6"/>
      <c r="G30" s="6"/>
      <c r="H30" s="6"/>
      <c r="I30" s="6"/>
      <c r="K30" s="2304" t="s">
        <v>48</v>
      </c>
      <c r="L30" s="2304"/>
      <c r="M30" s="6"/>
      <c r="N30" s="6"/>
      <c r="O30" s="6"/>
      <c r="P30" s="6"/>
      <c r="Q30" s="2304" t="s">
        <v>49</v>
      </c>
      <c r="R30" s="2304"/>
      <c r="S30" s="6"/>
      <c r="T30" s="18"/>
    </row>
    <row r="31" spans="1:20" ht="20.2" customHeight="1">
      <c r="A31" s="26"/>
      <c r="B31" s="27"/>
      <c r="C31" s="27"/>
      <c r="D31" s="2305" t="s">
        <v>50</v>
      </c>
      <c r="E31" s="2305"/>
      <c r="F31" s="28"/>
      <c r="G31" s="28"/>
      <c r="H31" s="27"/>
      <c r="I31" s="28"/>
      <c r="J31" s="30"/>
      <c r="K31" s="2261" t="s">
        <v>51</v>
      </c>
      <c r="L31" s="2261"/>
      <c r="M31" s="27"/>
      <c r="N31" s="27"/>
      <c r="O31" s="27"/>
      <c r="P31" s="27"/>
      <c r="Q31" s="2261" t="s">
        <v>52</v>
      </c>
      <c r="R31" s="2261"/>
      <c r="S31" s="28"/>
      <c r="T31" s="37"/>
    </row>
    <row r="35" spans="7:7" ht="15.65">
      <c r="G35" s="70"/>
    </row>
    <row r="36" spans="7:7" ht="15.65">
      <c r="G36" s="70"/>
    </row>
    <row r="37" spans="7:7" ht="15.65">
      <c r="G37" s="70"/>
    </row>
  </sheetData>
  <mergeCells count="21">
    <mergeCell ref="Q30:R30"/>
    <mergeCell ref="D31:E31"/>
    <mergeCell ref="K31:L31"/>
    <mergeCell ref="Q31:R31"/>
    <mergeCell ref="N23:N29"/>
    <mergeCell ref="C18:D18"/>
    <mergeCell ref="J18:K18"/>
    <mergeCell ref="A19:F19"/>
    <mergeCell ref="D30:E30"/>
    <mergeCell ref="K30:L30"/>
    <mergeCell ref="A9:F9"/>
    <mergeCell ref="H9:M9"/>
    <mergeCell ref="C17:D17"/>
    <mergeCell ref="J17:K17"/>
    <mergeCell ref="Q4:T4"/>
    <mergeCell ref="Q5:T5"/>
    <mergeCell ref="A6:T6"/>
    <mergeCell ref="A7:T7"/>
    <mergeCell ref="A8:T8"/>
    <mergeCell ref="A1:P5"/>
    <mergeCell ref="J13:L13"/>
  </mergeCells>
  <conditionalFormatting sqref="F13">
    <cfRule type="cellIs" dxfId="152" priority="5" operator="greaterThan">
      <formula>1900</formula>
    </cfRule>
  </conditionalFormatting>
  <conditionalFormatting sqref="F11:F16">
    <cfRule type="cellIs" dxfId="151" priority="6" stopIfTrue="1" operator="greaterThan">
      <formula>1800</formula>
    </cfRule>
  </conditionalFormatting>
  <conditionalFormatting sqref="M11:M16">
    <cfRule type="cellIs" dxfId="150" priority="1" stopIfTrue="1" operator="greaterThan">
      <formula>1600</formula>
    </cfRule>
    <cfRule type="cellIs" dxfId="149" priority="2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U42"/>
  <sheetViews>
    <sheetView view="pageBreakPreview" zoomScale="70" zoomScaleSheetLayoutView="70" workbookViewId="0">
      <selection activeCell="A7" sqref="A7:T7"/>
    </sheetView>
  </sheetViews>
  <sheetFormatPr defaultColWidth="9.109375" defaultRowHeight="15.05"/>
  <cols>
    <col min="1" max="1" width="9.33203125" style="1" bestFit="1" customWidth="1"/>
    <col min="2" max="2" width="10.5546875" style="1" bestFit="1" customWidth="1"/>
    <col min="3" max="3" width="12.6640625" style="1" customWidth="1"/>
    <col min="4" max="4" width="17.44140625" style="1" customWidth="1"/>
    <col min="5" max="5" width="16.33203125" style="1" customWidth="1"/>
    <col min="6" max="6" width="9.33203125" style="1" bestFit="1" customWidth="1"/>
    <col min="7" max="7" width="4.5546875" style="1" customWidth="1"/>
    <col min="8" max="8" width="9.33203125" style="1" bestFit="1" customWidth="1"/>
    <col min="9" max="9" width="10.33203125" style="1" bestFit="1" customWidth="1"/>
    <col min="10" max="10" width="14.109375" style="1" customWidth="1"/>
    <col min="11" max="11" width="18.6640625" style="1" customWidth="1"/>
    <col min="12" max="12" width="16.33203125" style="1" customWidth="1"/>
    <col min="13" max="13" width="9.33203125" style="1" bestFit="1" customWidth="1"/>
    <col min="14" max="14" width="9.109375" style="1"/>
    <col min="15" max="15" width="13.5546875" style="1" customWidth="1"/>
    <col min="16" max="16" width="13" style="1" customWidth="1"/>
    <col min="17" max="17" width="9.33203125" style="1" bestFit="1" customWidth="1"/>
    <col min="18" max="18" width="10.44140625" style="1" customWidth="1"/>
    <col min="19" max="16384" width="9.109375" style="1"/>
  </cols>
  <sheetData>
    <row r="1" spans="1:21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  <c r="U1" s="126"/>
    </row>
    <row r="2" spans="1:21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  <c r="U2" s="92"/>
    </row>
    <row r="3" spans="1:21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  <c r="U3" s="92"/>
    </row>
    <row r="4" spans="1:21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119</v>
      </c>
      <c r="R4" s="2193"/>
      <c r="S4" s="2193"/>
      <c r="T4" s="2194"/>
      <c r="U4" s="92"/>
    </row>
    <row r="5" spans="1:21" ht="21.3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  <c r="U5" s="92"/>
    </row>
    <row r="6" spans="1:21" ht="21.3">
      <c r="A6" s="2133" t="s">
        <v>468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  <c r="U6" s="92"/>
    </row>
    <row r="7" spans="1:21" ht="21.3">
      <c r="A7" s="2159" t="s">
        <v>120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  <c r="U7" s="92"/>
    </row>
    <row r="8" spans="1:21" ht="21.3">
      <c r="A8" s="2133" t="s">
        <v>6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  <c r="U8" s="92"/>
    </row>
    <row r="9" spans="1:21" ht="21.3">
      <c r="A9" s="2339" t="s">
        <v>63</v>
      </c>
      <c r="B9" s="2340"/>
      <c r="C9" s="2340"/>
      <c r="D9" s="2340"/>
      <c r="E9" s="2340"/>
      <c r="F9" s="2340"/>
      <c r="G9" s="410"/>
      <c r="H9" s="2340" t="s">
        <v>64</v>
      </c>
      <c r="I9" s="2340"/>
      <c r="J9" s="2340"/>
      <c r="K9" s="2340"/>
      <c r="L9" s="2340"/>
      <c r="M9" s="2340"/>
      <c r="N9" s="410"/>
      <c r="O9" s="29"/>
      <c r="P9" s="29"/>
      <c r="Q9" s="29"/>
      <c r="R9" s="29"/>
      <c r="S9" s="29"/>
      <c r="T9" s="29"/>
      <c r="U9" s="92"/>
    </row>
    <row r="10" spans="1:21" ht="43.2" thickBot="1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419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419"/>
      <c r="O10" s="29"/>
      <c r="P10" s="29"/>
      <c r="Q10" s="29"/>
      <c r="R10" s="29"/>
      <c r="S10" s="29"/>
      <c r="T10" s="29"/>
      <c r="U10" s="92"/>
    </row>
    <row r="11" spans="1:21" ht="21.3">
      <c r="A11" s="282">
        <v>1</v>
      </c>
      <c r="B11" s="447">
        <v>41865</v>
      </c>
      <c r="C11" s="75">
        <v>6.03</v>
      </c>
      <c r="D11" s="75" t="s">
        <v>17</v>
      </c>
      <c r="E11" s="283">
        <f>1800/C11</f>
        <v>298.50746268656712</v>
      </c>
      <c r="F11" s="44">
        <v>300</v>
      </c>
      <c r="G11" s="410"/>
      <c r="H11" s="282">
        <v>11</v>
      </c>
      <c r="I11" s="447">
        <v>43322</v>
      </c>
      <c r="J11" s="951">
        <v>10.68</v>
      </c>
      <c r="K11" s="951" t="s">
        <v>17</v>
      </c>
      <c r="L11" s="202">
        <f>1800/J11</f>
        <v>168.53932584269663</v>
      </c>
      <c r="M11" s="44">
        <v>810</v>
      </c>
      <c r="N11" s="410"/>
      <c r="O11" s="412" t="s">
        <v>69</v>
      </c>
      <c r="P11" s="371">
        <v>1.6</v>
      </c>
      <c r="Q11" s="44" t="s">
        <v>21</v>
      </c>
      <c r="R11" s="29"/>
      <c r="S11" s="29"/>
      <c r="T11" s="29"/>
      <c r="U11" s="92"/>
    </row>
    <row r="12" spans="1:21" ht="21.3">
      <c r="A12" s="256">
        <v>2</v>
      </c>
      <c r="B12" s="448">
        <v>43525</v>
      </c>
      <c r="C12" s="426">
        <v>9.9</v>
      </c>
      <c r="D12" s="426" t="s">
        <v>17</v>
      </c>
      <c r="E12" s="202">
        <f>1800/C12</f>
        <v>181.81818181818181</v>
      </c>
      <c r="F12" s="48">
        <v>124</v>
      </c>
      <c r="G12" s="410"/>
      <c r="H12" s="256">
        <v>12</v>
      </c>
      <c r="I12" s="448">
        <v>43323</v>
      </c>
      <c r="J12" s="951">
        <v>11.97</v>
      </c>
      <c r="K12" s="951" t="s">
        <v>17</v>
      </c>
      <c r="L12" s="202">
        <f>1800/J12</f>
        <v>150.37593984962405</v>
      </c>
      <c r="M12" s="48">
        <v>2830</v>
      </c>
      <c r="N12" s="410"/>
      <c r="O12" s="408" t="s">
        <v>71</v>
      </c>
      <c r="P12" s="418">
        <v>3.9</v>
      </c>
      <c r="Q12" s="48" t="s">
        <v>21</v>
      </c>
      <c r="R12" s="29"/>
      <c r="S12" s="29"/>
      <c r="T12" s="29"/>
      <c r="U12" s="92"/>
    </row>
    <row r="13" spans="1:21" ht="21.3">
      <c r="A13" s="256">
        <v>3</v>
      </c>
      <c r="B13" s="448">
        <v>41865</v>
      </c>
      <c r="C13" s="426">
        <v>5.18</v>
      </c>
      <c r="D13" s="426" t="s">
        <v>17</v>
      </c>
      <c r="E13" s="202">
        <f t="shared" ref="E13:E19" si="0">1800/C13</f>
        <v>347.49034749034752</v>
      </c>
      <c r="F13" s="48">
        <v>320</v>
      </c>
      <c r="G13" s="410"/>
      <c r="H13" s="256">
        <v>13</v>
      </c>
      <c r="I13" s="448">
        <v>41865</v>
      </c>
      <c r="J13" s="426">
        <v>10.53</v>
      </c>
      <c r="K13" s="426" t="s">
        <v>17</v>
      </c>
      <c r="L13" s="202">
        <f t="shared" ref="L13:L31" si="1">1800/J13</f>
        <v>170.94017094017096</v>
      </c>
      <c r="M13" s="48">
        <v>1410</v>
      </c>
      <c r="N13" s="410"/>
      <c r="O13" s="408" t="s">
        <v>73</v>
      </c>
      <c r="P13" s="418">
        <v>3</v>
      </c>
      <c r="Q13" s="48" t="s">
        <v>21</v>
      </c>
      <c r="R13" s="29"/>
      <c r="S13" s="29"/>
      <c r="T13" s="29"/>
      <c r="U13" s="92"/>
    </row>
    <row r="14" spans="1:21" ht="21.3">
      <c r="A14" s="256">
        <v>4</v>
      </c>
      <c r="B14" s="448">
        <v>41865</v>
      </c>
      <c r="C14" s="426">
        <v>5.57</v>
      </c>
      <c r="D14" s="426" t="s">
        <v>17</v>
      </c>
      <c r="E14" s="202">
        <f t="shared" si="0"/>
        <v>323.15978456014363</v>
      </c>
      <c r="F14" s="48">
        <v>300</v>
      </c>
      <c r="G14" s="410"/>
      <c r="H14" s="256">
        <v>14</v>
      </c>
      <c r="I14" s="448">
        <v>41865</v>
      </c>
      <c r="J14" s="1798">
        <v>11.34</v>
      </c>
      <c r="K14" s="1798" t="s">
        <v>17</v>
      </c>
      <c r="L14" s="202">
        <f>1800/J14</f>
        <v>158.73015873015873</v>
      </c>
      <c r="M14" s="48">
        <v>4000</v>
      </c>
      <c r="N14" s="410"/>
      <c r="O14" s="408" t="s">
        <v>75</v>
      </c>
      <c r="P14" s="418">
        <v>2.7</v>
      </c>
      <c r="Q14" s="48" t="s">
        <v>21</v>
      </c>
      <c r="R14" s="29"/>
      <c r="S14" s="29"/>
      <c r="T14" s="29"/>
      <c r="U14" s="92"/>
    </row>
    <row r="15" spans="1:21" ht="21.3">
      <c r="A15" s="256">
        <v>5</v>
      </c>
      <c r="B15" s="448">
        <v>43709</v>
      </c>
      <c r="C15" s="426">
        <v>7.28</v>
      </c>
      <c r="D15" s="426" t="s">
        <v>17</v>
      </c>
      <c r="E15" s="202">
        <f t="shared" si="0"/>
        <v>247.25274725274724</v>
      </c>
      <c r="F15" s="48">
        <v>242</v>
      </c>
      <c r="G15" s="410"/>
      <c r="H15" s="256">
        <v>15</v>
      </c>
      <c r="I15" s="448">
        <v>41865</v>
      </c>
      <c r="J15" s="1798">
        <v>9.6</v>
      </c>
      <c r="K15" s="1798" t="s">
        <v>17</v>
      </c>
      <c r="L15" s="202">
        <f>1800/J15</f>
        <v>187.5</v>
      </c>
      <c r="M15" s="48">
        <v>780</v>
      </c>
      <c r="N15" s="410"/>
      <c r="O15" s="408" t="s">
        <v>77</v>
      </c>
      <c r="P15" s="418">
        <v>39</v>
      </c>
      <c r="Q15" s="48" t="s">
        <v>21</v>
      </c>
      <c r="R15" s="29"/>
      <c r="S15" s="29"/>
      <c r="T15" s="29"/>
      <c r="U15" s="92"/>
    </row>
    <row r="16" spans="1:21" ht="21.3">
      <c r="A16" s="256">
        <v>6</v>
      </c>
      <c r="B16" s="448">
        <v>41865</v>
      </c>
      <c r="C16" s="951">
        <v>7.3</v>
      </c>
      <c r="D16" s="951" t="s">
        <v>17</v>
      </c>
      <c r="E16" s="202">
        <f t="shared" si="0"/>
        <v>246.57534246575344</v>
      </c>
      <c r="F16" s="48">
        <v>121</v>
      </c>
      <c r="G16" s="410"/>
      <c r="H16" s="256">
        <v>16</v>
      </c>
      <c r="I16" s="448">
        <v>41865</v>
      </c>
      <c r="J16" s="426">
        <v>9.7799999999999994</v>
      </c>
      <c r="K16" s="426" t="s">
        <v>17</v>
      </c>
      <c r="L16" s="202">
        <f t="shared" si="1"/>
        <v>184.04907975460125</v>
      </c>
      <c r="M16" s="48">
        <v>720</v>
      </c>
      <c r="N16" s="410"/>
      <c r="O16" s="408" t="s">
        <v>79</v>
      </c>
      <c r="P16" s="418">
        <v>39</v>
      </c>
      <c r="Q16" s="48" t="s">
        <v>21</v>
      </c>
      <c r="R16" s="29"/>
      <c r="S16" s="29"/>
      <c r="T16" s="29"/>
      <c r="U16" s="92"/>
    </row>
    <row r="17" spans="1:21" ht="21.3">
      <c r="A17" s="256">
        <v>7</v>
      </c>
      <c r="B17" s="448">
        <v>41865</v>
      </c>
      <c r="C17" s="426">
        <v>5.53</v>
      </c>
      <c r="D17" s="426" t="s">
        <v>17</v>
      </c>
      <c r="E17" s="202">
        <f t="shared" si="0"/>
        <v>325.49728752260398</v>
      </c>
      <c r="F17" s="48">
        <v>310</v>
      </c>
      <c r="G17" s="410"/>
      <c r="H17" s="256">
        <v>17</v>
      </c>
      <c r="I17" s="448">
        <v>43880</v>
      </c>
      <c r="J17" s="426">
        <v>9.8699999999999992</v>
      </c>
      <c r="K17" s="413" t="s">
        <v>121</v>
      </c>
      <c r="L17" s="202">
        <f t="shared" si="1"/>
        <v>182.37082066869303</v>
      </c>
      <c r="M17" s="48">
        <v>1640</v>
      </c>
      <c r="N17" s="410"/>
      <c r="O17" s="408" t="s">
        <v>81</v>
      </c>
      <c r="P17" s="418"/>
      <c r="Q17" s="48" t="s">
        <v>21</v>
      </c>
      <c r="R17" s="29"/>
      <c r="S17" s="29"/>
      <c r="T17" s="29"/>
      <c r="U17" s="92"/>
    </row>
    <row r="18" spans="1:21" ht="21.3">
      <c r="A18" s="256">
        <v>8</v>
      </c>
      <c r="B18" s="448">
        <v>41865</v>
      </c>
      <c r="C18" s="426">
        <v>4.59</v>
      </c>
      <c r="D18" s="426" t="s">
        <v>17</v>
      </c>
      <c r="E18" s="202">
        <f t="shared" si="0"/>
        <v>392.15686274509807</v>
      </c>
      <c r="F18" s="48">
        <v>400</v>
      </c>
      <c r="G18" s="410"/>
      <c r="H18" s="256">
        <v>18</v>
      </c>
      <c r="I18" s="448">
        <v>43889</v>
      </c>
      <c r="J18" s="426">
        <v>10.52</v>
      </c>
      <c r="K18" s="426" t="s">
        <v>17</v>
      </c>
      <c r="L18" s="202">
        <f t="shared" si="1"/>
        <v>171.10266159695817</v>
      </c>
      <c r="M18" s="48">
        <v>805</v>
      </c>
      <c r="N18" s="410"/>
      <c r="O18" s="408" t="s">
        <v>83</v>
      </c>
      <c r="P18" s="418">
        <v>32</v>
      </c>
      <c r="Q18" s="48" t="s">
        <v>21</v>
      </c>
      <c r="R18" s="29"/>
      <c r="S18" s="29"/>
      <c r="T18" s="29"/>
      <c r="U18" s="92"/>
    </row>
    <row r="19" spans="1:21" ht="21.3">
      <c r="A19" s="256">
        <v>9</v>
      </c>
      <c r="B19" s="448">
        <v>41865</v>
      </c>
      <c r="C19" s="426">
        <v>9.75</v>
      </c>
      <c r="D19" s="426" t="s">
        <v>17</v>
      </c>
      <c r="E19" s="202">
        <f t="shared" si="0"/>
        <v>184.61538461538461</v>
      </c>
      <c r="F19" s="48">
        <v>181</v>
      </c>
      <c r="G19" s="410"/>
      <c r="H19" s="256">
        <v>19</v>
      </c>
      <c r="I19" s="448">
        <v>41865</v>
      </c>
      <c r="J19" s="426">
        <v>10.5</v>
      </c>
      <c r="K19" s="426" t="s">
        <v>17</v>
      </c>
      <c r="L19" s="202">
        <f t="shared" si="1"/>
        <v>171.42857142857142</v>
      </c>
      <c r="M19" s="48">
        <v>614</v>
      </c>
      <c r="N19" s="410"/>
      <c r="O19" s="408" t="s">
        <v>85</v>
      </c>
      <c r="P19" s="418">
        <v>0</v>
      </c>
      <c r="Q19" s="48" t="s">
        <v>21</v>
      </c>
      <c r="R19" s="29"/>
      <c r="S19" s="29"/>
      <c r="T19" s="29"/>
      <c r="U19" s="92"/>
    </row>
    <row r="20" spans="1:21" ht="21.95" thickBot="1">
      <c r="A20" s="284">
        <v>10</v>
      </c>
      <c r="B20" s="449">
        <v>41865</v>
      </c>
      <c r="C20" s="442">
        <v>7.22</v>
      </c>
      <c r="D20" s="442" t="s">
        <v>17</v>
      </c>
      <c r="E20" s="285">
        <f>1800/C20</f>
        <v>249.30747922437675</v>
      </c>
      <c r="F20" s="52">
        <v>60</v>
      </c>
      <c r="G20" s="410"/>
      <c r="H20" s="256">
        <v>20</v>
      </c>
      <c r="I20" s="448">
        <v>43806</v>
      </c>
      <c r="J20" s="2144" t="s">
        <v>95</v>
      </c>
      <c r="K20" s="2145"/>
      <c r="L20" s="2146"/>
      <c r="M20" s="48"/>
      <c r="N20" s="410"/>
      <c r="O20" s="409" t="s">
        <v>87</v>
      </c>
      <c r="P20" s="57">
        <v>0</v>
      </c>
      <c r="Q20" s="52" t="s">
        <v>21</v>
      </c>
      <c r="R20" s="29"/>
      <c r="S20" s="29"/>
      <c r="T20" s="29"/>
      <c r="U20" s="92"/>
    </row>
    <row r="21" spans="1:21" ht="21.95" thickBot="1">
      <c r="A21" s="410"/>
      <c r="B21" s="55"/>
      <c r="C21" s="2293" t="s">
        <v>1</v>
      </c>
      <c r="D21" s="2165"/>
      <c r="E21" s="293">
        <f>SUM(E11:E20)</f>
        <v>2796.3808803812044</v>
      </c>
      <c r="F21" s="410"/>
      <c r="G21" s="410"/>
      <c r="H21" s="256">
        <v>21</v>
      </c>
      <c r="I21" s="448">
        <v>41865</v>
      </c>
      <c r="J21" s="2144" t="s">
        <v>95</v>
      </c>
      <c r="K21" s="2145"/>
      <c r="L21" s="2146"/>
      <c r="M21" s="48"/>
      <c r="N21" s="410"/>
      <c r="O21" s="29"/>
      <c r="P21" s="29"/>
      <c r="Q21" s="29"/>
      <c r="R21" s="29"/>
      <c r="S21" s="29"/>
      <c r="T21" s="29"/>
      <c r="U21" s="92"/>
    </row>
    <row r="22" spans="1:21" ht="21.95" thickBot="1">
      <c r="A22" s="410"/>
      <c r="B22" s="55"/>
      <c r="C22" s="2280" t="s">
        <v>19</v>
      </c>
      <c r="D22" s="2281"/>
      <c r="E22" s="287">
        <f>AVERAGE(E11:E20)</f>
        <v>279.63808803812043</v>
      </c>
      <c r="F22" s="410"/>
      <c r="G22" s="410"/>
      <c r="H22" s="256">
        <v>22</v>
      </c>
      <c r="I22" s="448">
        <v>41865</v>
      </c>
      <c r="J22" s="426">
        <v>13.03</v>
      </c>
      <c r="K22" s="426" t="s">
        <v>17</v>
      </c>
      <c r="L22" s="202">
        <f t="shared" si="1"/>
        <v>138.14274750575595</v>
      </c>
      <c r="M22" s="48">
        <v>6100</v>
      </c>
      <c r="N22" s="410"/>
      <c r="O22" s="412" t="s">
        <v>70</v>
      </c>
      <c r="P22" s="371">
        <v>5210</v>
      </c>
      <c r="Q22" s="44" t="s">
        <v>23</v>
      </c>
      <c r="R22" s="29"/>
      <c r="S22" s="29"/>
      <c r="T22" s="29"/>
      <c r="U22" s="92"/>
    </row>
    <row r="23" spans="1:21" ht="21.3">
      <c r="A23" s="410"/>
      <c r="B23" s="250"/>
      <c r="C23" s="410"/>
      <c r="D23" s="410"/>
      <c r="E23" s="425"/>
      <c r="F23" s="410"/>
      <c r="G23" s="410"/>
      <c r="H23" s="256">
        <v>23</v>
      </c>
      <c r="I23" s="448">
        <v>41865</v>
      </c>
      <c r="J23" s="426">
        <v>12.63</v>
      </c>
      <c r="K23" s="426" t="s">
        <v>17</v>
      </c>
      <c r="L23" s="202">
        <f t="shared" si="1"/>
        <v>142.51781472684084</v>
      </c>
      <c r="M23" s="48">
        <v>3840</v>
      </c>
      <c r="N23" s="410"/>
      <c r="O23" s="408" t="s">
        <v>72</v>
      </c>
      <c r="P23" s="418">
        <v>500</v>
      </c>
      <c r="Q23" s="48" t="s">
        <v>23</v>
      </c>
      <c r="R23" s="29"/>
      <c r="S23" s="29"/>
      <c r="T23" s="29"/>
      <c r="U23" s="92"/>
    </row>
    <row r="24" spans="1:21" ht="21.3">
      <c r="A24" s="410"/>
      <c r="B24" s="55"/>
      <c r="C24" s="410"/>
      <c r="D24" s="410"/>
      <c r="E24" s="425"/>
      <c r="F24" s="410"/>
      <c r="G24" s="410"/>
      <c r="H24" s="256">
        <v>24</v>
      </c>
      <c r="I24" s="448">
        <v>41865</v>
      </c>
      <c r="J24" s="426">
        <v>12.12</v>
      </c>
      <c r="K24" s="426" t="s">
        <v>17</v>
      </c>
      <c r="L24" s="202">
        <f t="shared" si="1"/>
        <v>148.51485148514851</v>
      </c>
      <c r="M24" s="48">
        <v>3610</v>
      </c>
      <c r="N24" s="410"/>
      <c r="O24" s="408" t="s">
        <v>74</v>
      </c>
      <c r="P24" s="418">
        <v>5.9</v>
      </c>
      <c r="Q24" s="48" t="s">
        <v>28</v>
      </c>
      <c r="R24" s="29"/>
      <c r="S24" s="29"/>
      <c r="T24" s="29"/>
      <c r="U24" s="92"/>
    </row>
    <row r="25" spans="1:21" ht="21.3">
      <c r="A25" s="410"/>
      <c r="B25" s="55"/>
      <c r="C25" s="410"/>
      <c r="D25" s="410"/>
      <c r="E25" s="425"/>
      <c r="F25" s="410"/>
      <c r="G25" s="410"/>
      <c r="H25" s="256">
        <v>25</v>
      </c>
      <c r="I25" s="448">
        <v>41865</v>
      </c>
      <c r="J25" s="426">
        <v>13.13</v>
      </c>
      <c r="K25" s="426" t="s">
        <v>17</v>
      </c>
      <c r="L25" s="202">
        <f t="shared" si="1"/>
        <v>137.09063214013707</v>
      </c>
      <c r="M25" s="48">
        <v>3200</v>
      </c>
      <c r="N25" s="410"/>
      <c r="O25" s="408" t="s">
        <v>76</v>
      </c>
      <c r="P25" s="418">
        <v>29.9</v>
      </c>
      <c r="Q25" s="48" t="s">
        <v>31</v>
      </c>
      <c r="R25" s="29"/>
      <c r="S25" s="29"/>
      <c r="T25" s="29"/>
      <c r="U25" s="92"/>
    </row>
    <row r="26" spans="1:21" ht="21.3">
      <c r="A26" s="410"/>
      <c r="B26" s="55"/>
      <c r="C26" s="410"/>
      <c r="D26" s="410"/>
      <c r="E26" s="425"/>
      <c r="F26" s="410"/>
      <c r="G26" s="410"/>
      <c r="H26" s="256">
        <v>26</v>
      </c>
      <c r="I26" s="448">
        <v>41865</v>
      </c>
      <c r="J26" s="426">
        <v>14.72</v>
      </c>
      <c r="K26" s="426" t="s">
        <v>17</v>
      </c>
      <c r="L26" s="202">
        <f t="shared" si="1"/>
        <v>122.28260869565217</v>
      </c>
      <c r="M26" s="48">
        <v>2450</v>
      </c>
      <c r="N26" s="410"/>
      <c r="O26" s="408" t="s">
        <v>78</v>
      </c>
      <c r="P26" s="418">
        <v>3600</v>
      </c>
      <c r="Q26" s="48" t="s">
        <v>34</v>
      </c>
      <c r="R26" s="29"/>
      <c r="S26" s="29"/>
      <c r="T26" s="29"/>
      <c r="U26" s="92"/>
    </row>
    <row r="27" spans="1:21" ht="21.3">
      <c r="A27" s="410"/>
      <c r="B27" s="55"/>
      <c r="C27" s="410"/>
      <c r="D27" s="410"/>
      <c r="E27" s="425"/>
      <c r="F27" s="410"/>
      <c r="G27" s="410"/>
      <c r="H27" s="256">
        <v>27</v>
      </c>
      <c r="I27" s="448">
        <v>41865</v>
      </c>
      <c r="J27" s="426">
        <v>14.97</v>
      </c>
      <c r="K27" s="426" t="s">
        <v>17</v>
      </c>
      <c r="L27" s="202">
        <f t="shared" si="1"/>
        <v>120.24048096192384</v>
      </c>
      <c r="M27" s="48">
        <v>3610</v>
      </c>
      <c r="N27" s="410"/>
      <c r="O27" s="408" t="s">
        <v>80</v>
      </c>
      <c r="P27" s="418">
        <v>4200</v>
      </c>
      <c r="Q27" s="48" t="s">
        <v>34</v>
      </c>
      <c r="R27" s="29"/>
      <c r="S27" s="29"/>
      <c r="T27" s="29"/>
      <c r="U27" s="92"/>
    </row>
    <row r="28" spans="1:21" ht="21.3">
      <c r="A28" s="410"/>
      <c r="B28" s="55"/>
      <c r="C28" s="410"/>
      <c r="D28" s="410"/>
      <c r="E28" s="425"/>
      <c r="F28" s="410"/>
      <c r="G28" s="410"/>
      <c r="H28" s="256">
        <v>28</v>
      </c>
      <c r="I28" s="448">
        <v>41865</v>
      </c>
      <c r="J28" s="426">
        <v>13.38</v>
      </c>
      <c r="K28" s="1368" t="s">
        <v>17</v>
      </c>
      <c r="L28" s="202">
        <f t="shared" si="1"/>
        <v>134.52914798206277</v>
      </c>
      <c r="M28" s="48">
        <v>3600</v>
      </c>
      <c r="N28" s="410"/>
      <c r="O28" s="408" t="s">
        <v>84</v>
      </c>
      <c r="P28" s="418">
        <v>6800</v>
      </c>
      <c r="Q28" s="48" t="s">
        <v>34</v>
      </c>
      <c r="R28" s="29"/>
      <c r="S28" s="29"/>
      <c r="T28" s="29"/>
      <c r="U28" s="92"/>
    </row>
    <row r="29" spans="1:21" ht="21.3">
      <c r="A29" s="410"/>
      <c r="B29" s="55"/>
      <c r="C29" s="410"/>
      <c r="D29" s="410"/>
      <c r="E29" s="425"/>
      <c r="F29" s="410"/>
      <c r="G29" s="410"/>
      <c r="H29" s="256">
        <v>29</v>
      </c>
      <c r="I29" s="448">
        <v>41865</v>
      </c>
      <c r="J29" s="426">
        <v>10.37</v>
      </c>
      <c r="K29" s="426" t="s">
        <v>17</v>
      </c>
      <c r="L29" s="202">
        <f t="shared" si="1"/>
        <v>173.57762777242047</v>
      </c>
      <c r="M29" s="48">
        <v>3080</v>
      </c>
      <c r="N29" s="410"/>
      <c r="O29" s="408" t="s">
        <v>86</v>
      </c>
      <c r="P29" s="418">
        <v>12800</v>
      </c>
      <c r="Q29" s="48" t="s">
        <v>23</v>
      </c>
      <c r="R29" s="29"/>
      <c r="S29" s="29"/>
      <c r="T29" s="29"/>
      <c r="U29" s="92"/>
    </row>
    <row r="30" spans="1:21" ht="21.3">
      <c r="A30" s="410"/>
      <c r="B30" s="55"/>
      <c r="C30" s="410"/>
      <c r="D30" s="410"/>
      <c r="E30" s="425"/>
      <c r="F30" s="410"/>
      <c r="G30" s="410"/>
      <c r="H30" s="256">
        <v>30</v>
      </c>
      <c r="I30" s="448">
        <v>41865</v>
      </c>
      <c r="J30" s="426">
        <v>11.16</v>
      </c>
      <c r="K30" s="426" t="s">
        <v>17</v>
      </c>
      <c r="L30" s="202">
        <f t="shared" si="1"/>
        <v>161.29032258064515</v>
      </c>
      <c r="M30" s="48">
        <v>800</v>
      </c>
      <c r="N30" s="410"/>
      <c r="O30" s="408" t="s">
        <v>44</v>
      </c>
      <c r="P30" s="418"/>
      <c r="Q30" s="48" t="s">
        <v>45</v>
      </c>
      <c r="R30" s="29"/>
      <c r="S30" s="29"/>
      <c r="T30" s="29"/>
      <c r="U30" s="92"/>
    </row>
    <row r="31" spans="1:21" ht="21.95" thickBot="1">
      <c r="A31" s="410"/>
      <c r="B31" s="55"/>
      <c r="C31" s="410"/>
      <c r="D31" s="410"/>
      <c r="E31" s="425"/>
      <c r="F31" s="410"/>
      <c r="G31" s="410"/>
      <c r="H31" s="284">
        <v>31</v>
      </c>
      <c r="I31" s="449">
        <v>41865</v>
      </c>
      <c r="J31" s="442">
        <v>10.91</v>
      </c>
      <c r="K31" s="442" t="s">
        <v>17</v>
      </c>
      <c r="L31" s="285">
        <f t="shared" si="1"/>
        <v>164.98625114573784</v>
      </c>
      <c r="M31" s="52">
        <v>600</v>
      </c>
      <c r="N31" s="410"/>
      <c r="O31" s="409" t="s">
        <v>88</v>
      </c>
      <c r="P31" s="57"/>
      <c r="Q31" s="52" t="s">
        <v>45</v>
      </c>
      <c r="R31" s="29"/>
      <c r="S31" s="29"/>
      <c r="T31" s="29"/>
      <c r="U31" s="92"/>
    </row>
    <row r="32" spans="1:21" ht="21.3">
      <c r="A32" s="410"/>
      <c r="B32" s="55"/>
      <c r="C32" s="410"/>
      <c r="D32" s="204"/>
      <c r="E32" s="425"/>
      <c r="F32" s="410"/>
      <c r="G32" s="410"/>
      <c r="H32" s="410"/>
      <c r="I32" s="55"/>
      <c r="J32" s="2364" t="s">
        <v>1</v>
      </c>
      <c r="K32" s="2365"/>
      <c r="L32" s="286">
        <f>SUM(L11:L31)</f>
        <v>2988.2092138077983</v>
      </c>
      <c r="M32" s="410"/>
      <c r="N32" s="410"/>
      <c r="O32" s="29"/>
      <c r="P32" s="29"/>
      <c r="Q32" s="29"/>
      <c r="R32" s="29"/>
      <c r="S32" s="29"/>
      <c r="T32" s="29"/>
      <c r="U32" s="92"/>
    </row>
    <row r="33" spans="1:21" ht="21.3">
      <c r="A33" s="410"/>
      <c r="B33" s="55"/>
      <c r="C33" s="410"/>
      <c r="D33" s="410"/>
      <c r="E33" s="425"/>
      <c r="F33" s="410"/>
      <c r="G33" s="410"/>
      <c r="H33" s="410"/>
      <c r="I33" s="55"/>
      <c r="J33" s="2280" t="s">
        <v>19</v>
      </c>
      <c r="K33" s="2281"/>
      <c r="L33" s="287">
        <f>AVERAGE(L11:L31)</f>
        <v>157.27416914777885</v>
      </c>
      <c r="M33" s="410"/>
      <c r="N33" s="410"/>
      <c r="O33" s="29"/>
      <c r="P33" s="29"/>
      <c r="Q33" s="29"/>
      <c r="R33" s="29"/>
      <c r="S33" s="29"/>
      <c r="T33" s="29"/>
      <c r="U33" s="92"/>
    </row>
    <row r="34" spans="1:21" ht="21.3">
      <c r="A34" s="410"/>
      <c r="B34" s="55"/>
      <c r="C34" s="410"/>
      <c r="D34" s="410"/>
      <c r="E34" s="425"/>
      <c r="F34" s="410"/>
      <c r="G34" s="410"/>
      <c r="H34" s="410"/>
      <c r="I34" s="55"/>
      <c r="J34" s="410"/>
      <c r="K34" s="410"/>
      <c r="L34" s="425"/>
      <c r="M34" s="410"/>
      <c r="N34" s="410"/>
      <c r="O34" s="29"/>
      <c r="P34" s="29"/>
      <c r="Q34" s="29"/>
      <c r="R34" s="29"/>
      <c r="S34" s="29"/>
      <c r="T34" s="29"/>
      <c r="U34" s="92"/>
    </row>
    <row r="35" spans="1:21" ht="21.3">
      <c r="A35" s="410"/>
      <c r="B35" s="55"/>
      <c r="C35" s="410"/>
      <c r="D35" s="410"/>
      <c r="E35" s="425"/>
      <c r="F35" s="410"/>
      <c r="G35" s="410"/>
      <c r="H35" s="410"/>
      <c r="I35" s="55"/>
      <c r="J35" s="410"/>
      <c r="K35" s="410"/>
      <c r="L35" s="425"/>
      <c r="M35" s="410"/>
      <c r="N35" s="410"/>
      <c r="O35" s="29"/>
      <c r="P35" s="29"/>
      <c r="Q35" s="29"/>
      <c r="R35" s="29"/>
      <c r="S35" s="29"/>
      <c r="T35" s="29"/>
      <c r="U35" s="92"/>
    </row>
    <row r="36" spans="1:21" ht="21.3">
      <c r="A36" s="410"/>
      <c r="B36" s="55"/>
      <c r="C36" s="410"/>
      <c r="D36" s="410"/>
      <c r="E36" s="425"/>
      <c r="F36" s="410"/>
      <c r="G36" s="410"/>
      <c r="H36" s="410"/>
      <c r="I36" s="55"/>
      <c r="J36" s="410"/>
      <c r="K36" s="410"/>
      <c r="L36" s="425"/>
      <c r="M36" s="410"/>
      <c r="N36" s="410"/>
      <c r="O36" s="29"/>
      <c r="P36" s="29"/>
      <c r="Q36" s="29"/>
      <c r="R36" s="29"/>
      <c r="S36" s="29"/>
      <c r="T36" s="29"/>
      <c r="U36" s="92"/>
    </row>
    <row r="37" spans="1:21" ht="21.3">
      <c r="A37" s="81"/>
      <c r="B37" s="194"/>
      <c r="C37" s="194"/>
      <c r="D37" s="194"/>
      <c r="E37" s="194"/>
      <c r="F37" s="194"/>
      <c r="G37" s="29"/>
      <c r="H37" s="29"/>
      <c r="L37" s="328"/>
      <c r="M37" s="417"/>
      <c r="N37" s="410"/>
      <c r="O37" s="29"/>
      <c r="S37" s="328"/>
      <c r="T37" s="417"/>
      <c r="U37" s="92"/>
    </row>
    <row r="38" spans="1:21" ht="21.3">
      <c r="A38" s="81"/>
      <c r="B38" s="194"/>
      <c r="C38" s="194"/>
      <c r="D38" s="194"/>
      <c r="E38" s="194"/>
      <c r="F38" s="194"/>
      <c r="G38" s="29"/>
      <c r="H38" s="29"/>
      <c r="L38" s="328"/>
      <c r="M38" s="29"/>
      <c r="N38" s="410"/>
      <c r="O38" s="29"/>
      <c r="S38" s="328"/>
      <c r="T38" s="417"/>
      <c r="U38" s="92"/>
    </row>
    <row r="39" spans="1:21" ht="26.3">
      <c r="A39" s="423"/>
      <c r="B39" s="25"/>
      <c r="C39" s="406"/>
      <c r="D39" s="39" t="s">
        <v>47</v>
      </c>
      <c r="E39" s="39"/>
      <c r="F39" s="6"/>
      <c r="G39" s="6"/>
      <c r="H39" s="6"/>
      <c r="I39" s="6"/>
      <c r="J39" s="6"/>
      <c r="K39" s="39" t="s">
        <v>48</v>
      </c>
      <c r="L39" s="39"/>
      <c r="M39" s="6"/>
      <c r="N39" s="6"/>
      <c r="O39" s="6"/>
      <c r="P39" s="29"/>
      <c r="Q39" s="31" t="s">
        <v>49</v>
      </c>
      <c r="R39" s="31"/>
      <c r="S39" s="29"/>
      <c r="T39" s="29"/>
      <c r="U39" s="92"/>
    </row>
    <row r="40" spans="1:21" ht="24.45" thickBot="1">
      <c r="A40" s="7"/>
      <c r="B40" s="6"/>
      <c r="C40" s="2390"/>
      <c r="D40" s="40" t="s">
        <v>50</v>
      </c>
      <c r="E40" s="40"/>
      <c r="F40" s="28"/>
      <c r="G40" s="28"/>
      <c r="H40" s="27"/>
      <c r="I40" s="28"/>
      <c r="J40" s="30"/>
      <c r="K40" s="82" t="s">
        <v>51</v>
      </c>
      <c r="L40" s="82"/>
      <c r="M40" s="27"/>
      <c r="N40" s="27"/>
      <c r="O40" s="27"/>
      <c r="P40" s="27"/>
      <c r="Q40" s="82" t="s">
        <v>52</v>
      </c>
      <c r="R40" s="82"/>
      <c r="S40" s="28"/>
      <c r="T40" s="6"/>
      <c r="U40" s="92"/>
    </row>
    <row r="41" spans="1:21" ht="21.95" thickBot="1">
      <c r="A41" s="26"/>
      <c r="B41" s="27"/>
      <c r="C41" s="2390"/>
      <c r="S41" s="2388"/>
      <c r="T41" s="2388"/>
      <c r="U41" s="2389"/>
    </row>
    <row r="42" spans="1:21">
      <c r="C42" s="2390"/>
    </row>
  </sheetData>
  <mergeCells count="16">
    <mergeCell ref="S41:U41"/>
    <mergeCell ref="C40:C42"/>
    <mergeCell ref="J33:K33"/>
    <mergeCell ref="A9:F9"/>
    <mergeCell ref="H9:M9"/>
    <mergeCell ref="C21:D21"/>
    <mergeCell ref="C22:D22"/>
    <mergeCell ref="J32:K32"/>
    <mergeCell ref="J21:L21"/>
    <mergeCell ref="J20:L20"/>
    <mergeCell ref="Q4:T4"/>
    <mergeCell ref="Q5:T5"/>
    <mergeCell ref="A6:T6"/>
    <mergeCell ref="A7:T7"/>
    <mergeCell ref="A8:T8"/>
    <mergeCell ref="A1:P5"/>
  </mergeCells>
  <conditionalFormatting sqref="F11:F36">
    <cfRule type="cellIs" dxfId="148" priority="2" stopIfTrue="1" operator="greaterThan">
      <formula>1800</formula>
    </cfRule>
  </conditionalFormatting>
  <conditionalFormatting sqref="M11:M36">
    <cfRule type="cellIs" dxfId="147" priority="1" stopIfTrue="1" operator="greaterThan">
      <formula>2500</formula>
    </cfRule>
  </conditionalFormatting>
  <pageMargins left="0.7" right="0.7" top="0.75" bottom="0.75" header="0.3" footer="0.3"/>
  <pageSetup paperSize="9" scale="36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P54"/>
  <sheetViews>
    <sheetView view="pageBreakPreview" zoomScale="70" zoomScaleNormal="70" zoomScaleSheetLayoutView="70" workbookViewId="0">
      <selection activeCell="A6" sqref="A6:T6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7.5546875" style="8" customWidth="1"/>
    <col min="5" max="5" width="16.109375" style="8" customWidth="1"/>
    <col min="6" max="6" width="14.6640625" style="8" customWidth="1"/>
    <col min="7" max="7" width="4.44140625" style="8" customWidth="1"/>
    <col min="8" max="8" width="12.33203125" style="8" customWidth="1"/>
    <col min="9" max="10" width="15.109375" style="8" customWidth="1"/>
    <col min="11" max="11" width="17.6640625" style="8" customWidth="1"/>
    <col min="12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17" width="14.6640625" style="8" customWidth="1"/>
    <col min="18" max="18" width="18.6640625" style="8" customWidth="1"/>
    <col min="19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18"/>
    </row>
    <row r="3" spans="1:68" ht="26.3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18"/>
    </row>
    <row r="4" spans="1:68" ht="24.75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92" t="s">
        <v>3</v>
      </c>
      <c r="R4" s="2193"/>
      <c r="S4" s="2193"/>
      <c r="T4" s="2194"/>
    </row>
    <row r="5" spans="1:68" ht="26.3" customHeight="1">
      <c r="A5" s="2206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195" t="s">
        <v>54</v>
      </c>
      <c r="R5" s="2196"/>
      <c r="S5" s="2196"/>
      <c r="T5" s="2197"/>
    </row>
    <row r="6" spans="1:68" ht="24.9" customHeight="1">
      <c r="A6" s="2133" t="s">
        <v>506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125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33" t="s">
        <v>126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8" ht="20.05" customHeight="1">
      <c r="A9" s="2339" t="s">
        <v>63</v>
      </c>
      <c r="B9" s="2340"/>
      <c r="C9" s="2340"/>
      <c r="D9" s="2340"/>
      <c r="E9" s="2340"/>
      <c r="F9" s="2340"/>
      <c r="G9" s="610"/>
      <c r="H9" s="2340" t="s">
        <v>64</v>
      </c>
      <c r="I9" s="2340"/>
      <c r="J9" s="2340"/>
      <c r="K9" s="2340"/>
      <c r="L9" s="2340"/>
      <c r="M9" s="2340"/>
      <c r="N9" s="610"/>
      <c r="O9" s="2372" t="s">
        <v>65</v>
      </c>
      <c r="P9" s="2373"/>
      <c r="Q9" s="2373"/>
      <c r="R9" s="2373"/>
      <c r="S9" s="2373"/>
      <c r="T9" s="2374"/>
    </row>
    <row r="10" spans="1:68" ht="45.1" customHeight="1" thickBot="1">
      <c r="A10" s="276" t="s">
        <v>10</v>
      </c>
      <c r="B10" s="277" t="s">
        <v>11</v>
      </c>
      <c r="C10" s="277" t="s">
        <v>12</v>
      </c>
      <c r="D10" s="277" t="s">
        <v>66</v>
      </c>
      <c r="E10" s="277" t="s">
        <v>14</v>
      </c>
      <c r="F10" s="278" t="s">
        <v>15</v>
      </c>
      <c r="G10" s="614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614"/>
      <c r="O10" s="279" t="s">
        <v>10</v>
      </c>
      <c r="P10" s="280" t="s">
        <v>11</v>
      </c>
      <c r="Q10" s="280" t="s">
        <v>127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8" customHeight="1">
      <c r="A11" s="928">
        <v>1</v>
      </c>
      <c r="B11" s="929">
        <v>45280</v>
      </c>
      <c r="C11" s="1002">
        <v>10.199999999999999</v>
      </c>
      <c r="D11" s="936" t="s">
        <v>17</v>
      </c>
      <c r="E11" s="1003">
        <f>3600/C11</f>
        <v>352.94117647058823</v>
      </c>
      <c r="F11" s="1004">
        <v>95</v>
      </c>
      <c r="G11" s="610"/>
      <c r="H11" s="928">
        <v>23</v>
      </c>
      <c r="I11" s="929">
        <v>43648</v>
      </c>
      <c r="J11" s="1008">
        <v>10.47</v>
      </c>
      <c r="K11" s="1009" t="s">
        <v>17</v>
      </c>
      <c r="L11" s="1010">
        <f>1800/J11</f>
        <v>171.91977077363896</v>
      </c>
      <c r="M11" s="1011">
        <v>280</v>
      </c>
      <c r="N11" s="610"/>
      <c r="O11" s="1014">
        <v>45</v>
      </c>
      <c r="P11" s="1015">
        <v>44167</v>
      </c>
      <c r="Q11" s="1008">
        <v>6.41</v>
      </c>
      <c r="R11" s="1016" t="s">
        <v>17</v>
      </c>
      <c r="S11" s="1017">
        <f>900/Q11</f>
        <v>140.40561622464898</v>
      </c>
      <c r="T11" s="1011">
        <v>330</v>
      </c>
      <c r="V11" s="6"/>
      <c r="W11" s="72"/>
    </row>
    <row r="12" spans="1:68" ht="18" customHeight="1">
      <c r="A12" s="745">
        <v>2</v>
      </c>
      <c r="B12" s="843">
        <v>45282</v>
      </c>
      <c r="C12" s="996">
        <v>10.3</v>
      </c>
      <c r="D12" s="952" t="s">
        <v>17</v>
      </c>
      <c r="E12" s="856">
        <f t="shared" ref="E12:E32" si="0">3600/C12</f>
        <v>349.51456310679612</v>
      </c>
      <c r="F12" s="853">
        <v>101</v>
      </c>
      <c r="G12" s="610"/>
      <c r="H12" s="745">
        <v>24</v>
      </c>
      <c r="I12" s="843">
        <v>43738</v>
      </c>
      <c r="J12" s="617">
        <v>12.22</v>
      </c>
      <c r="K12" s="1366" t="s">
        <v>17</v>
      </c>
      <c r="L12" s="500">
        <f t="shared" ref="L12:L32" si="1">1800/J12</f>
        <v>147.29950900163666</v>
      </c>
      <c r="M12" s="618">
        <v>370</v>
      </c>
      <c r="N12" s="610"/>
      <c r="O12" s="967">
        <v>46</v>
      </c>
      <c r="P12" s="66">
        <v>43704</v>
      </c>
      <c r="Q12" s="617">
        <v>7.8</v>
      </c>
      <c r="R12" s="68" t="s">
        <v>17</v>
      </c>
      <c r="S12" s="626">
        <f>900/Q12</f>
        <v>115.38461538461539</v>
      </c>
      <c r="T12" s="618">
        <v>650</v>
      </c>
    </row>
    <row r="13" spans="1:68" ht="18" customHeight="1">
      <c r="A13" s="745">
        <v>3</v>
      </c>
      <c r="B13" s="843">
        <v>45280</v>
      </c>
      <c r="C13" s="996">
        <v>9.1</v>
      </c>
      <c r="D13" s="952" t="s">
        <v>17</v>
      </c>
      <c r="E13" s="856">
        <f t="shared" si="0"/>
        <v>395.60439560439562</v>
      </c>
      <c r="F13" s="853">
        <v>85</v>
      </c>
      <c r="G13" s="610"/>
      <c r="H13" s="967">
        <v>25</v>
      </c>
      <c r="I13" s="66">
        <v>43677</v>
      </c>
      <c r="J13" s="620">
        <v>11.41</v>
      </c>
      <c r="K13" s="968" t="s">
        <v>17</v>
      </c>
      <c r="L13" s="500">
        <f t="shared" si="1"/>
        <v>157.75635407537249</v>
      </c>
      <c r="M13" s="618">
        <v>290</v>
      </c>
      <c r="N13" s="610"/>
      <c r="O13" s="967">
        <v>47</v>
      </c>
      <c r="P13" s="66">
        <v>43691</v>
      </c>
      <c r="Q13" s="617">
        <v>8.43</v>
      </c>
      <c r="R13" s="68" t="s">
        <v>17</v>
      </c>
      <c r="S13" s="626">
        <f t="shared" ref="S13:S32" si="2">900/Q13</f>
        <v>106.76156583629894</v>
      </c>
      <c r="T13" s="618">
        <v>520</v>
      </c>
    </row>
    <row r="14" spans="1:68" ht="18" customHeight="1">
      <c r="A14" s="745">
        <v>4</v>
      </c>
      <c r="B14" s="843">
        <v>43640</v>
      </c>
      <c r="C14" s="2391" t="s">
        <v>95</v>
      </c>
      <c r="D14" s="2342"/>
      <c r="E14" s="2343"/>
      <c r="F14" s="1005"/>
      <c r="G14" s="610"/>
      <c r="H14" s="967">
        <v>26</v>
      </c>
      <c r="I14" s="66">
        <v>43711</v>
      </c>
      <c r="J14" s="617">
        <v>13.59</v>
      </c>
      <c r="K14" s="968" t="s">
        <v>17</v>
      </c>
      <c r="L14" s="500">
        <f t="shared" si="1"/>
        <v>132.4503311258278</v>
      </c>
      <c r="M14" s="618">
        <v>490</v>
      </c>
      <c r="N14" s="610"/>
      <c r="O14" s="967">
        <v>48</v>
      </c>
      <c r="P14" s="66">
        <v>43837</v>
      </c>
      <c r="Q14" s="617">
        <v>7.18</v>
      </c>
      <c r="R14" s="68" t="s">
        <v>17</v>
      </c>
      <c r="S14" s="626">
        <f t="shared" si="2"/>
        <v>125.34818941504179</v>
      </c>
      <c r="T14" s="618">
        <v>490</v>
      </c>
    </row>
    <row r="15" spans="1:68" ht="18" customHeight="1">
      <c r="A15" s="745">
        <v>5</v>
      </c>
      <c r="B15" s="843">
        <v>45293</v>
      </c>
      <c r="C15" s="1000">
        <v>9.35</v>
      </c>
      <c r="D15" s="952" t="s">
        <v>17</v>
      </c>
      <c r="E15" s="856">
        <f t="shared" si="0"/>
        <v>385.02673796791447</v>
      </c>
      <c r="F15" s="1005">
        <v>102</v>
      </c>
      <c r="G15" s="610"/>
      <c r="H15" s="967">
        <v>27</v>
      </c>
      <c r="I15" s="66">
        <v>44140</v>
      </c>
      <c r="J15" s="617">
        <v>11.95</v>
      </c>
      <c r="K15" s="968" t="s">
        <v>17</v>
      </c>
      <c r="L15" s="500">
        <f t="shared" si="1"/>
        <v>150.62761506276152</v>
      </c>
      <c r="M15" s="618">
        <v>680</v>
      </c>
      <c r="N15" s="610"/>
      <c r="O15" s="967">
        <v>49</v>
      </c>
      <c r="P15" s="66">
        <v>44168</v>
      </c>
      <c r="Q15" s="617">
        <v>6.97</v>
      </c>
      <c r="R15" s="68" t="s">
        <v>17</v>
      </c>
      <c r="S15" s="626">
        <f t="shared" si="2"/>
        <v>129.12482065997131</v>
      </c>
      <c r="T15" s="618">
        <v>300</v>
      </c>
    </row>
    <row r="16" spans="1:68" ht="18" customHeight="1">
      <c r="A16" s="745">
        <v>6</v>
      </c>
      <c r="B16" s="843">
        <v>43652</v>
      </c>
      <c r="C16" s="1000">
        <v>10.44</v>
      </c>
      <c r="D16" s="952" t="s">
        <v>17</v>
      </c>
      <c r="E16" s="856">
        <f t="shared" si="0"/>
        <v>344.82758620689657</v>
      </c>
      <c r="F16" s="1005">
        <v>490</v>
      </c>
      <c r="G16" s="610"/>
      <c r="H16" s="967">
        <v>28</v>
      </c>
      <c r="I16" s="66">
        <v>44090</v>
      </c>
      <c r="J16" s="617">
        <v>11.62</v>
      </c>
      <c r="K16" s="968" t="s">
        <v>17</v>
      </c>
      <c r="L16" s="500">
        <f t="shared" si="1"/>
        <v>154.90533562822719</v>
      </c>
      <c r="M16" s="618">
        <v>250</v>
      </c>
      <c r="N16" s="610"/>
      <c r="O16" s="967">
        <v>50</v>
      </c>
      <c r="P16" s="66">
        <v>45209</v>
      </c>
      <c r="Q16" s="617">
        <v>5.7</v>
      </c>
      <c r="R16" s="68" t="s">
        <v>17</v>
      </c>
      <c r="S16" s="626">
        <f t="shared" si="2"/>
        <v>157.89473684210526</v>
      </c>
      <c r="T16" s="618">
        <v>291</v>
      </c>
    </row>
    <row r="17" spans="1:20" ht="18" customHeight="1">
      <c r="A17" s="745">
        <v>7</v>
      </c>
      <c r="B17" s="843">
        <v>45286</v>
      </c>
      <c r="C17" s="1000">
        <v>14.4</v>
      </c>
      <c r="D17" s="952" t="s">
        <v>17</v>
      </c>
      <c r="E17" s="856">
        <f t="shared" si="0"/>
        <v>250</v>
      </c>
      <c r="F17" s="1005">
        <v>530</v>
      </c>
      <c r="G17" s="610"/>
      <c r="H17" s="967">
        <v>29</v>
      </c>
      <c r="I17" s="66">
        <v>47459</v>
      </c>
      <c r="J17" s="998">
        <v>11.63</v>
      </c>
      <c r="K17" s="968" t="s">
        <v>17</v>
      </c>
      <c r="L17" s="500">
        <f t="shared" si="1"/>
        <v>154.77214101461735</v>
      </c>
      <c r="M17" s="618">
        <v>200</v>
      </c>
      <c r="N17" s="610"/>
      <c r="O17" s="967">
        <v>51</v>
      </c>
      <c r="P17" s="66">
        <v>43699</v>
      </c>
      <c r="Q17" s="617">
        <v>5.2</v>
      </c>
      <c r="R17" s="68" t="s">
        <v>17</v>
      </c>
      <c r="S17" s="626">
        <f>900/Q17</f>
        <v>173.07692307692307</v>
      </c>
      <c r="T17" s="618">
        <v>440</v>
      </c>
    </row>
    <row r="18" spans="1:20" ht="18" customHeight="1">
      <c r="A18" s="745">
        <v>8</v>
      </c>
      <c r="B18" s="843">
        <v>43654</v>
      </c>
      <c r="C18" s="1000">
        <v>12.2</v>
      </c>
      <c r="D18" s="952" t="s">
        <v>17</v>
      </c>
      <c r="E18" s="856">
        <f t="shared" si="0"/>
        <v>295.08196721311475</v>
      </c>
      <c r="F18" s="1005">
        <v>544</v>
      </c>
      <c r="G18" s="610"/>
      <c r="H18" s="967">
        <v>30</v>
      </c>
      <c r="I18" s="66">
        <v>43577</v>
      </c>
      <c r="J18" s="617">
        <v>13.25</v>
      </c>
      <c r="K18" s="968" t="s">
        <v>17</v>
      </c>
      <c r="L18" s="500">
        <f t="shared" si="1"/>
        <v>135.84905660377359</v>
      </c>
      <c r="M18" s="618">
        <v>520</v>
      </c>
      <c r="N18" s="610"/>
      <c r="O18" s="967">
        <v>52</v>
      </c>
      <c r="P18" s="66">
        <v>43802</v>
      </c>
      <c r="Q18" s="617">
        <v>7.68</v>
      </c>
      <c r="R18" s="68" t="s">
        <v>17</v>
      </c>
      <c r="S18" s="626">
        <f t="shared" si="2"/>
        <v>117.1875</v>
      </c>
      <c r="T18" s="618">
        <v>575</v>
      </c>
    </row>
    <row r="19" spans="1:20" ht="18" customHeight="1">
      <c r="A19" s="745">
        <v>9</v>
      </c>
      <c r="B19" s="843">
        <v>43662</v>
      </c>
      <c r="C19" s="1000">
        <v>12.84</v>
      </c>
      <c r="D19" s="952" t="s">
        <v>17</v>
      </c>
      <c r="E19" s="856">
        <f t="shared" si="0"/>
        <v>280.37383177570092</v>
      </c>
      <c r="F19" s="1005">
        <v>480</v>
      </c>
      <c r="G19" s="610"/>
      <c r="H19" s="967">
        <v>31</v>
      </c>
      <c r="I19" s="66">
        <v>43806</v>
      </c>
      <c r="J19" s="617">
        <v>12.15</v>
      </c>
      <c r="K19" s="968" t="s">
        <v>17</v>
      </c>
      <c r="L19" s="500">
        <f t="shared" si="1"/>
        <v>148.14814814814815</v>
      </c>
      <c r="M19" s="1012">
        <v>635</v>
      </c>
      <c r="N19" s="610"/>
      <c r="O19" s="967">
        <v>53</v>
      </c>
      <c r="P19" s="66">
        <v>44262</v>
      </c>
      <c r="Q19" s="620">
        <v>6.35</v>
      </c>
      <c r="R19" s="68" t="s">
        <v>17</v>
      </c>
      <c r="S19" s="626">
        <f t="shared" si="2"/>
        <v>141.73228346456693</v>
      </c>
      <c r="T19" s="1012">
        <v>328</v>
      </c>
    </row>
    <row r="20" spans="1:20" ht="18" customHeight="1">
      <c r="A20" s="745">
        <v>10</v>
      </c>
      <c r="B20" s="843">
        <v>45281</v>
      </c>
      <c r="C20" s="996">
        <v>10.119999999999999</v>
      </c>
      <c r="D20" s="952" t="s">
        <v>17</v>
      </c>
      <c r="E20" s="856">
        <f t="shared" si="0"/>
        <v>355.73122529644269</v>
      </c>
      <c r="F20" s="1005">
        <v>85</v>
      </c>
      <c r="G20" s="610"/>
      <c r="H20" s="967">
        <v>32</v>
      </c>
      <c r="I20" s="66">
        <v>45156</v>
      </c>
      <c r="J20" s="620">
        <v>9.09</v>
      </c>
      <c r="K20" s="968" t="s">
        <v>17</v>
      </c>
      <c r="L20" s="500">
        <f t="shared" si="1"/>
        <v>198.01980198019803</v>
      </c>
      <c r="M20" s="1012">
        <v>102</v>
      </c>
      <c r="N20" s="610"/>
      <c r="O20" s="967">
        <v>54</v>
      </c>
      <c r="P20" s="66">
        <v>44270</v>
      </c>
      <c r="Q20" s="620">
        <v>7.13</v>
      </c>
      <c r="R20" s="68" t="s">
        <v>17</v>
      </c>
      <c r="S20" s="626">
        <f t="shared" si="2"/>
        <v>126.22720897615709</v>
      </c>
      <c r="T20" s="1012">
        <v>722</v>
      </c>
    </row>
    <row r="21" spans="1:20" ht="18" customHeight="1">
      <c r="A21" s="745">
        <v>11</v>
      </c>
      <c r="B21" s="843">
        <v>44659</v>
      </c>
      <c r="C21" s="996">
        <v>16.97</v>
      </c>
      <c r="D21" s="952" t="s">
        <v>17</v>
      </c>
      <c r="E21" s="856">
        <f t="shared" si="0"/>
        <v>212.13906894519741</v>
      </c>
      <c r="F21" s="1005">
        <v>135</v>
      </c>
      <c r="G21" s="610"/>
      <c r="H21" s="967">
        <v>33</v>
      </c>
      <c r="I21" s="66">
        <v>43796</v>
      </c>
      <c r="J21" s="620">
        <v>13.81</v>
      </c>
      <c r="K21" s="968" t="s">
        <v>17</v>
      </c>
      <c r="L21" s="500">
        <f t="shared" si="1"/>
        <v>130.34033309196235</v>
      </c>
      <c r="M21" s="1012">
        <v>302</v>
      </c>
      <c r="N21" s="610"/>
      <c r="O21" s="967">
        <v>55</v>
      </c>
      <c r="P21" s="66">
        <v>42159</v>
      </c>
      <c r="Q21" s="620">
        <v>7.15</v>
      </c>
      <c r="R21" s="68" t="s">
        <v>17</v>
      </c>
      <c r="S21" s="626">
        <f t="shared" si="2"/>
        <v>125.87412587412587</v>
      </c>
      <c r="T21" s="1012">
        <v>335</v>
      </c>
    </row>
    <row r="22" spans="1:20" ht="18" customHeight="1">
      <c r="A22" s="745">
        <v>12</v>
      </c>
      <c r="B22" s="843">
        <v>44843</v>
      </c>
      <c r="C22" s="996">
        <v>16.88</v>
      </c>
      <c r="D22" s="952" t="s">
        <v>17</v>
      </c>
      <c r="E22" s="856">
        <f t="shared" si="0"/>
        <v>213.27014218009481</v>
      </c>
      <c r="F22" s="853">
        <v>90</v>
      </c>
      <c r="G22" s="610"/>
      <c r="H22" s="967">
        <v>34</v>
      </c>
      <c r="I22" s="66">
        <v>43648</v>
      </c>
      <c r="J22" s="620">
        <v>10.5</v>
      </c>
      <c r="K22" s="968" t="s">
        <v>17</v>
      </c>
      <c r="L22" s="500">
        <f t="shared" si="1"/>
        <v>171.42857142857142</v>
      </c>
      <c r="M22" s="1012">
        <v>310</v>
      </c>
      <c r="N22" s="610"/>
      <c r="O22" s="967">
        <v>56</v>
      </c>
      <c r="P22" s="66">
        <v>43777</v>
      </c>
      <c r="Q22" s="620">
        <v>7.47</v>
      </c>
      <c r="R22" s="68" t="s">
        <v>17</v>
      </c>
      <c r="S22" s="626">
        <f t="shared" si="2"/>
        <v>120.48192771084338</v>
      </c>
      <c r="T22" s="1012">
        <v>610</v>
      </c>
    </row>
    <row r="23" spans="1:20" ht="18" customHeight="1">
      <c r="A23" s="745">
        <v>13</v>
      </c>
      <c r="B23" s="843">
        <v>45282</v>
      </c>
      <c r="C23" s="996">
        <v>10.11</v>
      </c>
      <c r="D23" s="952" t="s">
        <v>17</v>
      </c>
      <c r="E23" s="856">
        <f t="shared" si="0"/>
        <v>356.0830860534125</v>
      </c>
      <c r="F23" s="853">
        <v>85</v>
      </c>
      <c r="G23" s="610"/>
      <c r="H23" s="967">
        <v>35</v>
      </c>
      <c r="I23" s="66">
        <v>44259</v>
      </c>
      <c r="J23" s="620">
        <v>10.19</v>
      </c>
      <c r="K23" s="968" t="s">
        <v>17</v>
      </c>
      <c r="L23" s="500">
        <f t="shared" si="1"/>
        <v>176.64376840039256</v>
      </c>
      <c r="M23" s="1012">
        <v>140</v>
      </c>
      <c r="N23" s="610"/>
      <c r="O23" s="967">
        <v>57</v>
      </c>
      <c r="P23" s="66">
        <v>43777</v>
      </c>
      <c r="Q23" s="620">
        <v>7.23</v>
      </c>
      <c r="R23" s="68" t="s">
        <v>17</v>
      </c>
      <c r="S23" s="626">
        <f t="shared" si="2"/>
        <v>124.48132780082987</v>
      </c>
      <c r="T23" s="1012">
        <v>566</v>
      </c>
    </row>
    <row r="24" spans="1:20" ht="18" customHeight="1">
      <c r="A24" s="745">
        <v>14</v>
      </c>
      <c r="B24" s="843">
        <v>43652</v>
      </c>
      <c r="C24" s="996">
        <v>13.22</v>
      </c>
      <c r="D24" s="952" t="s">
        <v>17</v>
      </c>
      <c r="E24" s="856">
        <f t="shared" si="0"/>
        <v>272.31467473524958</v>
      </c>
      <c r="F24" s="853">
        <v>410</v>
      </c>
      <c r="G24" s="610"/>
      <c r="H24" s="967">
        <v>36</v>
      </c>
      <c r="I24" s="66">
        <v>43649</v>
      </c>
      <c r="J24" s="620">
        <v>10.66</v>
      </c>
      <c r="K24" s="968" t="s">
        <v>17</v>
      </c>
      <c r="L24" s="500">
        <f t="shared" si="1"/>
        <v>168.85553470919325</v>
      </c>
      <c r="M24" s="1012">
        <v>350</v>
      </c>
      <c r="N24" s="610"/>
      <c r="O24" s="967">
        <v>58</v>
      </c>
      <c r="P24" s="66">
        <v>43773</v>
      </c>
      <c r="Q24" s="620">
        <v>6.47</v>
      </c>
      <c r="R24" s="68" t="s">
        <v>17</v>
      </c>
      <c r="S24" s="626">
        <f t="shared" si="2"/>
        <v>139.10355486862443</v>
      </c>
      <c r="T24" s="1012">
        <v>550</v>
      </c>
    </row>
    <row r="25" spans="1:20" ht="18" customHeight="1">
      <c r="A25" s="745">
        <v>15</v>
      </c>
      <c r="B25" s="843">
        <v>43662</v>
      </c>
      <c r="C25" s="996">
        <v>22.7</v>
      </c>
      <c r="D25" s="952" t="s">
        <v>17</v>
      </c>
      <c r="E25" s="856">
        <f t="shared" si="0"/>
        <v>158.59030837004406</v>
      </c>
      <c r="F25" s="853">
        <v>205</v>
      </c>
      <c r="G25" s="610"/>
      <c r="H25" s="967">
        <v>37</v>
      </c>
      <c r="I25" s="66">
        <v>43779</v>
      </c>
      <c r="J25" s="620">
        <v>11.81</v>
      </c>
      <c r="K25" s="968" t="s">
        <v>17</v>
      </c>
      <c r="L25" s="500">
        <f t="shared" si="1"/>
        <v>152.41320914479255</v>
      </c>
      <c r="M25" s="1012">
        <v>260</v>
      </c>
      <c r="N25" s="610"/>
      <c r="O25" s="967">
        <v>59</v>
      </c>
      <c r="P25" s="66">
        <v>43699</v>
      </c>
      <c r="Q25" s="620">
        <v>8.1999999999999993</v>
      </c>
      <c r="R25" s="68" t="s">
        <v>17</v>
      </c>
      <c r="S25" s="626">
        <f t="shared" si="2"/>
        <v>109.75609756097562</v>
      </c>
      <c r="T25" s="1012">
        <v>695</v>
      </c>
    </row>
    <row r="26" spans="1:20" ht="18" customHeight="1">
      <c r="A26" s="745">
        <v>16</v>
      </c>
      <c r="B26" s="843">
        <v>43683</v>
      </c>
      <c r="C26" s="996">
        <v>9</v>
      </c>
      <c r="D26" s="952" t="s">
        <v>17</v>
      </c>
      <c r="E26" s="856">
        <f t="shared" si="0"/>
        <v>400</v>
      </c>
      <c r="F26" s="853">
        <v>69</v>
      </c>
      <c r="G26" s="610"/>
      <c r="H26" s="967">
        <v>38</v>
      </c>
      <c r="I26" s="66">
        <v>44260</v>
      </c>
      <c r="J26" s="620">
        <v>10.47</v>
      </c>
      <c r="K26" s="968" t="s">
        <v>17</v>
      </c>
      <c r="L26" s="500">
        <f t="shared" si="1"/>
        <v>171.91977077363896</v>
      </c>
      <c r="M26" s="1012">
        <v>165</v>
      </c>
      <c r="N26" s="610"/>
      <c r="O26" s="967">
        <v>60</v>
      </c>
      <c r="P26" s="66">
        <v>43802</v>
      </c>
      <c r="Q26" s="620">
        <v>6.06</v>
      </c>
      <c r="R26" s="68" t="s">
        <v>17</v>
      </c>
      <c r="S26" s="626">
        <f t="shared" si="2"/>
        <v>148.51485148514851</v>
      </c>
      <c r="T26" s="1012">
        <v>561</v>
      </c>
    </row>
    <row r="27" spans="1:20" ht="18" customHeight="1">
      <c r="A27" s="745">
        <v>17</v>
      </c>
      <c r="B27" s="843">
        <v>43576</v>
      </c>
      <c r="C27" s="996">
        <v>20.11</v>
      </c>
      <c r="D27" s="952" t="s">
        <v>17</v>
      </c>
      <c r="E27" s="856">
        <f t="shared" si="0"/>
        <v>179.01541521631029</v>
      </c>
      <c r="F27" s="853">
        <v>160</v>
      </c>
      <c r="G27" s="610"/>
      <c r="H27" s="967">
        <v>39</v>
      </c>
      <c r="I27" s="66">
        <v>45283</v>
      </c>
      <c r="J27" s="620">
        <v>10.199999999999999</v>
      </c>
      <c r="K27" s="968" t="s">
        <v>17</v>
      </c>
      <c r="L27" s="500">
        <f t="shared" si="1"/>
        <v>176.47058823529412</v>
      </c>
      <c r="M27" s="1012">
        <v>644</v>
      </c>
      <c r="N27" s="610"/>
      <c r="O27" s="967">
        <v>61</v>
      </c>
      <c r="P27" s="66">
        <v>43718</v>
      </c>
      <c r="Q27" s="620">
        <v>7.44</v>
      </c>
      <c r="R27" s="68" t="s">
        <v>17</v>
      </c>
      <c r="S27" s="626">
        <f t="shared" si="2"/>
        <v>120.96774193548386</v>
      </c>
      <c r="T27" s="1012">
        <v>610</v>
      </c>
    </row>
    <row r="28" spans="1:20" ht="18" customHeight="1">
      <c r="A28" s="745">
        <v>18</v>
      </c>
      <c r="B28" s="843">
        <v>43612</v>
      </c>
      <c r="C28" s="996">
        <v>9.8800000000000008</v>
      </c>
      <c r="D28" s="952" t="s">
        <v>17</v>
      </c>
      <c r="E28" s="856">
        <f t="shared" si="0"/>
        <v>364.37246963562751</v>
      </c>
      <c r="F28" s="853">
        <v>89</v>
      </c>
      <c r="G28" s="610"/>
      <c r="H28" s="967">
        <v>40</v>
      </c>
      <c r="I28" s="66">
        <v>44267</v>
      </c>
      <c r="J28" s="620">
        <v>11.9</v>
      </c>
      <c r="K28" s="968" t="s">
        <v>17</v>
      </c>
      <c r="L28" s="500">
        <f t="shared" si="1"/>
        <v>151.26050420168067</v>
      </c>
      <c r="M28" s="1012">
        <v>163</v>
      </c>
      <c r="N28" s="610"/>
      <c r="O28" s="967">
        <v>62</v>
      </c>
      <c r="P28" s="66">
        <v>43699</v>
      </c>
      <c r="Q28" s="620">
        <v>6.53</v>
      </c>
      <c r="R28" s="68" t="s">
        <v>17</v>
      </c>
      <c r="S28" s="626">
        <f t="shared" si="2"/>
        <v>137.82542113323123</v>
      </c>
      <c r="T28" s="1012">
        <v>804</v>
      </c>
    </row>
    <row r="29" spans="1:20" ht="18" customHeight="1">
      <c r="A29" s="745">
        <v>19</v>
      </c>
      <c r="B29" s="843">
        <v>43654</v>
      </c>
      <c r="C29" s="996">
        <v>14.64</v>
      </c>
      <c r="D29" s="952" t="s">
        <v>17</v>
      </c>
      <c r="E29" s="856">
        <f t="shared" si="0"/>
        <v>245.90163934426229</v>
      </c>
      <c r="F29" s="853">
        <v>280</v>
      </c>
      <c r="G29" s="610"/>
      <c r="H29" s="967">
        <v>41</v>
      </c>
      <c r="I29" s="66">
        <v>44266</v>
      </c>
      <c r="J29" s="620">
        <v>11.69</v>
      </c>
      <c r="K29" s="968" t="s">
        <v>17</v>
      </c>
      <c r="L29" s="500">
        <f t="shared" si="1"/>
        <v>153.97775876817795</v>
      </c>
      <c r="M29" s="1012">
        <v>210</v>
      </c>
      <c r="N29" s="610"/>
      <c r="O29" s="967">
        <v>63</v>
      </c>
      <c r="P29" s="66">
        <v>43781</v>
      </c>
      <c r="Q29" s="620">
        <v>6.53</v>
      </c>
      <c r="R29" s="68" t="s">
        <v>17</v>
      </c>
      <c r="S29" s="626">
        <f t="shared" si="2"/>
        <v>137.82542113323123</v>
      </c>
      <c r="T29" s="1012">
        <v>907</v>
      </c>
    </row>
    <row r="30" spans="1:20" ht="18" customHeight="1">
      <c r="A30" s="745">
        <v>20</v>
      </c>
      <c r="B30" s="843">
        <v>44626</v>
      </c>
      <c r="C30" s="996">
        <v>18.32</v>
      </c>
      <c r="D30" s="952" t="s">
        <v>17</v>
      </c>
      <c r="E30" s="856">
        <f t="shared" si="0"/>
        <v>196.50655021834061</v>
      </c>
      <c r="F30" s="853">
        <v>102</v>
      </c>
      <c r="G30" s="610"/>
      <c r="H30" s="967">
        <v>42</v>
      </c>
      <c r="I30" s="66">
        <v>44269</v>
      </c>
      <c r="J30" s="620">
        <v>5.22</v>
      </c>
      <c r="K30" s="968" t="s">
        <v>17</v>
      </c>
      <c r="L30" s="500">
        <f t="shared" si="1"/>
        <v>344.82758620689657</v>
      </c>
      <c r="M30" s="1012">
        <v>62</v>
      </c>
      <c r="N30" s="610"/>
      <c r="O30" s="967">
        <v>64</v>
      </c>
      <c r="P30" s="66">
        <v>44626</v>
      </c>
      <c r="Q30" s="620">
        <v>7.04</v>
      </c>
      <c r="R30" s="68" t="s">
        <v>17</v>
      </c>
      <c r="S30" s="626">
        <f t="shared" si="2"/>
        <v>127.84090909090909</v>
      </c>
      <c r="T30" s="1012">
        <v>260</v>
      </c>
    </row>
    <row r="31" spans="1:20" ht="18" customHeight="1">
      <c r="A31" s="745">
        <v>21</v>
      </c>
      <c r="B31" s="843">
        <v>45282</v>
      </c>
      <c r="C31" s="996">
        <v>10</v>
      </c>
      <c r="D31" s="952" t="s">
        <v>17</v>
      </c>
      <c r="E31" s="856">
        <f t="shared" si="0"/>
        <v>360</v>
      </c>
      <c r="F31" s="853">
        <v>91</v>
      </c>
      <c r="G31" s="610"/>
      <c r="H31" s="967">
        <v>43</v>
      </c>
      <c r="I31" s="66">
        <v>43579</v>
      </c>
      <c r="J31" s="620">
        <v>12.45</v>
      </c>
      <c r="K31" s="968" t="s">
        <v>17</v>
      </c>
      <c r="L31" s="500">
        <f t="shared" si="1"/>
        <v>144.57831325301206</v>
      </c>
      <c r="M31" s="618">
        <v>322</v>
      </c>
      <c r="N31" s="610"/>
      <c r="O31" s="967">
        <v>65</v>
      </c>
      <c r="P31" s="66">
        <v>43691</v>
      </c>
      <c r="Q31" s="999">
        <v>9.3699999999999992</v>
      </c>
      <c r="R31" s="68" t="s">
        <v>17</v>
      </c>
      <c r="S31" s="626">
        <f t="shared" si="2"/>
        <v>96.051227321238002</v>
      </c>
      <c r="T31" s="1018">
        <v>620</v>
      </c>
    </row>
    <row r="32" spans="1:20" ht="21.95" thickBot="1">
      <c r="A32" s="747">
        <v>22</v>
      </c>
      <c r="B32" s="748">
        <v>45152</v>
      </c>
      <c r="C32" s="1006">
        <v>12.91</v>
      </c>
      <c r="D32" s="946" t="s">
        <v>17</v>
      </c>
      <c r="E32" s="857">
        <f t="shared" si="0"/>
        <v>278.85360185902402</v>
      </c>
      <c r="F32" s="1007">
        <v>538</v>
      </c>
      <c r="G32" s="610"/>
      <c r="H32" s="969">
        <v>44</v>
      </c>
      <c r="I32" s="123">
        <v>43687</v>
      </c>
      <c r="J32" s="1013">
        <v>12.48</v>
      </c>
      <c r="K32" s="970" t="s">
        <v>17</v>
      </c>
      <c r="L32" s="501">
        <f t="shared" si="1"/>
        <v>144.23076923076923</v>
      </c>
      <c r="M32" s="621">
        <v>410</v>
      </c>
      <c r="N32" s="610"/>
      <c r="O32" s="969">
        <v>66</v>
      </c>
      <c r="P32" s="123">
        <v>43738</v>
      </c>
      <c r="Q32" s="622">
        <v>7.28</v>
      </c>
      <c r="R32" s="970" t="s">
        <v>17</v>
      </c>
      <c r="S32" s="501">
        <f t="shared" si="2"/>
        <v>123.62637362637362</v>
      </c>
      <c r="T32" s="623">
        <v>582</v>
      </c>
    </row>
    <row r="33" spans="1:20" ht="18" customHeight="1">
      <c r="A33" s="611"/>
      <c r="B33" s="610"/>
      <c r="C33" s="2293" t="s">
        <v>1</v>
      </c>
      <c r="D33" s="2165"/>
      <c r="E33" s="293">
        <f>SUM(E11:E32)</f>
        <v>6246.1484401994121</v>
      </c>
      <c r="F33" s="610"/>
      <c r="G33" s="610"/>
      <c r="H33" s="610"/>
      <c r="I33" s="55"/>
      <c r="J33" s="2293" t="s">
        <v>1</v>
      </c>
      <c r="K33" s="2165"/>
      <c r="L33" s="295">
        <f>SUM(L11:L32)</f>
        <v>3638.6947708585831</v>
      </c>
      <c r="M33" s="610"/>
      <c r="N33" s="610"/>
      <c r="O33" s="610"/>
      <c r="P33" s="55"/>
      <c r="Q33" s="2293" t="s">
        <v>1</v>
      </c>
      <c r="R33" s="2165"/>
      <c r="S33" s="295">
        <f>SUM(S12:S32)</f>
        <v>2705.0868231966947</v>
      </c>
      <c r="T33" s="209"/>
    </row>
    <row r="34" spans="1:20" ht="18" customHeight="1">
      <c r="A34" s="611"/>
      <c r="B34" s="610"/>
      <c r="C34" s="2280" t="s">
        <v>19</v>
      </c>
      <c r="D34" s="2281"/>
      <c r="E34" s="287">
        <f>AVERAGE(E11:E32)</f>
        <v>297.43564000949584</v>
      </c>
      <c r="F34" s="610"/>
      <c r="G34" s="83"/>
      <c r="H34" s="610"/>
      <c r="I34" s="55"/>
      <c r="J34" s="2280" t="s">
        <v>19</v>
      </c>
      <c r="K34" s="2281"/>
      <c r="L34" s="296">
        <f>AVERAGE(L11:L32)</f>
        <v>165.39521685720831</v>
      </c>
      <c r="M34" s="610"/>
      <c r="N34" s="613"/>
      <c r="O34" s="29"/>
      <c r="P34" s="29"/>
      <c r="Q34" s="2280" t="s">
        <v>19</v>
      </c>
      <c r="R34" s="2281"/>
      <c r="S34" s="296">
        <f>AVERAGE(S11:S32)</f>
        <v>129.34056542824291</v>
      </c>
      <c r="T34" s="209"/>
    </row>
    <row r="35" spans="1:20" ht="21.95" thickBot="1">
      <c r="A35" s="205"/>
      <c r="B35" s="83"/>
      <c r="C35" s="83"/>
      <c r="D35" s="83"/>
      <c r="E35" s="83"/>
      <c r="F35" s="83"/>
      <c r="G35" s="83"/>
      <c r="H35" s="29"/>
      <c r="I35" s="29"/>
      <c r="J35" s="29"/>
      <c r="K35" s="29"/>
      <c r="L35" s="610"/>
      <c r="M35" s="610"/>
      <c r="N35" s="613"/>
      <c r="O35" s="29"/>
      <c r="P35" s="29"/>
      <c r="Q35" s="29"/>
      <c r="R35" s="29"/>
      <c r="S35" s="607"/>
      <c r="T35" s="209"/>
    </row>
    <row r="36" spans="1:20" ht="22.55" customHeight="1">
      <c r="A36" s="81"/>
      <c r="B36" s="94"/>
      <c r="C36" s="94"/>
      <c r="D36" s="94"/>
      <c r="E36" s="94"/>
      <c r="F36" s="94"/>
      <c r="G36" s="94"/>
      <c r="H36" s="94"/>
      <c r="I36" s="612" t="s">
        <v>69</v>
      </c>
      <c r="J36" s="997">
        <v>2.4</v>
      </c>
      <c r="K36" s="44" t="s">
        <v>21</v>
      </c>
      <c r="L36" s="94"/>
      <c r="M36" s="610"/>
      <c r="N36" s="613"/>
      <c r="O36" s="94"/>
      <c r="P36" s="1021" t="s">
        <v>70</v>
      </c>
      <c r="Q36" s="1022">
        <v>5136</v>
      </c>
      <c r="R36" s="1023" t="s">
        <v>23</v>
      </c>
      <c r="S36" s="94"/>
      <c r="T36" s="209"/>
    </row>
    <row r="37" spans="1:20" ht="22.55" customHeight="1">
      <c r="A37" s="611"/>
      <c r="B37" s="610"/>
      <c r="C37" s="610"/>
      <c r="D37" s="610"/>
      <c r="E37" s="610"/>
      <c r="F37" s="610"/>
      <c r="G37" s="83"/>
      <c r="H37" s="94"/>
      <c r="I37" s="608" t="s">
        <v>71</v>
      </c>
      <c r="J37" s="1001">
        <v>3.6</v>
      </c>
      <c r="K37" s="48" t="s">
        <v>21</v>
      </c>
      <c r="L37" s="94"/>
      <c r="M37" s="610"/>
      <c r="N37" s="613"/>
      <c r="O37" s="94"/>
      <c r="P37" s="960" t="s">
        <v>72</v>
      </c>
      <c r="Q37" s="1001">
        <v>348</v>
      </c>
      <c r="R37" s="836" t="s">
        <v>23</v>
      </c>
      <c r="S37" s="94"/>
      <c r="T37" s="209"/>
    </row>
    <row r="38" spans="1:20" ht="22.55" customHeight="1">
      <c r="A38" s="611"/>
      <c r="B38" s="610"/>
      <c r="C38" s="610"/>
      <c r="D38" s="610"/>
      <c r="E38" s="610"/>
      <c r="F38" s="610"/>
      <c r="G38" s="83"/>
      <c r="H38" s="94"/>
      <c r="I38" s="1822" t="s">
        <v>73</v>
      </c>
      <c r="J38" s="1001">
        <v>2.7</v>
      </c>
      <c r="K38" s="48" t="s">
        <v>21</v>
      </c>
      <c r="L38" s="94"/>
      <c r="M38" s="610"/>
      <c r="N38" s="613"/>
      <c r="O38" s="94"/>
      <c r="P38" s="960" t="s">
        <v>74</v>
      </c>
      <c r="Q38" s="1024">
        <v>6.8</v>
      </c>
      <c r="R38" s="836" t="s">
        <v>28</v>
      </c>
      <c r="S38" s="94"/>
      <c r="T38" s="209"/>
    </row>
    <row r="39" spans="1:20" ht="22.55" customHeight="1">
      <c r="A39" s="611"/>
      <c r="B39" s="610"/>
      <c r="C39" s="610"/>
      <c r="D39" s="610"/>
      <c r="E39" s="610"/>
      <c r="F39" s="610"/>
      <c r="G39" s="83"/>
      <c r="H39" s="94"/>
      <c r="I39" s="608" t="s">
        <v>75</v>
      </c>
      <c r="J39" s="1019">
        <v>2.6</v>
      </c>
      <c r="K39" s="48" t="s">
        <v>21</v>
      </c>
      <c r="L39" s="94"/>
      <c r="M39" s="610"/>
      <c r="N39" s="2148"/>
      <c r="O39" s="94"/>
      <c r="P39" s="960" t="s">
        <v>76</v>
      </c>
      <c r="Q39" s="952">
        <v>37.200000000000003</v>
      </c>
      <c r="R39" s="836" t="s">
        <v>31</v>
      </c>
      <c r="S39" s="94"/>
      <c r="T39" s="209"/>
    </row>
    <row r="40" spans="1:20" ht="22.55" customHeight="1">
      <c r="A40" s="611"/>
      <c r="B40" s="610"/>
      <c r="C40" s="610"/>
      <c r="D40" s="610"/>
      <c r="E40" s="610"/>
      <c r="F40" s="610"/>
      <c r="G40" s="83"/>
      <c r="H40" s="94"/>
      <c r="I40" s="608" t="s">
        <v>77</v>
      </c>
      <c r="J40" s="1001">
        <v>43</v>
      </c>
      <c r="K40" s="48" t="s">
        <v>21</v>
      </c>
      <c r="L40" s="94"/>
      <c r="M40" s="29"/>
      <c r="N40" s="2148"/>
      <c r="O40" s="94"/>
      <c r="P40" s="960" t="s">
        <v>78</v>
      </c>
      <c r="Q40" s="1001">
        <v>5400</v>
      </c>
      <c r="R40" s="836" t="s">
        <v>34</v>
      </c>
      <c r="S40" s="94"/>
      <c r="T40" s="209"/>
    </row>
    <row r="41" spans="1:20" ht="22.55" customHeight="1">
      <c r="A41" s="611"/>
      <c r="B41" s="610"/>
      <c r="C41" s="610"/>
      <c r="D41" s="610"/>
      <c r="E41" s="610"/>
      <c r="F41" s="610"/>
      <c r="G41" s="83"/>
      <c r="H41" s="94"/>
      <c r="I41" s="608" t="s">
        <v>79</v>
      </c>
      <c r="J41" s="1001">
        <v>42</v>
      </c>
      <c r="K41" s="48" t="s">
        <v>21</v>
      </c>
      <c r="L41" s="94"/>
      <c r="M41" s="29"/>
      <c r="N41" s="2148"/>
      <c r="O41" s="94"/>
      <c r="P41" s="960" t="s">
        <v>80</v>
      </c>
      <c r="Q41" s="1001">
        <v>3600</v>
      </c>
      <c r="R41" s="836" t="s">
        <v>34</v>
      </c>
      <c r="S41" s="94"/>
      <c r="T41" s="209"/>
    </row>
    <row r="42" spans="1:20" ht="22.55" customHeight="1">
      <c r="A42" s="81"/>
      <c r="B42" s="29"/>
      <c r="C42" s="613"/>
      <c r="D42" s="29"/>
      <c r="E42" s="29"/>
      <c r="F42" s="29"/>
      <c r="G42" s="83"/>
      <c r="H42" s="94"/>
      <c r="I42" s="608" t="s">
        <v>81</v>
      </c>
      <c r="J42" s="1001">
        <v>42</v>
      </c>
      <c r="K42" s="48" t="s">
        <v>21</v>
      </c>
      <c r="L42" s="94"/>
      <c r="M42" s="29"/>
      <c r="N42" s="2148"/>
      <c r="O42" s="94"/>
      <c r="P42" s="960" t="s">
        <v>82</v>
      </c>
      <c r="Q42" s="1001">
        <v>3000</v>
      </c>
      <c r="R42" s="836" t="s">
        <v>34</v>
      </c>
      <c r="S42" s="94"/>
      <c r="T42" s="209"/>
    </row>
    <row r="43" spans="1:20" ht="22.55" customHeight="1">
      <c r="A43" s="624"/>
      <c r="B43" s="625"/>
      <c r="C43" s="206"/>
      <c r="D43" s="206"/>
      <c r="E43" s="2208"/>
      <c r="F43" s="2208"/>
      <c r="G43" s="83"/>
      <c r="H43" s="94"/>
      <c r="I43" s="608" t="s">
        <v>83</v>
      </c>
      <c r="J43" s="1001">
        <v>38</v>
      </c>
      <c r="K43" s="48" t="s">
        <v>21</v>
      </c>
      <c r="L43" s="94"/>
      <c r="M43" s="613"/>
      <c r="N43" s="2148"/>
      <c r="O43" s="94"/>
      <c r="P43" s="960" t="s">
        <v>84</v>
      </c>
      <c r="Q43" s="1001">
        <v>12000</v>
      </c>
      <c r="R43" s="836" t="s">
        <v>34</v>
      </c>
      <c r="S43" s="94"/>
      <c r="T43" s="209"/>
    </row>
    <row r="44" spans="1:20" ht="22.55" customHeight="1">
      <c r="A44" s="81"/>
      <c r="B44" s="616"/>
      <c r="C44" s="616"/>
      <c r="D44" s="616"/>
      <c r="E44" s="616"/>
      <c r="F44" s="616"/>
      <c r="G44" s="29"/>
      <c r="H44" s="94"/>
      <c r="I44" s="608" t="s">
        <v>85</v>
      </c>
      <c r="J44" s="1001">
        <v>0</v>
      </c>
      <c r="K44" s="48" t="s">
        <v>21</v>
      </c>
      <c r="L44" s="94"/>
      <c r="M44" s="613"/>
      <c r="N44" s="2148"/>
      <c r="O44" s="94"/>
      <c r="P44" s="960" t="s">
        <v>86</v>
      </c>
      <c r="Q44" s="1025"/>
      <c r="R44" s="836" t="s">
        <v>23</v>
      </c>
      <c r="S44" s="94"/>
      <c r="T44" s="210"/>
    </row>
    <row r="45" spans="1:20" ht="22.55" customHeight="1" thickBot="1">
      <c r="A45" s="81"/>
      <c r="B45" s="616"/>
      <c r="C45" s="616"/>
      <c r="D45" s="616"/>
      <c r="E45" s="616"/>
      <c r="F45" s="616"/>
      <c r="G45" s="29"/>
      <c r="H45" s="94"/>
      <c r="I45" s="609" t="s">
        <v>87</v>
      </c>
      <c r="J45" s="1020">
        <v>0</v>
      </c>
      <c r="K45" s="52" t="s">
        <v>21</v>
      </c>
      <c r="L45" s="94"/>
      <c r="M45" s="29"/>
      <c r="N45" s="2148"/>
      <c r="O45" s="94"/>
      <c r="P45" s="960" t="s">
        <v>44</v>
      </c>
      <c r="Q45" s="1026">
        <v>16.3</v>
      </c>
      <c r="R45" s="746" t="s">
        <v>45</v>
      </c>
      <c r="S45" s="94"/>
      <c r="T45" s="210"/>
    </row>
    <row r="46" spans="1:20" ht="22.55" customHeight="1" thickBot="1">
      <c r="A46" s="615"/>
      <c r="B46" s="25"/>
      <c r="C46" s="607"/>
      <c r="D46" s="610"/>
      <c r="E46" s="610"/>
      <c r="F46" s="610"/>
      <c r="G46" s="83"/>
      <c r="H46" s="29"/>
      <c r="I46" s="29"/>
      <c r="J46" s="29"/>
      <c r="K46" s="29"/>
      <c r="L46" s="29"/>
      <c r="M46" s="29"/>
      <c r="N46" s="2148"/>
      <c r="O46" s="94"/>
      <c r="P46" s="1027" t="s">
        <v>88</v>
      </c>
      <c r="Q46" s="1028">
        <v>12</v>
      </c>
      <c r="R46" s="1029" t="s">
        <v>45</v>
      </c>
      <c r="S46" s="94"/>
      <c r="T46" s="63"/>
    </row>
    <row r="47" spans="1:20" ht="67.5" customHeight="1">
      <c r="A47" s="7"/>
      <c r="B47" s="6"/>
      <c r="C47" s="6"/>
      <c r="D47" s="2304" t="s">
        <v>47</v>
      </c>
      <c r="E47" s="2304"/>
      <c r="F47" s="6"/>
      <c r="G47" s="6"/>
      <c r="H47" s="6"/>
      <c r="I47" s="6"/>
      <c r="K47" s="2304" t="s">
        <v>48</v>
      </c>
      <c r="L47" s="2304"/>
      <c r="M47" s="6"/>
      <c r="N47" s="6"/>
      <c r="O47" s="6"/>
      <c r="P47" s="6"/>
      <c r="Q47" s="2304" t="s">
        <v>49</v>
      </c>
      <c r="R47" s="2304"/>
      <c r="S47" s="6"/>
      <c r="T47" s="18"/>
    </row>
    <row r="48" spans="1:20" ht="20.2" customHeight="1">
      <c r="A48" s="26"/>
      <c r="B48" s="27"/>
      <c r="C48" s="27"/>
      <c r="D48" s="2305" t="s">
        <v>50</v>
      </c>
      <c r="E48" s="2305"/>
      <c r="F48" s="28"/>
      <c r="G48" s="28"/>
      <c r="H48" s="27"/>
      <c r="I48" s="28"/>
      <c r="J48" s="30"/>
      <c r="K48" s="2261" t="s">
        <v>51</v>
      </c>
      <c r="L48" s="2261"/>
      <c r="M48" s="27"/>
      <c r="N48" s="27"/>
      <c r="O48" s="27"/>
      <c r="P48" s="27"/>
      <c r="Q48" s="2261" t="s">
        <v>52</v>
      </c>
      <c r="R48" s="2261"/>
      <c r="S48" s="28"/>
      <c r="T48" s="37"/>
    </row>
    <row r="52" spans="7:7" ht="15.65">
      <c r="G52" s="70"/>
    </row>
    <row r="53" spans="7:7" ht="15.65">
      <c r="G53" s="70"/>
    </row>
    <row r="54" spans="7:7" ht="15.65">
      <c r="G54" s="70"/>
    </row>
  </sheetData>
  <mergeCells count="24">
    <mergeCell ref="D48:E48"/>
    <mergeCell ref="K48:L48"/>
    <mergeCell ref="Q48:R48"/>
    <mergeCell ref="N39:N46"/>
    <mergeCell ref="A1:P5"/>
    <mergeCell ref="C34:D34"/>
    <mergeCell ref="J34:K34"/>
    <mergeCell ref="Q34:R34"/>
    <mergeCell ref="E43:F43"/>
    <mergeCell ref="D47:E47"/>
    <mergeCell ref="K47:L47"/>
    <mergeCell ref="Q47:R47"/>
    <mergeCell ref="A9:F9"/>
    <mergeCell ref="H9:M9"/>
    <mergeCell ref="O9:T9"/>
    <mergeCell ref="C33:D33"/>
    <mergeCell ref="J33:K33"/>
    <mergeCell ref="Q33:R33"/>
    <mergeCell ref="Q4:T4"/>
    <mergeCell ref="Q5:T5"/>
    <mergeCell ref="A6:T6"/>
    <mergeCell ref="A7:T7"/>
    <mergeCell ref="A8:T8"/>
    <mergeCell ref="C14:E14"/>
  </mergeCells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P45"/>
  <sheetViews>
    <sheetView view="pageBreakPreview" zoomScale="70" zoomScaleNormal="70" zoomScaleSheetLayoutView="70" workbookViewId="0">
      <selection sqref="A1:P5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7.88671875" style="8" customWidth="1"/>
    <col min="5" max="6" width="14.6640625" style="8" customWidth="1"/>
    <col min="7" max="7" width="4.44140625" style="8" customWidth="1"/>
    <col min="8" max="8" width="12.33203125" style="8" customWidth="1"/>
    <col min="9" max="10" width="15.109375" style="8" customWidth="1"/>
    <col min="11" max="11" width="17.6640625" style="8" customWidth="1"/>
    <col min="12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17" width="14.6640625" style="8" customWidth="1"/>
    <col min="18" max="18" width="18.6640625" style="8" customWidth="1"/>
    <col min="19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18"/>
    </row>
    <row r="3" spans="1:68" ht="26.3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18"/>
    </row>
    <row r="4" spans="1:68" ht="24.75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92" t="s">
        <v>3</v>
      </c>
      <c r="R4" s="2193"/>
      <c r="S4" s="2193"/>
      <c r="T4" s="2194"/>
    </row>
    <row r="5" spans="1:68" ht="26.3" customHeight="1">
      <c r="A5" s="2206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195" t="s">
        <v>54</v>
      </c>
      <c r="R5" s="2196"/>
      <c r="S5" s="2196"/>
      <c r="T5" s="2197"/>
    </row>
    <row r="6" spans="1:68" ht="24.9" customHeight="1">
      <c r="A6" s="2133" t="s">
        <v>506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128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33" t="s">
        <v>126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8" ht="20.05" customHeight="1" thickBot="1">
      <c r="A9" s="2339" t="s">
        <v>63</v>
      </c>
      <c r="B9" s="2340"/>
      <c r="C9" s="2340"/>
      <c r="D9" s="2340"/>
      <c r="E9" s="2340"/>
      <c r="F9" s="2340"/>
      <c r="G9" s="610"/>
      <c r="H9" s="2340" t="s">
        <v>64</v>
      </c>
      <c r="I9" s="2340"/>
      <c r="J9" s="2340"/>
      <c r="K9" s="2340"/>
      <c r="L9" s="2340"/>
      <c r="M9" s="2340"/>
      <c r="N9" s="610"/>
      <c r="O9" s="2372" t="s">
        <v>65</v>
      </c>
      <c r="P9" s="2373"/>
      <c r="Q9" s="2373"/>
      <c r="R9" s="2373"/>
      <c r="S9" s="2373"/>
      <c r="T9" s="2374"/>
    </row>
    <row r="10" spans="1:68" ht="45.1" customHeight="1" thickBot="1">
      <c r="A10" s="276" t="s">
        <v>10</v>
      </c>
      <c r="B10" s="277" t="s">
        <v>11</v>
      </c>
      <c r="C10" s="277" t="s">
        <v>12</v>
      </c>
      <c r="D10" s="277" t="s">
        <v>66</v>
      </c>
      <c r="E10" s="277" t="s">
        <v>14</v>
      </c>
      <c r="F10" s="278" t="s">
        <v>15</v>
      </c>
      <c r="G10" s="614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614"/>
      <c r="O10" s="276" t="s">
        <v>10</v>
      </c>
      <c r="P10" s="277" t="s">
        <v>11</v>
      </c>
      <c r="Q10" s="277" t="s">
        <v>105</v>
      </c>
      <c r="R10" s="277" t="s">
        <v>66</v>
      </c>
      <c r="S10" s="277" t="s">
        <v>14</v>
      </c>
      <c r="T10" s="278" t="s">
        <v>15</v>
      </c>
      <c r="V10" s="6"/>
      <c r="W10" s="6"/>
    </row>
    <row r="11" spans="1:68" ht="18" customHeight="1">
      <c r="A11" s="1668">
        <v>1</v>
      </c>
      <c r="B11" s="1673">
        <v>43681</v>
      </c>
      <c r="C11" s="1031">
        <v>21.66</v>
      </c>
      <c r="D11" s="1669" t="s">
        <v>17</v>
      </c>
      <c r="E11" s="1810">
        <f>3600/C11</f>
        <v>166.2049861495845</v>
      </c>
      <c r="F11" s="1011">
        <v>360</v>
      </c>
      <c r="G11" s="610"/>
      <c r="H11" s="928">
        <v>7</v>
      </c>
      <c r="I11" s="929">
        <v>43816</v>
      </c>
      <c r="J11" s="1031">
        <v>20.56</v>
      </c>
      <c r="K11" s="1009" t="s">
        <v>17</v>
      </c>
      <c r="L11" s="1010">
        <f>1800/J11</f>
        <v>87.548638132295721</v>
      </c>
      <c r="M11" s="1032">
        <v>3618</v>
      </c>
      <c r="N11" s="610"/>
      <c r="O11" s="1014">
        <v>20</v>
      </c>
      <c r="P11" s="1015">
        <v>44095</v>
      </c>
      <c r="Q11" s="1369">
        <v>18.440000000000001</v>
      </c>
      <c r="R11" s="1009" t="s">
        <v>17</v>
      </c>
      <c r="S11" s="1010">
        <f>1800/Q11</f>
        <v>97.613882863340564</v>
      </c>
      <c r="T11" s="1030">
        <v>1100</v>
      </c>
      <c r="V11" s="6"/>
      <c r="W11" s="72"/>
    </row>
    <row r="12" spans="1:68" ht="18" customHeight="1">
      <c r="A12" s="1827">
        <v>2</v>
      </c>
      <c r="B12" s="1828">
        <v>43682</v>
      </c>
      <c r="C12" s="1902">
        <v>26.14</v>
      </c>
      <c r="D12" s="1903" t="s">
        <v>17</v>
      </c>
      <c r="E12" s="1904">
        <f>3600/C12</f>
        <v>137.71996939556234</v>
      </c>
      <c r="F12" s="1905">
        <v>1760</v>
      </c>
      <c r="G12" s="610"/>
      <c r="H12" s="745">
        <v>8</v>
      </c>
      <c r="I12" s="843">
        <v>43810</v>
      </c>
      <c r="J12" s="619">
        <v>22</v>
      </c>
      <c r="K12" s="968" t="s">
        <v>17</v>
      </c>
      <c r="L12" s="500">
        <f>1800/J12</f>
        <v>81.818181818181813</v>
      </c>
      <c r="M12" s="627">
        <v>2900</v>
      </c>
      <c r="N12" s="610"/>
      <c r="O12" s="745">
        <v>21</v>
      </c>
      <c r="P12" s="1078">
        <v>44098</v>
      </c>
      <c r="Q12" s="2255" t="s">
        <v>95</v>
      </c>
      <c r="R12" s="2148"/>
      <c r="S12" s="2392"/>
      <c r="T12" s="1355"/>
    </row>
    <row r="13" spans="1:68" ht="18" customHeight="1">
      <c r="A13" s="1906">
        <v>3</v>
      </c>
      <c r="B13" s="1907">
        <v>44615</v>
      </c>
      <c r="C13" s="1902">
        <v>29.99</v>
      </c>
      <c r="D13" s="1903" t="s">
        <v>17</v>
      </c>
      <c r="E13" s="1904">
        <f>3600/C13</f>
        <v>120.04001333777927</v>
      </c>
      <c r="F13" s="1905">
        <v>280</v>
      </c>
      <c r="G13" s="610"/>
      <c r="H13" s="967">
        <v>9</v>
      </c>
      <c r="I13" s="66">
        <v>43809</v>
      </c>
      <c r="J13" s="619">
        <v>25.61</v>
      </c>
      <c r="K13" s="968" t="s">
        <v>17</v>
      </c>
      <c r="L13" s="500">
        <f t="shared" ref="L13:L23" si="0">1800/J13</f>
        <v>70.285044904334242</v>
      </c>
      <c r="M13" s="627">
        <v>3303</v>
      </c>
      <c r="N13" s="610"/>
      <c r="O13" s="1356">
        <v>22</v>
      </c>
      <c r="P13" s="1357">
        <v>44097</v>
      </c>
      <c r="Q13" s="1352">
        <v>22.1</v>
      </c>
      <c r="R13" s="1353" t="s">
        <v>17</v>
      </c>
      <c r="S13" s="1354">
        <f t="shared" ref="S13:S22" si="1">1800/Q13</f>
        <v>81.447963800904972</v>
      </c>
      <c r="T13" s="1355">
        <v>2523</v>
      </c>
    </row>
    <row r="14" spans="1:68" ht="18" customHeight="1">
      <c r="A14" s="1906">
        <v>4</v>
      </c>
      <c r="B14" s="1907">
        <v>43819</v>
      </c>
      <c r="C14" s="1902">
        <v>23.33</v>
      </c>
      <c r="D14" s="1903" t="s">
        <v>17</v>
      </c>
      <c r="E14" s="1904">
        <f>3600/C14</f>
        <v>154.30775825117874</v>
      </c>
      <c r="F14" s="1905">
        <v>296</v>
      </c>
      <c r="G14" s="610"/>
      <c r="H14" s="967">
        <v>10</v>
      </c>
      <c r="I14" s="66">
        <v>43812</v>
      </c>
      <c r="J14" s="619">
        <v>22.18</v>
      </c>
      <c r="K14" s="968" t="s">
        <v>17</v>
      </c>
      <c r="L14" s="500">
        <f t="shared" si="0"/>
        <v>81.154192966636614</v>
      </c>
      <c r="M14" s="627">
        <v>2800</v>
      </c>
      <c r="N14" s="610"/>
      <c r="O14" s="1356">
        <v>23</v>
      </c>
      <c r="P14" s="1357">
        <v>44097</v>
      </c>
      <c r="Q14" s="1352">
        <v>24.3</v>
      </c>
      <c r="R14" s="1353" t="s">
        <v>17</v>
      </c>
      <c r="S14" s="1354">
        <f t="shared" si="1"/>
        <v>74.074074074074076</v>
      </c>
      <c r="T14" s="1355">
        <v>3282</v>
      </c>
    </row>
    <row r="15" spans="1:68" ht="18" customHeight="1">
      <c r="A15" s="1906">
        <v>5</v>
      </c>
      <c r="B15" s="1907">
        <v>43820</v>
      </c>
      <c r="C15" s="1902">
        <v>17.649999999999999</v>
      </c>
      <c r="D15" s="1903" t="s">
        <v>17</v>
      </c>
      <c r="E15" s="1904">
        <f t="shared" ref="E15:E16" si="2">3600/C15</f>
        <v>203.96600566572241</v>
      </c>
      <c r="F15" s="1905">
        <v>430</v>
      </c>
      <c r="G15" s="610"/>
      <c r="H15" s="967">
        <v>11</v>
      </c>
      <c r="I15" s="66">
        <v>43813</v>
      </c>
      <c r="J15" s="619">
        <v>23.2</v>
      </c>
      <c r="K15" s="968" t="s">
        <v>17</v>
      </c>
      <c r="L15" s="500">
        <f t="shared" si="0"/>
        <v>77.58620689655173</v>
      </c>
      <c r="M15" s="627">
        <v>2442</v>
      </c>
      <c r="N15" s="610"/>
      <c r="O15" s="1356">
        <v>24</v>
      </c>
      <c r="P15" s="1357">
        <v>44097</v>
      </c>
      <c r="Q15" s="1352">
        <v>21.18</v>
      </c>
      <c r="R15" s="1353" t="s">
        <v>17</v>
      </c>
      <c r="S15" s="1354">
        <f t="shared" si="1"/>
        <v>84.985835694050991</v>
      </c>
      <c r="T15" s="1355">
        <v>1519</v>
      </c>
    </row>
    <row r="16" spans="1:68" ht="18" customHeight="1" thickBot="1">
      <c r="A16" s="1908">
        <v>6</v>
      </c>
      <c r="B16" s="1909">
        <v>43819</v>
      </c>
      <c r="C16" s="1910">
        <v>28.47</v>
      </c>
      <c r="D16" s="1911" t="s">
        <v>17</v>
      </c>
      <c r="E16" s="1912">
        <f t="shared" si="2"/>
        <v>126.44889357218125</v>
      </c>
      <c r="F16" s="1913">
        <v>840</v>
      </c>
      <c r="G16" s="610"/>
      <c r="H16" s="967">
        <v>12</v>
      </c>
      <c r="I16" s="66">
        <v>43814</v>
      </c>
      <c r="J16" s="2393" t="s">
        <v>95</v>
      </c>
      <c r="K16" s="2394"/>
      <c r="L16" s="2395"/>
      <c r="M16" s="627"/>
      <c r="N16" s="610"/>
      <c r="O16" s="1356">
        <v>25</v>
      </c>
      <c r="P16" s="1357">
        <v>43841</v>
      </c>
      <c r="Q16" s="1352">
        <v>24.11</v>
      </c>
      <c r="R16" s="1353" t="s">
        <v>17</v>
      </c>
      <c r="S16" s="1354">
        <f t="shared" si="1"/>
        <v>74.657818332642066</v>
      </c>
      <c r="T16" s="1355">
        <v>3071</v>
      </c>
    </row>
    <row r="17" spans="1:20" ht="18" customHeight="1">
      <c r="A17" s="610"/>
      <c r="B17" s="55"/>
      <c r="C17" s="2293" t="s">
        <v>1</v>
      </c>
      <c r="D17" s="2165"/>
      <c r="E17" s="293">
        <f>SUM(E11:E16)</f>
        <v>908.68762637200848</v>
      </c>
      <c r="F17" s="610"/>
      <c r="G17" s="610"/>
      <c r="H17" s="967">
        <v>13</v>
      </c>
      <c r="I17" s="66">
        <v>43815</v>
      </c>
      <c r="J17" s="619">
        <v>16.989999999999998</v>
      </c>
      <c r="K17" s="968" t="s">
        <v>17</v>
      </c>
      <c r="L17" s="500">
        <f t="shared" si="0"/>
        <v>105.94467333725721</v>
      </c>
      <c r="M17" s="627">
        <v>2520</v>
      </c>
      <c r="N17" s="610"/>
      <c r="O17" s="1356">
        <v>26</v>
      </c>
      <c r="P17" s="1357">
        <v>44097</v>
      </c>
      <c r="Q17" s="1352">
        <v>21.44</v>
      </c>
      <c r="R17" s="1353" t="s">
        <v>17</v>
      </c>
      <c r="S17" s="1354">
        <f t="shared" si="1"/>
        <v>83.955223880597003</v>
      </c>
      <c r="T17" s="1355">
        <v>5600</v>
      </c>
    </row>
    <row r="18" spans="1:20" ht="18" customHeight="1" thickBot="1">
      <c r="A18" s="610"/>
      <c r="B18" s="55"/>
      <c r="C18" s="2280" t="s">
        <v>19</v>
      </c>
      <c r="D18" s="2281"/>
      <c r="E18" s="287">
        <f>AVERAGE(E11:E16)</f>
        <v>151.44793772866808</v>
      </c>
      <c r="F18" s="610"/>
      <c r="G18" s="610"/>
      <c r="H18" s="967">
        <v>14</v>
      </c>
      <c r="I18" s="66">
        <v>43817</v>
      </c>
      <c r="J18" s="619">
        <v>21.84</v>
      </c>
      <c r="K18" s="968" t="s">
        <v>17</v>
      </c>
      <c r="L18" s="500">
        <f t="shared" si="0"/>
        <v>82.417582417582423</v>
      </c>
      <c r="M18" s="627">
        <v>2631</v>
      </c>
      <c r="N18" s="610"/>
      <c r="O18" s="1356">
        <v>27</v>
      </c>
      <c r="P18" s="1357">
        <v>44659</v>
      </c>
      <c r="Q18" s="1352">
        <v>21.92</v>
      </c>
      <c r="R18" s="1353" t="s">
        <v>17</v>
      </c>
      <c r="S18" s="1354">
        <f t="shared" si="1"/>
        <v>82.116788321167874</v>
      </c>
      <c r="T18" s="1355">
        <v>6420</v>
      </c>
    </row>
    <row r="19" spans="1:20" ht="18" customHeight="1">
      <c r="A19" s="610"/>
      <c r="B19" s="55"/>
      <c r="C19" s="610"/>
      <c r="D19" s="610"/>
      <c r="E19" s="215"/>
      <c r="F19" s="610"/>
      <c r="G19" s="610"/>
      <c r="H19" s="967">
        <v>15</v>
      </c>
      <c r="I19" s="66">
        <v>43811</v>
      </c>
      <c r="J19" s="619">
        <v>21.94</v>
      </c>
      <c r="K19" s="968" t="s">
        <v>17</v>
      </c>
      <c r="L19" s="500">
        <f t="shared" si="0"/>
        <v>82.041932543299907</v>
      </c>
      <c r="M19" s="627">
        <v>2805</v>
      </c>
      <c r="N19" s="610"/>
      <c r="O19" s="1356">
        <v>28</v>
      </c>
      <c r="P19" s="1357">
        <v>44271</v>
      </c>
      <c r="Q19" s="1352">
        <v>22.26</v>
      </c>
      <c r="R19" s="1353" t="s">
        <v>17</v>
      </c>
      <c r="S19" s="1354">
        <f t="shared" si="1"/>
        <v>80.862533692722366</v>
      </c>
      <c r="T19" s="1355">
        <v>1500</v>
      </c>
    </row>
    <row r="20" spans="1:20" ht="18" customHeight="1">
      <c r="A20" s="610"/>
      <c r="B20" s="55"/>
      <c r="C20" s="610"/>
      <c r="D20" s="610"/>
      <c r="E20" s="215"/>
      <c r="F20" s="610"/>
      <c r="G20" s="610"/>
      <c r="H20" s="967">
        <v>16</v>
      </c>
      <c r="I20" s="66">
        <v>44274</v>
      </c>
      <c r="J20" s="619">
        <v>20.68</v>
      </c>
      <c r="K20" s="968" t="s">
        <v>17</v>
      </c>
      <c r="L20" s="500">
        <f t="shared" si="0"/>
        <v>87.040618955512571</v>
      </c>
      <c r="M20" s="627">
        <v>1242</v>
      </c>
      <c r="N20" s="610"/>
      <c r="O20" s="1356">
        <v>29</v>
      </c>
      <c r="P20" s="1357">
        <v>43821</v>
      </c>
      <c r="Q20" s="1352">
        <v>23.21</v>
      </c>
      <c r="R20" s="1353" t="s">
        <v>17</v>
      </c>
      <c r="S20" s="1354">
        <f t="shared" si="1"/>
        <v>77.552778974579923</v>
      </c>
      <c r="T20" s="1355">
        <v>5930</v>
      </c>
    </row>
    <row r="21" spans="1:20" ht="18" customHeight="1">
      <c r="A21" s="610"/>
      <c r="B21" s="55"/>
      <c r="C21" s="610"/>
      <c r="D21" s="610"/>
      <c r="E21" s="215"/>
      <c r="F21" s="610"/>
      <c r="G21" s="610"/>
      <c r="H21" s="967">
        <v>17</v>
      </c>
      <c r="I21" s="66">
        <v>43816</v>
      </c>
      <c r="J21" s="619">
        <v>21.69</v>
      </c>
      <c r="K21" s="968" t="s">
        <v>17</v>
      </c>
      <c r="L21" s="500">
        <f t="shared" si="0"/>
        <v>82.987551867219906</v>
      </c>
      <c r="M21" s="627">
        <v>3355</v>
      </c>
      <c r="N21" s="610"/>
      <c r="O21" s="1356">
        <v>30</v>
      </c>
      <c r="P21" s="1357">
        <v>43821</v>
      </c>
      <c r="Q21" s="1352">
        <v>20.22</v>
      </c>
      <c r="R21" s="1353" t="s">
        <v>17</v>
      </c>
      <c r="S21" s="1354">
        <f t="shared" si="1"/>
        <v>89.020771513353125</v>
      </c>
      <c r="T21" s="1355">
        <v>1258</v>
      </c>
    </row>
    <row r="22" spans="1:20" ht="18" customHeight="1">
      <c r="A22" s="610"/>
      <c r="B22" s="55"/>
      <c r="C22" s="610"/>
      <c r="D22" s="610"/>
      <c r="E22" s="215"/>
      <c r="F22" s="610"/>
      <c r="G22" s="610"/>
      <c r="H22" s="967">
        <v>18</v>
      </c>
      <c r="I22" s="66">
        <v>43817</v>
      </c>
      <c r="J22" s="619">
        <v>22.64</v>
      </c>
      <c r="K22" s="968" t="s">
        <v>17</v>
      </c>
      <c r="L22" s="500">
        <f t="shared" si="0"/>
        <v>79.505300353356887</v>
      </c>
      <c r="M22" s="627">
        <v>2610</v>
      </c>
      <c r="N22" s="610"/>
      <c r="O22" s="1356">
        <v>31</v>
      </c>
      <c r="P22" s="1357">
        <v>43819</v>
      </c>
      <c r="Q22" s="1352">
        <v>22.66</v>
      </c>
      <c r="R22" s="1353" t="s">
        <v>17</v>
      </c>
      <c r="S22" s="1354">
        <f t="shared" si="1"/>
        <v>79.435127978817292</v>
      </c>
      <c r="T22" s="1355">
        <v>1310</v>
      </c>
    </row>
    <row r="23" spans="1:20" ht="18" customHeight="1" thickBot="1">
      <c r="A23" s="610"/>
      <c r="B23" s="55"/>
      <c r="C23" s="610"/>
      <c r="D23" s="610"/>
      <c r="E23" s="215"/>
      <c r="F23" s="610"/>
      <c r="G23" s="610"/>
      <c r="H23" s="969">
        <v>19</v>
      </c>
      <c r="I23" s="123">
        <v>43748</v>
      </c>
      <c r="J23" s="622">
        <v>18.88</v>
      </c>
      <c r="K23" s="970" t="s">
        <v>17</v>
      </c>
      <c r="L23" s="501">
        <f t="shared" si="0"/>
        <v>95.33898305084746</v>
      </c>
      <c r="M23" s="628">
        <v>2600</v>
      </c>
      <c r="N23" s="610"/>
      <c r="O23" s="1358">
        <v>32</v>
      </c>
      <c r="P23" s="1359">
        <v>43811</v>
      </c>
      <c r="Q23" s="1360">
        <v>22.11</v>
      </c>
      <c r="R23" s="1361" t="s">
        <v>17</v>
      </c>
      <c r="S23" s="1362">
        <f>1800/Q23</f>
        <v>81.411126187245586</v>
      </c>
      <c r="T23" s="1363">
        <v>3005</v>
      </c>
    </row>
    <row r="24" spans="1:20" ht="18" customHeight="1">
      <c r="A24" s="611"/>
      <c r="B24" s="610"/>
      <c r="C24" s="94"/>
      <c r="D24" s="94"/>
      <c r="E24" s="94"/>
      <c r="F24" s="610"/>
      <c r="G24" s="610"/>
      <c r="H24" s="610"/>
      <c r="I24" s="55"/>
      <c r="J24" s="2293" t="s">
        <v>1</v>
      </c>
      <c r="K24" s="2165"/>
      <c r="L24" s="295">
        <f>SUM(L11:L23)</f>
        <v>1013.6689072430765</v>
      </c>
      <c r="M24" s="610"/>
      <c r="N24" s="610"/>
      <c r="O24" s="610"/>
      <c r="P24" s="55"/>
      <c r="Q24" s="2293" t="s">
        <v>1</v>
      </c>
      <c r="R24" s="2165"/>
      <c r="S24" s="295">
        <f>SUM(S12:S23)</f>
        <v>889.52004245015519</v>
      </c>
      <c r="T24" s="209"/>
    </row>
    <row r="25" spans="1:20" ht="18" customHeight="1">
      <c r="A25" s="611"/>
      <c r="B25" s="610"/>
      <c r="C25" s="94"/>
      <c r="D25" s="94"/>
      <c r="E25" s="94"/>
      <c r="F25" s="610"/>
      <c r="G25" s="83"/>
      <c r="H25" s="610"/>
      <c r="I25" s="55"/>
      <c r="J25" s="2280" t="s">
        <v>19</v>
      </c>
      <c r="K25" s="2281"/>
      <c r="L25" s="296">
        <f>AVERAGE(L11:L23)</f>
        <v>84.472408936923046</v>
      </c>
      <c r="M25" s="610"/>
      <c r="N25" s="613"/>
      <c r="O25" s="29"/>
      <c r="P25" s="29"/>
      <c r="Q25" s="2280" t="s">
        <v>19</v>
      </c>
      <c r="R25" s="2281"/>
      <c r="S25" s="296">
        <f>AVERAGE(S11:S23)</f>
        <v>82.261160442791322</v>
      </c>
      <c r="T25" s="209"/>
    </row>
    <row r="26" spans="1:20" ht="21.95" thickBot="1">
      <c r="A26" s="205"/>
      <c r="B26" s="83"/>
      <c r="C26" s="83"/>
      <c r="D26" s="83"/>
      <c r="E26" s="83"/>
      <c r="F26" s="83"/>
      <c r="G26" s="83"/>
      <c r="H26" s="29"/>
      <c r="I26" s="29"/>
      <c r="J26" s="29"/>
      <c r="K26" s="29"/>
      <c r="L26" s="610"/>
      <c r="M26" s="610"/>
      <c r="N26" s="613"/>
      <c r="O26" s="29"/>
      <c r="P26" s="29"/>
      <c r="Q26" s="29"/>
      <c r="R26" s="29"/>
      <c r="S26" s="607"/>
      <c r="T26" s="209"/>
    </row>
    <row r="27" spans="1:20" ht="22.55" customHeight="1">
      <c r="A27" s="81"/>
      <c r="B27" s="94"/>
      <c r="C27" s="94"/>
      <c r="D27" s="94"/>
      <c r="E27" s="94"/>
      <c r="F27" s="94"/>
      <c r="G27" s="94"/>
      <c r="H27" s="94"/>
      <c r="I27" s="612" t="s">
        <v>69</v>
      </c>
      <c r="J27" s="1022"/>
      <c r="K27" s="44" t="s">
        <v>21</v>
      </c>
      <c r="L27" s="94"/>
      <c r="M27" s="610"/>
      <c r="N27" s="613"/>
      <c r="O27" s="94"/>
      <c r="P27" s="1021" t="s">
        <v>70</v>
      </c>
      <c r="Q27" s="1022">
        <v>8900</v>
      </c>
      <c r="R27" s="1023" t="s">
        <v>23</v>
      </c>
      <c r="S27" s="94"/>
      <c r="T27" s="209"/>
    </row>
    <row r="28" spans="1:20" ht="22.55" customHeight="1">
      <c r="A28" s="611"/>
      <c r="B28" s="610"/>
      <c r="C28" s="610"/>
      <c r="D28" s="610"/>
      <c r="E28" s="610"/>
      <c r="F28" s="610"/>
      <c r="G28" s="83"/>
      <c r="H28" s="94"/>
      <c r="I28" s="608" t="s">
        <v>71</v>
      </c>
      <c r="J28" s="1001">
        <v>3.9</v>
      </c>
      <c r="K28" s="48" t="s">
        <v>21</v>
      </c>
      <c r="L28" s="94"/>
      <c r="M28" s="610"/>
      <c r="N28" s="613"/>
      <c r="O28" s="94"/>
      <c r="P28" s="960" t="s">
        <v>72</v>
      </c>
      <c r="Q28" s="1001">
        <v>2264</v>
      </c>
      <c r="R28" s="836" t="s">
        <v>23</v>
      </c>
      <c r="S28" s="94"/>
      <c r="T28" s="209"/>
    </row>
    <row r="29" spans="1:20" ht="22.55" customHeight="1">
      <c r="A29" s="611"/>
      <c r="B29" s="610"/>
      <c r="C29" s="610"/>
      <c r="D29" s="610"/>
      <c r="E29" s="610"/>
      <c r="F29" s="610"/>
      <c r="G29" s="83"/>
      <c r="H29" s="94"/>
      <c r="I29" s="608" t="s">
        <v>73</v>
      </c>
      <c r="J29" s="1001">
        <v>3.2</v>
      </c>
      <c r="K29" s="48" t="s">
        <v>21</v>
      </c>
      <c r="L29" s="94"/>
      <c r="M29" s="610"/>
      <c r="N29" s="613"/>
      <c r="O29" s="94"/>
      <c r="P29" s="960" t="s">
        <v>74</v>
      </c>
      <c r="Q29" s="1019">
        <v>7.1</v>
      </c>
      <c r="R29" s="836" t="s">
        <v>28</v>
      </c>
      <c r="S29" s="94"/>
      <c r="T29" s="209"/>
    </row>
    <row r="30" spans="1:20" ht="22.55" customHeight="1">
      <c r="A30" s="611"/>
      <c r="B30" s="610"/>
      <c r="C30" s="610"/>
      <c r="D30" s="610"/>
      <c r="E30" s="610"/>
      <c r="F30" s="610"/>
      <c r="G30" s="83"/>
      <c r="H30" s="94"/>
      <c r="I30" s="608" t="s">
        <v>75</v>
      </c>
      <c r="J30" s="1001">
        <v>3.1</v>
      </c>
      <c r="K30" s="48" t="s">
        <v>21</v>
      </c>
      <c r="L30" s="94"/>
      <c r="M30" s="610"/>
      <c r="N30" s="2148"/>
      <c r="O30" s="94"/>
      <c r="P30" s="960" t="s">
        <v>76</v>
      </c>
      <c r="Q30" s="952"/>
      <c r="R30" s="836" t="s">
        <v>31</v>
      </c>
      <c r="S30" s="94"/>
      <c r="T30" s="209"/>
    </row>
    <row r="31" spans="1:20" ht="22.55" customHeight="1">
      <c r="A31" s="611"/>
      <c r="B31" s="610"/>
      <c r="C31" s="610"/>
      <c r="D31" s="610"/>
      <c r="E31" s="610"/>
      <c r="F31" s="610"/>
      <c r="G31" s="83"/>
      <c r="H31" s="94"/>
      <c r="I31" s="608" t="s">
        <v>77</v>
      </c>
      <c r="J31" s="1001">
        <v>37</v>
      </c>
      <c r="K31" s="48" t="s">
        <v>21</v>
      </c>
      <c r="L31" s="94"/>
      <c r="M31" s="29"/>
      <c r="N31" s="2148"/>
      <c r="O31" s="94"/>
      <c r="P31" s="960" t="s">
        <v>78</v>
      </c>
      <c r="Q31" s="1001">
        <v>800</v>
      </c>
      <c r="R31" s="836" t="s">
        <v>34</v>
      </c>
      <c r="S31" s="94"/>
      <c r="T31" s="209"/>
    </row>
    <row r="32" spans="1:20" ht="22.55" customHeight="1">
      <c r="A32" s="611"/>
      <c r="B32" s="610"/>
      <c r="C32" s="610"/>
      <c r="D32" s="610"/>
      <c r="E32" s="610"/>
      <c r="F32" s="610"/>
      <c r="G32" s="83"/>
      <c r="H32" s="94"/>
      <c r="I32" s="608" t="s">
        <v>79</v>
      </c>
      <c r="J32" s="1001">
        <v>36</v>
      </c>
      <c r="K32" s="48" t="s">
        <v>21</v>
      </c>
      <c r="L32" s="94"/>
      <c r="M32" s="29"/>
      <c r="N32" s="2148"/>
      <c r="O32" s="94"/>
      <c r="P32" s="960" t="s">
        <v>80</v>
      </c>
      <c r="Q32" s="1001">
        <v>920</v>
      </c>
      <c r="R32" s="836" t="s">
        <v>34</v>
      </c>
      <c r="S32" s="94"/>
      <c r="T32" s="209"/>
    </row>
    <row r="33" spans="1:20" ht="22.55" customHeight="1">
      <c r="A33" s="81"/>
      <c r="B33" s="29"/>
      <c r="C33" s="613"/>
      <c r="D33" s="29"/>
      <c r="E33" s="29"/>
      <c r="F33" s="29"/>
      <c r="G33" s="83"/>
      <c r="H33" s="94"/>
      <c r="I33" s="608" t="s">
        <v>81</v>
      </c>
      <c r="J33" s="1001">
        <v>36</v>
      </c>
      <c r="K33" s="48" t="s">
        <v>21</v>
      </c>
      <c r="L33" s="94"/>
      <c r="M33" s="29"/>
      <c r="N33" s="2148"/>
      <c r="O33" s="94"/>
      <c r="P33" s="960" t="s">
        <v>82</v>
      </c>
      <c r="Q33" s="1001">
        <v>880</v>
      </c>
      <c r="R33" s="836" t="s">
        <v>34</v>
      </c>
      <c r="S33" s="94"/>
      <c r="T33" s="209"/>
    </row>
    <row r="34" spans="1:20" ht="22.55" customHeight="1">
      <c r="A34" s="624"/>
      <c r="B34" s="625"/>
      <c r="C34" s="206"/>
      <c r="D34" s="206"/>
      <c r="E34" s="2208"/>
      <c r="F34" s="2208"/>
      <c r="G34" s="83"/>
      <c r="H34" s="94"/>
      <c r="I34" s="608" t="s">
        <v>83</v>
      </c>
      <c r="J34" s="1001">
        <v>32</v>
      </c>
      <c r="K34" s="48" t="s">
        <v>21</v>
      </c>
      <c r="L34" s="94"/>
      <c r="M34" s="613"/>
      <c r="N34" s="2148"/>
      <c r="O34" s="94"/>
      <c r="P34" s="960" t="s">
        <v>84</v>
      </c>
      <c r="Q34" s="1001">
        <v>2600</v>
      </c>
      <c r="R34" s="836" t="s">
        <v>34</v>
      </c>
      <c r="S34" s="94"/>
      <c r="T34" s="209"/>
    </row>
    <row r="35" spans="1:20" ht="22.55" customHeight="1">
      <c r="A35" s="81"/>
      <c r="B35" s="616"/>
      <c r="C35" s="616"/>
      <c r="D35" s="616"/>
      <c r="E35" s="616"/>
      <c r="F35" s="616"/>
      <c r="G35" s="29"/>
      <c r="H35" s="94"/>
      <c r="I35" s="608" t="s">
        <v>85</v>
      </c>
      <c r="J35" s="1001">
        <v>0.2</v>
      </c>
      <c r="K35" s="48" t="s">
        <v>21</v>
      </c>
      <c r="L35" s="94"/>
      <c r="M35" s="613"/>
      <c r="N35" s="2148"/>
      <c r="O35" s="94"/>
      <c r="P35" s="960" t="s">
        <v>86</v>
      </c>
      <c r="Q35" s="952"/>
      <c r="R35" s="836" t="s">
        <v>23</v>
      </c>
      <c r="S35" s="94"/>
      <c r="T35" s="210"/>
    </row>
    <row r="36" spans="1:20" ht="22.55" customHeight="1" thickBot="1">
      <c r="A36" s="81"/>
      <c r="B36" s="616"/>
      <c r="C36" s="616"/>
      <c r="D36" s="616"/>
      <c r="E36" s="616"/>
      <c r="F36" s="616"/>
      <c r="G36" s="29"/>
      <c r="H36" s="94"/>
      <c r="I36" s="609" t="s">
        <v>87</v>
      </c>
      <c r="J36" s="1006">
        <v>0</v>
      </c>
      <c r="K36" s="52" t="s">
        <v>21</v>
      </c>
      <c r="L36" s="94"/>
      <c r="M36" s="29"/>
      <c r="N36" s="2148"/>
      <c r="O36" s="94"/>
      <c r="P36" s="960" t="s">
        <v>44</v>
      </c>
      <c r="Q36" s="1033">
        <v>4.9000000000000004</v>
      </c>
      <c r="R36" s="836" t="s">
        <v>45</v>
      </c>
      <c r="S36" s="94"/>
      <c r="T36" s="210"/>
    </row>
    <row r="37" spans="1:20" ht="22.55" customHeight="1" thickBot="1">
      <c r="A37" s="615"/>
      <c r="B37" s="25"/>
      <c r="C37" s="607"/>
      <c r="D37" s="610"/>
      <c r="E37" s="610"/>
      <c r="F37" s="610"/>
      <c r="G37" s="83"/>
      <c r="H37" s="29"/>
      <c r="I37" s="29"/>
      <c r="J37" s="29"/>
      <c r="K37" s="29"/>
      <c r="L37" s="29"/>
      <c r="M37" s="29"/>
      <c r="N37" s="2148"/>
      <c r="O37" s="94"/>
      <c r="P37" s="961" t="s">
        <v>88</v>
      </c>
      <c r="Q37" s="1020">
        <v>2.6</v>
      </c>
      <c r="R37" s="751" t="s">
        <v>45</v>
      </c>
      <c r="S37" s="94"/>
      <c r="T37" s="63"/>
    </row>
    <row r="38" spans="1:20" ht="67.5" customHeight="1">
      <c r="A38" s="7"/>
      <c r="B38" s="6"/>
      <c r="C38" s="6"/>
      <c r="D38" s="2304" t="s">
        <v>47</v>
      </c>
      <c r="E38" s="2304"/>
      <c r="F38" s="6"/>
      <c r="G38" s="6"/>
      <c r="H38" s="6"/>
      <c r="I38" s="6"/>
      <c r="K38" s="2304" t="s">
        <v>48</v>
      </c>
      <c r="L38" s="2304"/>
      <c r="M38" s="6"/>
      <c r="N38" s="6"/>
      <c r="O38" s="6"/>
      <c r="P38" s="6"/>
      <c r="Q38" s="2304" t="s">
        <v>49</v>
      </c>
      <c r="R38" s="2304"/>
      <c r="S38" s="6"/>
      <c r="T38" s="18"/>
    </row>
    <row r="39" spans="1:20" ht="20.2" customHeight="1">
      <c r="A39" s="26"/>
      <c r="B39" s="27"/>
      <c r="C39" s="27"/>
      <c r="D39" s="2305" t="s">
        <v>50</v>
      </c>
      <c r="E39" s="2305"/>
      <c r="F39" s="28"/>
      <c r="G39" s="28"/>
      <c r="H39" s="27"/>
      <c r="I39" s="28"/>
      <c r="J39" s="30"/>
      <c r="K39" s="2261" t="s">
        <v>51</v>
      </c>
      <c r="L39" s="2261"/>
      <c r="M39" s="27"/>
      <c r="N39" s="27"/>
      <c r="O39" s="27"/>
      <c r="P39" s="27"/>
      <c r="Q39" s="2261" t="s">
        <v>52</v>
      </c>
      <c r="R39" s="2261"/>
      <c r="S39" s="28"/>
      <c r="T39" s="37"/>
    </row>
    <row r="43" spans="1:20" ht="15.65">
      <c r="G43" s="70"/>
    </row>
    <row r="44" spans="1:20" ht="15.65">
      <c r="G44" s="70"/>
    </row>
    <row r="45" spans="1:20" ht="15.65">
      <c r="G45" s="70"/>
    </row>
  </sheetData>
  <mergeCells count="25">
    <mergeCell ref="E34:F34"/>
    <mergeCell ref="D38:E38"/>
    <mergeCell ref="K38:L38"/>
    <mergeCell ref="Q38:R38"/>
    <mergeCell ref="D39:E39"/>
    <mergeCell ref="K39:L39"/>
    <mergeCell ref="Q39:R39"/>
    <mergeCell ref="N30:N37"/>
    <mergeCell ref="J24:K24"/>
    <mergeCell ref="Q24:R24"/>
    <mergeCell ref="J25:K25"/>
    <mergeCell ref="Q25:R25"/>
    <mergeCell ref="A9:F9"/>
    <mergeCell ref="H9:M9"/>
    <mergeCell ref="O9:T9"/>
    <mergeCell ref="C17:D17"/>
    <mergeCell ref="C18:D18"/>
    <mergeCell ref="Q12:S12"/>
    <mergeCell ref="J16:L16"/>
    <mergeCell ref="Q4:T4"/>
    <mergeCell ref="Q5:T5"/>
    <mergeCell ref="A6:T6"/>
    <mergeCell ref="A7:T7"/>
    <mergeCell ref="A8:T8"/>
    <mergeCell ref="A1:P5"/>
  </mergeCells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P58"/>
  <sheetViews>
    <sheetView view="pageBreakPreview" topLeftCell="A13" zoomScale="70" zoomScaleNormal="70" zoomScaleSheetLayoutView="70" workbookViewId="0">
      <selection activeCell="P28" sqref="P28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6.88671875" style="8" bestFit="1" customWidth="1"/>
    <col min="5" max="6" width="14.6640625" style="8" customWidth="1"/>
    <col min="7" max="7" width="4.44140625" style="8" customWidth="1"/>
    <col min="8" max="8" width="12.33203125" style="8" customWidth="1"/>
    <col min="9" max="9" width="15.109375" style="8" customWidth="1"/>
    <col min="10" max="10" width="15.109375" style="73" customWidth="1"/>
    <col min="11" max="11" width="16.88671875" style="8" bestFit="1" customWidth="1"/>
    <col min="12" max="13" width="15.109375" style="73" customWidth="1"/>
    <col min="14" max="14" width="6.6640625" style="8" customWidth="1"/>
    <col min="15" max="15" width="12.5546875" style="8" customWidth="1"/>
    <col min="16" max="16" width="19.6640625" style="8" customWidth="1"/>
    <col min="17" max="17" width="14.6640625" style="8" customWidth="1"/>
    <col min="18" max="18" width="16.88671875" style="8" bestFit="1" customWidth="1"/>
    <col min="19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68" ht="26.3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68" ht="24.75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3</v>
      </c>
      <c r="R4" s="2193"/>
      <c r="S4" s="2193"/>
      <c r="T4" s="2194"/>
    </row>
    <row r="5" spans="1:68" ht="26.3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68" ht="24.9" customHeight="1">
      <c r="A6" s="2133" t="s">
        <v>514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124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33" t="s">
        <v>108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8" ht="20.05" customHeight="1" thickBot="1">
      <c r="A9" s="2339" t="s">
        <v>63</v>
      </c>
      <c r="B9" s="2340"/>
      <c r="C9" s="2340"/>
      <c r="D9" s="2340"/>
      <c r="E9" s="2340"/>
      <c r="F9" s="2340"/>
      <c r="G9" s="572"/>
      <c r="H9" s="2340" t="s">
        <v>64</v>
      </c>
      <c r="I9" s="2340"/>
      <c r="J9" s="2340"/>
      <c r="K9" s="2340"/>
      <c r="L9" s="2340"/>
      <c r="M9" s="2340"/>
      <c r="N9" s="572"/>
      <c r="O9" s="2372" t="s">
        <v>65</v>
      </c>
      <c r="P9" s="2373"/>
      <c r="Q9" s="2373"/>
      <c r="R9" s="2373"/>
      <c r="S9" s="2373"/>
      <c r="T9" s="2374"/>
    </row>
    <row r="10" spans="1:68" ht="45.1" customHeight="1" thickBot="1">
      <c r="A10" s="872" t="s">
        <v>10</v>
      </c>
      <c r="B10" s="1629" t="s">
        <v>11</v>
      </c>
      <c r="C10" s="1629" t="s">
        <v>12</v>
      </c>
      <c r="D10" s="1629" t="s">
        <v>66</v>
      </c>
      <c r="E10" s="1629" t="s">
        <v>14</v>
      </c>
      <c r="F10" s="871" t="s">
        <v>15</v>
      </c>
      <c r="G10" s="578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578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8" customHeight="1">
      <c r="A11" s="1668">
        <v>1</v>
      </c>
      <c r="B11" s="2062">
        <v>44409</v>
      </c>
      <c r="C11" s="2063">
        <v>9.33</v>
      </c>
      <c r="D11" s="2063" t="s">
        <v>17</v>
      </c>
      <c r="E11" s="2064">
        <f>1800/C11</f>
        <v>192.92604501607718</v>
      </c>
      <c r="F11" s="2065">
        <v>133</v>
      </c>
      <c r="G11" s="572"/>
      <c r="H11" s="2072">
        <v>14</v>
      </c>
      <c r="I11" s="2062">
        <v>44470</v>
      </c>
      <c r="J11" s="2073">
        <v>11.65</v>
      </c>
      <c r="K11" s="2074"/>
      <c r="L11" s="2073">
        <f>1800/J11</f>
        <v>154.50643776824035</v>
      </c>
      <c r="M11" s="2075">
        <v>361</v>
      </c>
      <c r="N11" s="572"/>
      <c r="O11" s="2072">
        <v>40</v>
      </c>
      <c r="P11" s="2062">
        <v>44440</v>
      </c>
      <c r="Q11" s="2063">
        <v>13.36</v>
      </c>
      <c r="R11" s="2082" t="s">
        <v>90</v>
      </c>
      <c r="S11" s="2064">
        <f t="shared" ref="S11:S16" si="0">1800/Q11</f>
        <v>134.73053892215569</v>
      </c>
      <c r="T11" s="2065">
        <v>6060</v>
      </c>
      <c r="V11" s="6"/>
      <c r="W11" s="72"/>
    </row>
    <row r="12" spans="1:68" ht="18" customHeight="1">
      <c r="A12" s="1827">
        <v>2</v>
      </c>
      <c r="B12" s="2066">
        <v>44409</v>
      </c>
      <c r="C12" s="2057">
        <v>6.58</v>
      </c>
      <c r="D12" s="2058" t="s">
        <v>17</v>
      </c>
      <c r="E12" s="2057">
        <f>1800/C12</f>
        <v>273.5562310030395</v>
      </c>
      <c r="F12" s="2060">
        <v>466</v>
      </c>
      <c r="G12" s="572"/>
      <c r="H12" s="2076">
        <v>15</v>
      </c>
      <c r="I12" s="2066">
        <v>44470</v>
      </c>
      <c r="J12" s="2069">
        <v>14.68</v>
      </c>
      <c r="K12" s="2077"/>
      <c r="L12" s="2069">
        <f t="shared" ref="L12:L33" si="1">1800/J12</f>
        <v>122.6158038147139</v>
      </c>
      <c r="M12" s="2070">
        <v>398</v>
      </c>
      <c r="N12" s="572"/>
      <c r="O12" s="2076">
        <v>41</v>
      </c>
      <c r="P12" s="2066">
        <v>45108</v>
      </c>
      <c r="Q12" s="2058">
        <v>33.090000000000003</v>
      </c>
      <c r="R12" s="2083" t="s">
        <v>90</v>
      </c>
      <c r="S12" s="2057">
        <f t="shared" si="0"/>
        <v>54.397098821396185</v>
      </c>
      <c r="T12" s="2061">
        <v>800</v>
      </c>
    </row>
    <row r="13" spans="1:68" ht="18" customHeight="1">
      <c r="A13" s="1827">
        <v>3</v>
      </c>
      <c r="B13" s="2066">
        <v>44470</v>
      </c>
      <c r="C13" s="2057">
        <v>6.17</v>
      </c>
      <c r="D13" s="2058" t="s">
        <v>17</v>
      </c>
      <c r="E13" s="2057">
        <f t="shared" ref="E13:E22" si="2">1800/C13</f>
        <v>291.73419773095623</v>
      </c>
      <c r="F13" s="2060">
        <v>200</v>
      </c>
      <c r="G13" s="572"/>
      <c r="H13" s="2076">
        <v>16</v>
      </c>
      <c r="I13" s="2066">
        <v>44470</v>
      </c>
      <c r="J13" s="2069">
        <v>15.03</v>
      </c>
      <c r="K13" s="2077"/>
      <c r="L13" s="2069">
        <f t="shared" si="1"/>
        <v>119.76047904191617</v>
      </c>
      <c r="M13" s="2070">
        <v>497</v>
      </c>
      <c r="N13" s="572"/>
      <c r="O13" s="2076">
        <v>42</v>
      </c>
      <c r="P13" s="2066">
        <v>44440</v>
      </c>
      <c r="Q13" s="2057">
        <v>17.77</v>
      </c>
      <c r="R13" s="2083" t="s">
        <v>90</v>
      </c>
      <c r="S13" s="2057">
        <f t="shared" si="0"/>
        <v>101.29431626336522</v>
      </c>
      <c r="T13" s="2061">
        <v>2096</v>
      </c>
    </row>
    <row r="14" spans="1:68" ht="18" customHeight="1">
      <c r="A14" s="1827">
        <v>4</v>
      </c>
      <c r="B14" s="2066">
        <v>44440</v>
      </c>
      <c r="C14" s="2057">
        <v>7.92</v>
      </c>
      <c r="D14" s="2058" t="s">
        <v>17</v>
      </c>
      <c r="E14" s="2057">
        <f t="shared" si="2"/>
        <v>227.27272727272728</v>
      </c>
      <c r="F14" s="2060">
        <v>138</v>
      </c>
      <c r="G14" s="572"/>
      <c r="H14" s="2076">
        <v>17</v>
      </c>
      <c r="I14" s="2066">
        <v>44425</v>
      </c>
      <c r="J14" s="2069">
        <v>15.43</v>
      </c>
      <c r="K14" s="2077"/>
      <c r="L14" s="2069">
        <f t="shared" si="1"/>
        <v>116.65586519766688</v>
      </c>
      <c r="M14" s="2070">
        <v>465</v>
      </c>
      <c r="N14" s="572"/>
      <c r="O14" s="2076">
        <v>43</v>
      </c>
      <c r="P14" s="2066">
        <v>44422</v>
      </c>
      <c r="Q14" s="2057">
        <v>18.2</v>
      </c>
      <c r="R14" s="2083" t="s">
        <v>90</v>
      </c>
      <c r="S14" s="2057">
        <f t="shared" si="0"/>
        <v>98.901098901098905</v>
      </c>
      <c r="T14" s="2061">
        <v>1500</v>
      </c>
    </row>
    <row r="15" spans="1:68" ht="18" customHeight="1">
      <c r="A15" s="1827">
        <v>5</v>
      </c>
      <c r="B15" s="2066">
        <v>44440</v>
      </c>
      <c r="C15" s="2058">
        <v>7.98</v>
      </c>
      <c r="D15" s="2058" t="s">
        <v>17</v>
      </c>
      <c r="E15" s="2057">
        <f t="shared" si="2"/>
        <v>225.56390977443607</v>
      </c>
      <c r="F15" s="2061">
        <v>132</v>
      </c>
      <c r="G15" s="572"/>
      <c r="H15" s="2076">
        <v>18</v>
      </c>
      <c r="I15" s="2066">
        <v>44425</v>
      </c>
      <c r="J15" s="2069">
        <v>15.11</v>
      </c>
      <c r="K15" s="2077"/>
      <c r="L15" s="2069">
        <f t="shared" si="1"/>
        <v>119.12640635340834</v>
      </c>
      <c r="M15" s="2070">
        <v>423</v>
      </c>
      <c r="N15" s="572"/>
      <c r="O15" s="2076">
        <v>44</v>
      </c>
      <c r="P15" s="2066">
        <v>44422</v>
      </c>
      <c r="Q15" s="2058">
        <v>20.69</v>
      </c>
      <c r="R15" s="2083" t="s">
        <v>90</v>
      </c>
      <c r="S15" s="2057">
        <f t="shared" si="0"/>
        <v>86.998550024166263</v>
      </c>
      <c r="T15" s="2061">
        <v>1090</v>
      </c>
    </row>
    <row r="16" spans="1:68" ht="18" customHeight="1">
      <c r="A16" s="1827">
        <v>6</v>
      </c>
      <c r="B16" s="2066">
        <v>45156</v>
      </c>
      <c r="C16" s="2398" t="s">
        <v>95</v>
      </c>
      <c r="D16" s="2399"/>
      <c r="E16" s="2400"/>
      <c r="F16" s="2061"/>
      <c r="G16" s="572"/>
      <c r="H16" s="2076">
        <v>19</v>
      </c>
      <c r="I16" s="2066">
        <v>44425</v>
      </c>
      <c r="J16" s="2069">
        <v>18.760000000000002</v>
      </c>
      <c r="K16" s="2077"/>
      <c r="L16" s="2069">
        <f t="shared" si="1"/>
        <v>95.948827292110863</v>
      </c>
      <c r="M16" s="2070">
        <v>395</v>
      </c>
      <c r="N16" s="572"/>
      <c r="O16" s="2076">
        <v>45</v>
      </c>
      <c r="P16" s="2066">
        <v>43191</v>
      </c>
      <c r="Q16" s="2058">
        <v>19.75</v>
      </c>
      <c r="R16" s="2083" t="s">
        <v>90</v>
      </c>
      <c r="S16" s="2057">
        <f t="shared" si="0"/>
        <v>91.139240506329116</v>
      </c>
      <c r="T16" s="2061">
        <v>1680</v>
      </c>
    </row>
    <row r="17" spans="1:20" ht="18" customHeight="1">
      <c r="A17" s="1827">
        <v>7</v>
      </c>
      <c r="B17" s="2066">
        <v>45156</v>
      </c>
      <c r="C17" s="2058">
        <v>7.2</v>
      </c>
      <c r="D17" s="2058" t="s">
        <v>17</v>
      </c>
      <c r="E17" s="2057">
        <f t="shared" si="2"/>
        <v>250</v>
      </c>
      <c r="F17" s="2061">
        <v>137</v>
      </c>
      <c r="G17" s="572"/>
      <c r="H17" s="2076">
        <v>20</v>
      </c>
      <c r="I17" s="2066">
        <v>45115</v>
      </c>
      <c r="J17" s="2069">
        <v>18.16</v>
      </c>
      <c r="K17" s="2077"/>
      <c r="L17" s="2069">
        <f t="shared" si="1"/>
        <v>99.118942731277528</v>
      </c>
      <c r="M17" s="2070">
        <v>385</v>
      </c>
      <c r="N17" s="572"/>
      <c r="O17" s="2076">
        <v>46</v>
      </c>
      <c r="P17" s="2066">
        <v>44414</v>
      </c>
      <c r="Q17" s="2058">
        <v>18.16</v>
      </c>
      <c r="R17" s="2083" t="s">
        <v>90</v>
      </c>
      <c r="S17" s="2057">
        <f t="shared" ref="S17" si="3">1800/Q17</f>
        <v>99.118942731277528</v>
      </c>
      <c r="T17" s="2061">
        <v>1380</v>
      </c>
    </row>
    <row r="18" spans="1:20" ht="18" customHeight="1">
      <c r="A18" s="1827">
        <v>8</v>
      </c>
      <c r="B18" s="2066">
        <v>45156</v>
      </c>
      <c r="C18" s="2058">
        <v>6.43</v>
      </c>
      <c r="D18" s="2058" t="s">
        <v>17</v>
      </c>
      <c r="E18" s="2057">
        <f t="shared" si="2"/>
        <v>279.93779160186625</v>
      </c>
      <c r="F18" s="2061">
        <v>136</v>
      </c>
      <c r="G18" s="572"/>
      <c r="H18" s="2076">
        <v>21</v>
      </c>
      <c r="I18" s="2066">
        <v>45115</v>
      </c>
      <c r="J18" s="2069">
        <v>11.81</v>
      </c>
      <c r="K18" s="2077"/>
      <c r="L18" s="2069">
        <f t="shared" si="1"/>
        <v>152.41320914479255</v>
      </c>
      <c r="M18" s="2070">
        <v>345</v>
      </c>
      <c r="N18" s="572"/>
      <c r="O18" s="2076">
        <v>47</v>
      </c>
      <c r="P18" s="2066">
        <v>44414</v>
      </c>
      <c r="Q18" s="2058">
        <v>18.39</v>
      </c>
      <c r="R18" s="2083" t="s">
        <v>90</v>
      </c>
      <c r="S18" s="2057">
        <f>1800/Q18</f>
        <v>97.879282218597055</v>
      </c>
      <c r="T18" s="2061">
        <v>1250</v>
      </c>
    </row>
    <row r="19" spans="1:20" ht="18" customHeight="1">
      <c r="A19" s="1827">
        <v>9</v>
      </c>
      <c r="B19" s="2066">
        <v>43053</v>
      </c>
      <c r="C19" s="2058">
        <v>7.2</v>
      </c>
      <c r="D19" s="2058" t="s">
        <v>17</v>
      </c>
      <c r="E19" s="2057">
        <f t="shared" si="2"/>
        <v>250</v>
      </c>
      <c r="F19" s="2061">
        <v>130</v>
      </c>
      <c r="G19" s="572"/>
      <c r="H19" s="2076">
        <v>22</v>
      </c>
      <c r="I19" s="2066">
        <v>44470</v>
      </c>
      <c r="J19" s="2069">
        <v>15.81</v>
      </c>
      <c r="K19" s="2077"/>
      <c r="L19" s="2069">
        <f t="shared" si="1"/>
        <v>113.85199240986717</v>
      </c>
      <c r="M19" s="2070">
        <v>380</v>
      </c>
      <c r="N19" s="572"/>
      <c r="O19" s="2076">
        <v>48</v>
      </c>
      <c r="P19" s="2066">
        <v>45108</v>
      </c>
      <c r="Q19" s="2058">
        <v>36.19</v>
      </c>
      <c r="R19" s="2083" t="s">
        <v>90</v>
      </c>
      <c r="S19" s="2057">
        <f>1800/Q19</f>
        <v>49.737496546007186</v>
      </c>
      <c r="T19" s="2061">
        <v>622</v>
      </c>
    </row>
    <row r="20" spans="1:20" ht="18" customHeight="1">
      <c r="A20" s="1827">
        <v>10</v>
      </c>
      <c r="B20" s="2066">
        <v>44387</v>
      </c>
      <c r="C20" s="2058">
        <v>8.25</v>
      </c>
      <c r="D20" s="2058" t="s">
        <v>17</v>
      </c>
      <c r="E20" s="2057">
        <f t="shared" si="2"/>
        <v>218.18181818181819</v>
      </c>
      <c r="F20" s="2061">
        <v>164</v>
      </c>
      <c r="G20" s="572"/>
      <c r="H20" s="2076">
        <v>23</v>
      </c>
      <c r="I20" s="2066">
        <v>44470</v>
      </c>
      <c r="J20" s="2069">
        <v>14.16</v>
      </c>
      <c r="K20" s="2077"/>
      <c r="L20" s="2069">
        <f>1800/J20</f>
        <v>127.11864406779661</v>
      </c>
      <c r="M20" s="2070">
        <v>390</v>
      </c>
      <c r="N20" s="572"/>
      <c r="O20" s="2076">
        <v>49</v>
      </c>
      <c r="P20" s="2066">
        <v>43191</v>
      </c>
      <c r="Q20" s="2058">
        <v>18.36</v>
      </c>
      <c r="R20" s="2083" t="s">
        <v>90</v>
      </c>
      <c r="S20" s="2057">
        <f>1800/Q20</f>
        <v>98.039215686274517</v>
      </c>
      <c r="T20" s="2061">
        <v>1760</v>
      </c>
    </row>
    <row r="21" spans="1:20" ht="18" customHeight="1">
      <c r="A21" s="1827">
        <v>11</v>
      </c>
      <c r="B21" s="2066">
        <v>44387</v>
      </c>
      <c r="C21" s="2058">
        <v>9.19</v>
      </c>
      <c r="D21" s="2058" t="s">
        <v>17</v>
      </c>
      <c r="E21" s="2057">
        <f t="shared" si="2"/>
        <v>195.86507072905334</v>
      </c>
      <c r="F21" s="2061">
        <v>138</v>
      </c>
      <c r="G21" s="572"/>
      <c r="H21" s="2076">
        <v>24</v>
      </c>
      <c r="I21" s="2066">
        <v>44426</v>
      </c>
      <c r="J21" s="2069">
        <v>12.21</v>
      </c>
      <c r="K21" s="2077"/>
      <c r="L21" s="2069">
        <f>1800/J21</f>
        <v>147.4201474201474</v>
      </c>
      <c r="M21" s="2070">
        <v>360</v>
      </c>
      <c r="N21" s="572"/>
      <c r="O21" s="2076">
        <v>50</v>
      </c>
      <c r="P21" s="2066">
        <v>43191</v>
      </c>
      <c r="Q21" s="2058">
        <v>27.46</v>
      </c>
      <c r="R21" s="2083" t="s">
        <v>90</v>
      </c>
      <c r="S21" s="2057">
        <f>1800/Q21</f>
        <v>65.549890750182087</v>
      </c>
      <c r="T21" s="2061">
        <v>1615</v>
      </c>
    </row>
    <row r="22" spans="1:20" ht="18" customHeight="1" thickBot="1">
      <c r="A22" s="1827">
        <v>12</v>
      </c>
      <c r="B22" s="2066">
        <v>45115</v>
      </c>
      <c r="C22" s="2058">
        <v>6.42</v>
      </c>
      <c r="D22" s="2058" t="s">
        <v>17</v>
      </c>
      <c r="E22" s="2057">
        <f t="shared" si="2"/>
        <v>280.37383177570092</v>
      </c>
      <c r="F22" s="2061">
        <v>122</v>
      </c>
      <c r="G22" s="572"/>
      <c r="H22" s="2076">
        <v>25</v>
      </c>
      <c r="I22" s="2066">
        <v>44470</v>
      </c>
      <c r="J22" s="2069">
        <v>13.78</v>
      </c>
      <c r="K22" s="2077"/>
      <c r="L22" s="2069">
        <f t="shared" si="1"/>
        <v>130.62409288824384</v>
      </c>
      <c r="M22" s="2070">
        <v>357</v>
      </c>
      <c r="N22" s="572"/>
      <c r="O22" s="2078">
        <v>51</v>
      </c>
      <c r="P22" s="2067">
        <v>45108</v>
      </c>
      <c r="Q22" s="2059">
        <v>38.06</v>
      </c>
      <c r="R22" s="2059" t="s">
        <v>17</v>
      </c>
      <c r="S22" s="2068">
        <f>1800/Q22</f>
        <v>47.293746715712032</v>
      </c>
      <c r="T22" s="1411">
        <v>660</v>
      </c>
    </row>
    <row r="23" spans="1:20" ht="18" customHeight="1" thickBot="1">
      <c r="A23" s="1815">
        <v>13</v>
      </c>
      <c r="B23" s="2067">
        <v>45115</v>
      </c>
      <c r="C23" s="2059">
        <v>7.78</v>
      </c>
      <c r="D23" s="2059" t="s">
        <v>17</v>
      </c>
      <c r="E23" s="2068">
        <f>1800/C23</f>
        <v>231.3624678663239</v>
      </c>
      <c r="F23" s="1411">
        <v>142</v>
      </c>
      <c r="G23" s="572"/>
      <c r="H23" s="2076">
        <v>26</v>
      </c>
      <c r="I23" s="2066">
        <v>44470</v>
      </c>
      <c r="J23" s="2069">
        <v>7.91</v>
      </c>
      <c r="K23" s="2077"/>
      <c r="L23" s="2069">
        <f t="shared" si="1"/>
        <v>227.56005056890012</v>
      </c>
      <c r="M23" s="2070">
        <v>295</v>
      </c>
      <c r="N23" s="572"/>
      <c r="O23" s="589"/>
      <c r="P23" s="305"/>
      <c r="Q23" s="2383" t="s">
        <v>1</v>
      </c>
      <c r="R23" s="2384"/>
      <c r="S23" s="324">
        <f>SUM(S11:S22)</f>
        <v>1025.0794180865616</v>
      </c>
      <c r="T23" s="589"/>
    </row>
    <row r="24" spans="1:20" ht="18" customHeight="1" thickBot="1">
      <c r="A24" s="573"/>
      <c r="B24" s="572"/>
      <c r="C24" s="2396" t="s">
        <v>1</v>
      </c>
      <c r="D24" s="2397"/>
      <c r="E24" s="699">
        <f>SUM(E11:E23)</f>
        <v>2916.7740909519994</v>
      </c>
      <c r="F24" s="572"/>
      <c r="G24" s="572"/>
      <c r="H24" s="2076">
        <v>27</v>
      </c>
      <c r="I24" s="2066">
        <v>44470</v>
      </c>
      <c r="J24" s="2069">
        <v>9.2200000000000006</v>
      </c>
      <c r="K24" s="2077"/>
      <c r="L24" s="2069">
        <f t="shared" si="1"/>
        <v>195.22776572668113</v>
      </c>
      <c r="M24" s="2070">
        <v>310</v>
      </c>
      <c r="N24" s="572"/>
      <c r="O24" s="306"/>
      <c r="P24" s="306"/>
      <c r="Q24" s="2381" t="s">
        <v>19</v>
      </c>
      <c r="R24" s="2382"/>
      <c r="S24" s="325">
        <f>AVERAGE(S11:S22)</f>
        <v>85.423284840546799</v>
      </c>
      <c r="T24" s="589"/>
    </row>
    <row r="25" spans="1:20" ht="18" customHeight="1" thickBot="1">
      <c r="A25" s="573"/>
      <c r="B25" s="572"/>
      <c r="C25" s="2362" t="s">
        <v>19</v>
      </c>
      <c r="D25" s="2363"/>
      <c r="E25" s="287">
        <f>AVERAGE(E11:E23)</f>
        <v>243.06450757933328</v>
      </c>
      <c r="F25" s="572"/>
      <c r="G25" s="572"/>
      <c r="H25" s="2076">
        <v>28</v>
      </c>
      <c r="I25" s="2066">
        <v>44425</v>
      </c>
      <c r="J25" s="2069">
        <v>14.64</v>
      </c>
      <c r="K25" s="2077"/>
      <c r="L25" s="2069">
        <f t="shared" si="1"/>
        <v>122.95081967213115</v>
      </c>
      <c r="M25" s="2070">
        <v>383</v>
      </c>
      <c r="N25" s="572"/>
      <c r="O25" s="572"/>
      <c r="P25" s="55"/>
      <c r="Q25" s="575"/>
      <c r="R25" s="572"/>
      <c r="S25" s="591"/>
      <c r="T25" s="572"/>
    </row>
    <row r="26" spans="1:20" ht="18" customHeight="1">
      <c r="A26" s="573"/>
      <c r="B26" s="572"/>
      <c r="C26" s="578"/>
      <c r="D26" s="578"/>
      <c r="E26" s="307"/>
      <c r="F26" s="572"/>
      <c r="G26" s="572"/>
      <c r="H26" s="2076">
        <v>29</v>
      </c>
      <c r="I26" s="2066">
        <v>45115</v>
      </c>
      <c r="J26" s="2069">
        <v>15.2</v>
      </c>
      <c r="K26" s="2077"/>
      <c r="L26" s="2069">
        <f t="shared" si="1"/>
        <v>118.42105263157896</v>
      </c>
      <c r="M26" s="2070">
        <v>360</v>
      </c>
      <c r="N26" s="572"/>
      <c r="O26" s="572"/>
      <c r="P26" s="55"/>
      <c r="Q26" s="572"/>
      <c r="R26" s="572"/>
      <c r="S26" s="591"/>
      <c r="T26" s="572"/>
    </row>
    <row r="27" spans="1:20" ht="18" customHeight="1">
      <c r="A27" s="573"/>
      <c r="B27" s="572"/>
      <c r="C27" s="578"/>
      <c r="D27" s="578"/>
      <c r="E27" s="307"/>
      <c r="F27" s="572"/>
      <c r="G27" s="572"/>
      <c r="H27" s="2076">
        <v>30</v>
      </c>
      <c r="I27" s="2066">
        <v>44387</v>
      </c>
      <c r="J27" s="2069">
        <v>14.61</v>
      </c>
      <c r="K27" s="2077"/>
      <c r="L27" s="2069">
        <f t="shared" si="1"/>
        <v>123.20328542094457</v>
      </c>
      <c r="M27" s="2070">
        <v>358</v>
      </c>
      <c r="N27" s="572"/>
      <c r="O27" s="572"/>
      <c r="P27" s="55"/>
      <c r="Q27" s="572"/>
      <c r="R27" s="572"/>
      <c r="S27" s="591"/>
      <c r="T27" s="572"/>
    </row>
    <row r="28" spans="1:20" ht="18" customHeight="1">
      <c r="A28" s="573"/>
      <c r="B28" s="572"/>
      <c r="C28" s="578"/>
      <c r="D28" s="578"/>
      <c r="E28" s="307"/>
      <c r="F28" s="572"/>
      <c r="G28" s="572"/>
      <c r="H28" s="2076">
        <v>31</v>
      </c>
      <c r="I28" s="2066">
        <v>44387</v>
      </c>
      <c r="J28" s="2069">
        <v>12.98</v>
      </c>
      <c r="K28" s="2077"/>
      <c r="L28" s="2069">
        <f t="shared" si="1"/>
        <v>138.67488443759629</v>
      </c>
      <c r="M28" s="2070">
        <v>291</v>
      </c>
      <c r="N28" s="572"/>
      <c r="O28" s="572"/>
      <c r="P28" s="55"/>
      <c r="Q28" s="572"/>
      <c r="R28" s="572"/>
      <c r="S28" s="591"/>
      <c r="T28" s="572"/>
    </row>
    <row r="29" spans="1:20" ht="18" customHeight="1">
      <c r="A29" s="573"/>
      <c r="B29" s="572"/>
      <c r="C29" s="578"/>
      <c r="D29" s="578"/>
      <c r="E29" s="307"/>
      <c r="F29" s="572"/>
      <c r="G29" s="572"/>
      <c r="H29" s="2076">
        <v>32</v>
      </c>
      <c r="I29" s="2066">
        <v>44387</v>
      </c>
      <c r="J29" s="2069">
        <v>16.100000000000001</v>
      </c>
      <c r="K29" s="2077"/>
      <c r="L29" s="2069">
        <f t="shared" si="1"/>
        <v>111.80124223602483</v>
      </c>
      <c r="M29" s="2070">
        <v>372</v>
      </c>
      <c r="N29" s="572"/>
      <c r="O29" s="572"/>
      <c r="P29" s="55"/>
      <c r="Q29" s="572"/>
      <c r="R29" s="572"/>
      <c r="S29" s="572"/>
      <c r="T29" s="572"/>
    </row>
    <row r="30" spans="1:20" ht="18" customHeight="1">
      <c r="A30" s="573"/>
      <c r="B30" s="572"/>
      <c r="C30" s="578"/>
      <c r="D30" s="578"/>
      <c r="E30" s="307"/>
      <c r="F30" s="572"/>
      <c r="G30" s="572"/>
      <c r="H30" s="2076">
        <v>33</v>
      </c>
      <c r="I30" s="2066">
        <v>44470</v>
      </c>
      <c r="J30" s="2069">
        <v>16.489999999999998</v>
      </c>
      <c r="K30" s="2077"/>
      <c r="L30" s="2069">
        <f t="shared" si="1"/>
        <v>109.1570648878108</v>
      </c>
      <c r="M30" s="2070">
        <v>375</v>
      </c>
      <c r="N30" s="572"/>
      <c r="O30" s="572"/>
      <c r="P30" s="55"/>
      <c r="Q30" s="572"/>
      <c r="R30" s="572"/>
      <c r="S30" s="591"/>
      <c r="T30" s="572"/>
    </row>
    <row r="31" spans="1:20" ht="18" customHeight="1">
      <c r="A31" s="573"/>
      <c r="B31" s="572"/>
      <c r="C31" s="578"/>
      <c r="D31" s="578"/>
      <c r="E31" s="307"/>
      <c r="F31" s="572"/>
      <c r="G31" s="572"/>
      <c r="H31" s="2076">
        <v>34</v>
      </c>
      <c r="I31" s="2066">
        <v>44470</v>
      </c>
      <c r="J31" s="2069">
        <v>14.1</v>
      </c>
      <c r="K31" s="2077"/>
      <c r="L31" s="2069">
        <f>1800/J31</f>
        <v>127.65957446808511</v>
      </c>
      <c r="M31" s="2070">
        <v>360</v>
      </c>
      <c r="N31" s="572"/>
      <c r="O31" s="572"/>
      <c r="P31" s="55"/>
      <c r="Q31" s="572"/>
      <c r="R31" s="572"/>
      <c r="S31" s="591"/>
      <c r="T31" s="572"/>
    </row>
    <row r="32" spans="1:20" ht="18" customHeight="1">
      <c r="A32" s="573"/>
      <c r="B32" s="572"/>
      <c r="C32" s="578"/>
      <c r="D32" s="578"/>
      <c r="E32" s="307"/>
      <c r="F32" s="572"/>
      <c r="G32" s="572"/>
      <c r="H32" s="2076">
        <v>35</v>
      </c>
      <c r="I32" s="2066">
        <v>44387</v>
      </c>
      <c r="J32" s="2069">
        <v>11.06</v>
      </c>
      <c r="K32" s="2077"/>
      <c r="L32" s="2069">
        <f t="shared" si="1"/>
        <v>162.74864376130199</v>
      </c>
      <c r="M32" s="2070">
        <v>3050</v>
      </c>
      <c r="N32" s="572"/>
      <c r="O32" s="572"/>
      <c r="P32" s="55"/>
      <c r="Q32" s="572"/>
      <c r="R32" s="572"/>
      <c r="S32" s="591"/>
      <c r="T32" s="572"/>
    </row>
    <row r="33" spans="1:20" ht="18" customHeight="1">
      <c r="A33" s="573"/>
      <c r="B33" s="572"/>
      <c r="C33" s="578"/>
      <c r="D33" s="578"/>
      <c r="E33" s="307"/>
      <c r="F33" s="572"/>
      <c r="G33" s="572"/>
      <c r="H33" s="2076">
        <v>36</v>
      </c>
      <c r="I33" s="2066">
        <v>44387</v>
      </c>
      <c r="J33" s="2069">
        <v>15.22</v>
      </c>
      <c r="K33" s="2077"/>
      <c r="L33" s="2069">
        <f t="shared" si="1"/>
        <v>118.26544021024966</v>
      </c>
      <c r="M33" s="2070">
        <v>378</v>
      </c>
      <c r="N33" s="572"/>
      <c r="O33" s="572"/>
      <c r="P33" s="55"/>
      <c r="Q33" s="572"/>
      <c r="R33" s="572"/>
      <c r="S33" s="572"/>
      <c r="T33" s="572"/>
    </row>
    <row r="34" spans="1:20" ht="18" customHeight="1">
      <c r="A34" s="573"/>
      <c r="B34" s="572"/>
      <c r="C34" s="578"/>
      <c r="D34" s="578"/>
      <c r="E34" s="307"/>
      <c r="F34" s="572"/>
      <c r="G34" s="572"/>
      <c r="H34" s="2076">
        <v>37</v>
      </c>
      <c r="I34" s="2066">
        <v>44418</v>
      </c>
      <c r="J34" s="2069">
        <v>16.22</v>
      </c>
      <c r="K34" s="2077"/>
      <c r="L34" s="2069">
        <f t="shared" ref="L34:L36" si="4">1800/J34</f>
        <v>110.97410604192356</v>
      </c>
      <c r="M34" s="2070">
        <v>379</v>
      </c>
      <c r="N34" s="572"/>
      <c r="O34" s="572"/>
      <c r="P34" s="55"/>
      <c r="Q34" s="572"/>
      <c r="R34" s="572"/>
      <c r="S34" s="572"/>
      <c r="T34" s="572"/>
    </row>
    <row r="35" spans="1:20" ht="18" customHeight="1">
      <c r="A35" s="573"/>
      <c r="B35" s="572"/>
      <c r="C35" s="578"/>
      <c r="D35" s="578"/>
      <c r="E35" s="307"/>
      <c r="F35" s="572"/>
      <c r="G35" s="572"/>
      <c r="H35" s="2076">
        <v>38</v>
      </c>
      <c r="I35" s="2066">
        <v>45323</v>
      </c>
      <c r="J35" s="2069">
        <v>13.85</v>
      </c>
      <c r="K35" s="2077"/>
      <c r="L35" s="2069">
        <f t="shared" si="4"/>
        <v>129.96389891696751</v>
      </c>
      <c r="M35" s="2070">
        <v>341</v>
      </c>
      <c r="N35" s="572"/>
      <c r="O35" s="572"/>
      <c r="P35" s="55"/>
      <c r="Q35" s="575"/>
      <c r="R35" s="575"/>
      <c r="S35" s="575"/>
      <c r="T35" s="572"/>
    </row>
    <row r="36" spans="1:20" ht="18" customHeight="1" thickBot="1">
      <c r="A36" s="573"/>
      <c r="B36" s="572"/>
      <c r="C36" s="578"/>
      <c r="D36" s="578"/>
      <c r="E36" s="307"/>
      <c r="F36" s="572"/>
      <c r="G36" s="572"/>
      <c r="H36" s="2078">
        <v>39</v>
      </c>
      <c r="I36" s="2067">
        <v>45323</v>
      </c>
      <c r="J36" s="2079">
        <v>12.41</v>
      </c>
      <c r="K36" s="2080"/>
      <c r="L36" s="2079">
        <f t="shared" si="4"/>
        <v>145.04431909750201</v>
      </c>
      <c r="M36" s="2081">
        <v>317</v>
      </c>
      <c r="N36" s="572"/>
      <c r="O36" s="572"/>
      <c r="P36" s="55"/>
      <c r="Q36" s="2336"/>
      <c r="R36" s="2336"/>
      <c r="S36" s="308"/>
      <c r="T36" s="572"/>
    </row>
    <row r="37" spans="1:20" ht="18" customHeight="1">
      <c r="A37" s="573"/>
      <c r="B37" s="572"/>
      <c r="C37" s="578"/>
      <c r="D37" s="578"/>
      <c r="E37" s="307"/>
      <c r="F37" s="572"/>
      <c r="G37" s="83"/>
      <c r="H37" s="572"/>
      <c r="I37" s="55"/>
      <c r="J37" s="2385" t="s">
        <v>1</v>
      </c>
      <c r="K37" s="2386"/>
      <c r="L37" s="2071">
        <f>SUM(L11:L34)</f>
        <v>3165.8047781934106</v>
      </c>
      <c r="M37" s="572"/>
      <c r="N37" s="575"/>
      <c r="O37" s="29"/>
      <c r="P37" s="29"/>
      <c r="Q37" s="2336"/>
      <c r="R37" s="2336"/>
      <c r="S37" s="309"/>
      <c r="T37" s="572"/>
    </row>
    <row r="38" spans="1:20" ht="21.95" thickBot="1">
      <c r="A38" s="205"/>
      <c r="B38" s="83"/>
      <c r="C38" s="83"/>
      <c r="D38" s="83"/>
      <c r="E38" s="83"/>
      <c r="F38" s="83"/>
      <c r="G38" s="83"/>
      <c r="H38" s="29"/>
      <c r="I38" s="29"/>
      <c r="J38" s="2381" t="s">
        <v>19</v>
      </c>
      <c r="K38" s="2382"/>
      <c r="L38" s="323">
        <f>AVERAGE(L11:L34)</f>
        <v>131.90853242472545</v>
      </c>
      <c r="M38" s="572"/>
      <c r="N38" s="575"/>
      <c r="O38" s="29"/>
      <c r="P38" s="29"/>
      <c r="Q38" s="29"/>
      <c r="R38" s="29"/>
      <c r="S38" s="569"/>
      <c r="T38" s="209"/>
    </row>
    <row r="39" spans="1:20" ht="22.55" customHeight="1">
      <c r="A39" s="81"/>
      <c r="B39" s="94"/>
      <c r="C39" s="94"/>
      <c r="D39" s="94"/>
      <c r="E39" s="94"/>
      <c r="F39" s="94"/>
      <c r="G39" s="94"/>
      <c r="H39" s="94"/>
      <c r="I39" s="574" t="s">
        <v>69</v>
      </c>
      <c r="J39" s="1669">
        <v>1.4</v>
      </c>
      <c r="K39" s="44" t="s">
        <v>21</v>
      </c>
      <c r="L39" s="310"/>
      <c r="M39" s="572"/>
      <c r="N39" s="575"/>
      <c r="O39" s="94"/>
      <c r="P39" s="574" t="s">
        <v>70</v>
      </c>
      <c r="Q39" s="1669">
        <v>5620</v>
      </c>
      <c r="R39" s="44" t="s">
        <v>23</v>
      </c>
      <c r="S39" s="94"/>
      <c r="T39" s="209"/>
    </row>
    <row r="40" spans="1:20" ht="22.55" customHeight="1">
      <c r="A40" s="573"/>
      <c r="B40" s="572"/>
      <c r="C40" s="572"/>
      <c r="D40" s="572"/>
      <c r="E40" s="572"/>
      <c r="F40" s="572"/>
      <c r="G40" s="83"/>
      <c r="H40" s="94"/>
      <c r="I40" s="570" t="s">
        <v>71</v>
      </c>
      <c r="J40" s="2027">
        <v>4.5999999999999996</v>
      </c>
      <c r="K40" s="48" t="s">
        <v>21</v>
      </c>
      <c r="L40" s="310"/>
      <c r="M40" s="572"/>
      <c r="N40" s="575"/>
      <c r="O40" s="94"/>
      <c r="P40" s="570" t="s">
        <v>72</v>
      </c>
      <c r="Q40" s="2027">
        <v>600</v>
      </c>
      <c r="R40" s="48" t="s">
        <v>23</v>
      </c>
      <c r="S40" s="94"/>
      <c r="T40" s="209"/>
    </row>
    <row r="41" spans="1:20" ht="22.55" customHeight="1">
      <c r="A41" s="573"/>
      <c r="B41" s="572"/>
      <c r="C41" s="572"/>
      <c r="D41" s="572"/>
      <c r="E41" s="572"/>
      <c r="F41" s="572"/>
      <c r="G41" s="83"/>
      <c r="H41" s="94"/>
      <c r="I41" s="570" t="s">
        <v>73</v>
      </c>
      <c r="J41" s="2027">
        <v>4.3</v>
      </c>
      <c r="K41" s="48" t="s">
        <v>21</v>
      </c>
      <c r="L41" s="310"/>
      <c r="M41" s="572"/>
      <c r="N41" s="575"/>
      <c r="O41" s="94"/>
      <c r="P41" s="570" t="s">
        <v>74</v>
      </c>
      <c r="Q41" s="2027"/>
      <c r="R41" s="48" t="s">
        <v>28</v>
      </c>
      <c r="S41" s="94"/>
      <c r="T41" s="209"/>
    </row>
    <row r="42" spans="1:20" ht="22.55" customHeight="1">
      <c r="A42" s="573"/>
      <c r="B42" s="572"/>
      <c r="C42" s="572"/>
      <c r="D42" s="572"/>
      <c r="E42" s="572"/>
      <c r="F42" s="572"/>
      <c r="G42" s="83"/>
      <c r="H42" s="94"/>
      <c r="I42" s="570" t="s">
        <v>75</v>
      </c>
      <c r="J42" s="2027">
        <v>3.6</v>
      </c>
      <c r="K42" s="48" t="s">
        <v>21</v>
      </c>
      <c r="L42" s="310"/>
      <c r="M42" s="572"/>
      <c r="N42" s="2148"/>
      <c r="O42" s="94"/>
      <c r="P42" s="570" t="s">
        <v>76</v>
      </c>
      <c r="Q42" s="2027">
        <v>34</v>
      </c>
      <c r="R42" s="48" t="s">
        <v>31</v>
      </c>
      <c r="S42" s="94"/>
      <c r="T42" s="209"/>
    </row>
    <row r="43" spans="1:20" ht="22.55" customHeight="1">
      <c r="A43" s="573"/>
      <c r="B43" s="572"/>
      <c r="C43" s="572"/>
      <c r="D43" s="572"/>
      <c r="E43" s="572"/>
      <c r="F43" s="572"/>
      <c r="G43" s="83"/>
      <c r="H43" s="94"/>
      <c r="I43" s="570" t="s">
        <v>77</v>
      </c>
      <c r="J43" s="2027">
        <v>49</v>
      </c>
      <c r="K43" s="48" t="s">
        <v>21</v>
      </c>
      <c r="L43" s="310"/>
      <c r="M43" s="572"/>
      <c r="N43" s="2148"/>
      <c r="O43" s="94"/>
      <c r="P43" s="570" t="s">
        <v>78</v>
      </c>
      <c r="Q43" s="2027">
        <v>2900</v>
      </c>
      <c r="R43" s="48" t="s">
        <v>34</v>
      </c>
      <c r="S43" s="94"/>
      <c r="T43" s="209"/>
    </row>
    <row r="44" spans="1:20" ht="22.55" customHeight="1">
      <c r="A44" s="573"/>
      <c r="B44" s="572"/>
      <c r="C44" s="572"/>
      <c r="D44" s="572"/>
      <c r="E44" s="572"/>
      <c r="F44" s="572"/>
      <c r="G44" s="83"/>
      <c r="H44" s="94"/>
      <c r="I44" s="570" t="s">
        <v>79</v>
      </c>
      <c r="J44" s="2027">
        <v>50</v>
      </c>
      <c r="K44" s="48" t="s">
        <v>21</v>
      </c>
      <c r="L44" s="310"/>
      <c r="M44" s="572"/>
      <c r="N44" s="2148"/>
      <c r="O44" s="94"/>
      <c r="P44" s="570" t="s">
        <v>80</v>
      </c>
      <c r="Q44" s="2027">
        <v>3400</v>
      </c>
      <c r="R44" s="48" t="s">
        <v>34</v>
      </c>
      <c r="S44" s="94"/>
      <c r="T44" s="209"/>
    </row>
    <row r="45" spans="1:20" ht="22.55" customHeight="1">
      <c r="A45" s="81"/>
      <c r="B45" s="29"/>
      <c r="C45" s="575"/>
      <c r="D45" s="29"/>
      <c r="E45" s="29"/>
      <c r="F45" s="29"/>
      <c r="G45" s="83"/>
      <c r="H45" s="94"/>
      <c r="I45" s="570" t="s">
        <v>81</v>
      </c>
      <c r="J45" s="2027">
        <v>51</v>
      </c>
      <c r="K45" s="48" t="s">
        <v>21</v>
      </c>
      <c r="L45" s="310"/>
      <c r="M45" s="572"/>
      <c r="N45" s="2148"/>
      <c r="O45" s="94"/>
      <c r="P45" s="570" t="s">
        <v>82</v>
      </c>
      <c r="Q45" s="2027">
        <v>1000</v>
      </c>
      <c r="R45" s="48" t="s">
        <v>34</v>
      </c>
      <c r="S45" s="94"/>
      <c r="T45" s="209"/>
    </row>
    <row r="46" spans="1:20" ht="22.55" customHeight="1">
      <c r="A46" s="2355"/>
      <c r="B46" s="2356"/>
      <c r="C46" s="2208"/>
      <c r="D46" s="2208"/>
      <c r="E46" s="2208"/>
      <c r="F46" s="2208"/>
      <c r="G46" s="83"/>
      <c r="H46" s="94"/>
      <c r="I46" s="570" t="s">
        <v>83</v>
      </c>
      <c r="J46" s="2027">
        <v>42</v>
      </c>
      <c r="K46" s="48" t="s">
        <v>21</v>
      </c>
      <c r="L46" s="310"/>
      <c r="M46" s="572"/>
      <c r="N46" s="2148"/>
      <c r="O46" s="94"/>
      <c r="P46" s="570" t="s">
        <v>84</v>
      </c>
      <c r="Q46" s="2027">
        <f>SUM(Q43:Q45)</f>
        <v>7300</v>
      </c>
      <c r="R46" s="48" t="s">
        <v>34</v>
      </c>
      <c r="S46" s="94"/>
      <c r="T46" s="209"/>
    </row>
    <row r="47" spans="1:20" ht="22.55" customHeight="1">
      <c r="A47" s="81"/>
      <c r="B47" s="592"/>
      <c r="C47" s="592"/>
      <c r="D47" s="592"/>
      <c r="E47" s="592"/>
      <c r="F47" s="592"/>
      <c r="G47" s="29"/>
      <c r="H47" s="94"/>
      <c r="I47" s="570" t="s">
        <v>85</v>
      </c>
      <c r="J47" s="2027">
        <v>0</v>
      </c>
      <c r="K47" s="48" t="s">
        <v>21</v>
      </c>
      <c r="L47" s="310"/>
      <c r="M47" s="572"/>
      <c r="N47" s="2148"/>
      <c r="O47" s="94"/>
      <c r="P47" s="570" t="s">
        <v>86</v>
      </c>
      <c r="Q47" s="2027">
        <v>14970</v>
      </c>
      <c r="R47" s="48" t="s">
        <v>23</v>
      </c>
      <c r="S47" s="94"/>
      <c r="T47" s="210"/>
    </row>
    <row r="48" spans="1:20" ht="22.55" customHeight="1" thickBot="1">
      <c r="A48" s="81"/>
      <c r="B48" s="592"/>
      <c r="C48" s="592"/>
      <c r="D48" s="592"/>
      <c r="E48" s="592"/>
      <c r="F48" s="592"/>
      <c r="G48" s="29"/>
      <c r="H48" s="94"/>
      <c r="I48" s="571" t="s">
        <v>87</v>
      </c>
      <c r="J48" s="1817">
        <v>0</v>
      </c>
      <c r="K48" s="52" t="s">
        <v>21</v>
      </c>
      <c r="L48" s="310"/>
      <c r="M48" s="572"/>
      <c r="N48" s="2148"/>
      <c r="O48" s="94"/>
      <c r="P48" s="570" t="s">
        <v>44</v>
      </c>
      <c r="Q48" s="2027">
        <v>10</v>
      </c>
      <c r="R48" s="48" t="s">
        <v>45</v>
      </c>
      <c r="S48" s="94"/>
      <c r="T48" s="210"/>
    </row>
    <row r="49" spans="1:20" ht="22.55" customHeight="1" thickBot="1">
      <c r="A49" s="581"/>
      <c r="B49" s="25"/>
      <c r="C49" s="569"/>
      <c r="D49" s="572"/>
      <c r="E49" s="572"/>
      <c r="F49" s="572"/>
      <c r="G49" s="83"/>
      <c r="H49" s="29"/>
      <c r="I49" s="29"/>
      <c r="J49" s="572"/>
      <c r="K49" s="29"/>
      <c r="L49" s="572"/>
      <c r="M49" s="572"/>
      <c r="N49" s="2148"/>
      <c r="O49" s="94"/>
      <c r="P49" s="571" t="s">
        <v>88</v>
      </c>
      <c r="Q49" s="1817">
        <v>7.3</v>
      </c>
      <c r="R49" s="52" t="s">
        <v>45</v>
      </c>
      <c r="S49" s="94"/>
      <c r="T49" s="63"/>
    </row>
    <row r="50" spans="1:20" ht="22.55" customHeight="1">
      <c r="A50" s="581"/>
      <c r="B50" s="25"/>
      <c r="C50" s="569"/>
      <c r="D50" s="572"/>
      <c r="E50" s="572"/>
      <c r="F50" s="572"/>
      <c r="G50" s="83"/>
      <c r="H50" s="29"/>
      <c r="I50" s="29"/>
      <c r="J50" s="572"/>
      <c r="K50" s="29"/>
      <c r="L50" s="572"/>
      <c r="M50" s="572"/>
      <c r="N50" s="572"/>
      <c r="O50" s="94"/>
      <c r="P50" s="41"/>
      <c r="Q50" s="41"/>
      <c r="R50" s="572"/>
      <c r="S50" s="572"/>
      <c r="T50" s="63"/>
    </row>
    <row r="51" spans="1:20" ht="67.5" customHeight="1">
      <c r="A51" s="7"/>
      <c r="B51" s="6"/>
      <c r="C51" s="6"/>
      <c r="D51" s="2304" t="s">
        <v>47</v>
      </c>
      <c r="E51" s="2304"/>
      <c r="F51" s="6"/>
      <c r="G51" s="6"/>
      <c r="H51" s="6"/>
      <c r="I51" s="6"/>
      <c r="K51" s="2304" t="s">
        <v>48</v>
      </c>
      <c r="L51" s="2304"/>
      <c r="M51" s="265"/>
      <c r="N51" s="6"/>
      <c r="O51" s="6"/>
      <c r="P51" s="6"/>
      <c r="Q51" s="2304" t="s">
        <v>49</v>
      </c>
      <c r="R51" s="2304"/>
      <c r="S51" s="6"/>
      <c r="T51" s="18"/>
    </row>
    <row r="52" spans="1:20" ht="20.2" customHeight="1">
      <c r="A52" s="26"/>
      <c r="B52" s="27"/>
      <c r="C52" s="27"/>
      <c r="D52" s="2305" t="s">
        <v>50</v>
      </c>
      <c r="E52" s="2305"/>
      <c r="F52" s="28"/>
      <c r="G52" s="28"/>
      <c r="H52" s="27"/>
      <c r="I52" s="28"/>
      <c r="J52" s="74"/>
      <c r="K52" s="2261" t="s">
        <v>51</v>
      </c>
      <c r="L52" s="2261"/>
      <c r="M52" s="74"/>
      <c r="N52" s="27"/>
      <c r="O52" s="27"/>
      <c r="P52" s="27"/>
      <c r="Q52" s="2261" t="s">
        <v>52</v>
      </c>
      <c r="R52" s="2261"/>
      <c r="S52" s="28"/>
      <c r="T52" s="37"/>
    </row>
    <row r="56" spans="1:20" ht="15.65">
      <c r="G56" s="70"/>
    </row>
    <row r="57" spans="1:20" ht="15.65">
      <c r="G57" s="70"/>
    </row>
    <row r="58" spans="1:20" ht="15.65">
      <c r="G58" s="70"/>
    </row>
  </sheetData>
  <mergeCells count="27">
    <mergeCell ref="D52:E52"/>
    <mergeCell ref="K52:L52"/>
    <mergeCell ref="Q52:R52"/>
    <mergeCell ref="N42:N49"/>
    <mergeCell ref="Q51:R51"/>
    <mergeCell ref="O9:T9"/>
    <mergeCell ref="Q36:R36"/>
    <mergeCell ref="Q37:R37"/>
    <mergeCell ref="Q23:R23"/>
    <mergeCell ref="Q24:R24"/>
    <mergeCell ref="A9:F9"/>
    <mergeCell ref="H9:M9"/>
    <mergeCell ref="A46:D46"/>
    <mergeCell ref="E46:F46"/>
    <mergeCell ref="D51:E51"/>
    <mergeCell ref="K51:L51"/>
    <mergeCell ref="J37:K37"/>
    <mergeCell ref="J38:K38"/>
    <mergeCell ref="C24:D24"/>
    <mergeCell ref="C25:D25"/>
    <mergeCell ref="C16:E16"/>
    <mergeCell ref="Q4:T4"/>
    <mergeCell ref="Q5:T5"/>
    <mergeCell ref="A6:T6"/>
    <mergeCell ref="A7:T7"/>
    <mergeCell ref="A8:T8"/>
    <mergeCell ref="A1:P5"/>
  </mergeCells>
  <conditionalFormatting sqref="T12 T15:T17">
    <cfRule type="cellIs" dxfId="146" priority="22" operator="greaterThan">
      <formula>2100</formula>
    </cfRule>
    <cfRule type="cellIs" dxfId="145" priority="23" operator="greaterThan">
      <formula>2100</formula>
    </cfRule>
  </conditionalFormatting>
  <conditionalFormatting sqref="T18:T22 T11 T13:T14">
    <cfRule type="cellIs" dxfId="144" priority="28" operator="greaterThan">
      <formula>2100</formula>
    </cfRule>
  </conditionalFormatting>
  <conditionalFormatting sqref="T23">
    <cfRule type="cellIs" dxfId="143" priority="34" stopIfTrue="1" operator="greaterThan">
      <formula>1500</formula>
    </cfRule>
  </conditionalFormatting>
  <conditionalFormatting sqref="M35">
    <cfRule type="cellIs" dxfId="142" priority="38" stopIfTrue="1" operator="greaterThan">
      <formula>2500</formula>
    </cfRule>
  </conditionalFormatting>
  <conditionalFormatting sqref="F11:F23">
    <cfRule type="cellIs" dxfId="141" priority="33" operator="greaterThan">
      <formula>500</formula>
    </cfRule>
  </conditionalFormatting>
  <conditionalFormatting sqref="T30:T34 T23:T28">
    <cfRule type="cellIs" dxfId="140" priority="37" stopIfTrue="1" operator="greaterThan">
      <formula>3500</formula>
    </cfRule>
  </conditionalFormatting>
  <conditionalFormatting sqref="F11:F23">
    <cfRule type="cellIs" dxfId="139" priority="3" operator="greaterThan">
      <formula>500</formula>
    </cfRule>
    <cfRule type="cellIs" dxfId="138" priority="4" operator="greaterThan">
      <formula>500</formula>
    </cfRule>
  </conditionalFormatting>
  <conditionalFormatting sqref="M11:M36">
    <cfRule type="cellIs" dxfId="137" priority="2" operator="greaterThan">
      <formula>1000</formula>
    </cfRule>
  </conditionalFormatting>
  <conditionalFormatting sqref="T11:T22">
    <cfRule type="cellIs" dxfId="136" priority="1" operator="greaterThan">
      <formula>2500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T39"/>
  <sheetViews>
    <sheetView view="pageBreakPreview" topLeftCell="A5" zoomScale="70" zoomScaleNormal="70" zoomScaleSheetLayoutView="70" workbookViewId="0">
      <selection activeCell="W20" sqref="W20"/>
    </sheetView>
  </sheetViews>
  <sheetFormatPr defaultColWidth="8.88671875" defaultRowHeight="15.05"/>
  <cols>
    <col min="1" max="1" width="9" style="1" bestFit="1" customWidth="1"/>
    <col min="2" max="2" width="12.6640625" style="1" bestFit="1" customWidth="1"/>
    <col min="3" max="3" width="11.88671875" style="1" bestFit="1" customWidth="1"/>
    <col min="4" max="4" width="10.88671875" style="1" bestFit="1" customWidth="1"/>
    <col min="5" max="5" width="13.88671875" style="1" bestFit="1" customWidth="1"/>
    <col min="6" max="6" width="9.33203125" style="1" bestFit="1" customWidth="1"/>
    <col min="7" max="7" width="8.88671875" style="1"/>
    <col min="8" max="8" width="9" style="1" bestFit="1" customWidth="1"/>
    <col min="9" max="9" width="10.5546875" style="1" bestFit="1" customWidth="1"/>
    <col min="10" max="10" width="11.88671875" style="1" bestFit="1" customWidth="1"/>
    <col min="11" max="11" width="16.88671875" style="1" bestFit="1" customWidth="1"/>
    <col min="12" max="12" width="13.88671875" style="1" bestFit="1" customWidth="1"/>
    <col min="13" max="13" width="14.109375" style="1" bestFit="1" customWidth="1"/>
    <col min="14" max="14" width="1.88671875" style="1" customWidth="1"/>
    <col min="15" max="15" width="14.109375" style="1" bestFit="1" customWidth="1"/>
    <col min="16" max="16" width="9.33203125" style="1" bestFit="1" customWidth="1"/>
    <col min="17" max="16384" width="8.88671875" style="1"/>
  </cols>
  <sheetData>
    <row r="1" spans="1:20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249</v>
      </c>
      <c r="R4" s="2193"/>
      <c r="S4" s="2193"/>
      <c r="T4" s="2194"/>
    </row>
    <row r="5" spans="1:20" ht="18.2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301" t="s">
        <v>54</v>
      </c>
      <c r="R5" s="2302"/>
      <c r="S5" s="2302"/>
      <c r="T5" s="2303"/>
    </row>
    <row r="6" spans="1:20" ht="21.3">
      <c r="A6" s="2133" t="s">
        <v>515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488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95" thickBot="1">
      <c r="A8" s="2133" t="s">
        <v>61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20" s="328" customFormat="1" ht="21.95" thickBot="1">
      <c r="A9" s="2405" t="s">
        <v>63</v>
      </c>
      <c r="B9" s="2406"/>
      <c r="C9" s="2407"/>
      <c r="D9" s="2407"/>
      <c r="E9" s="2407"/>
      <c r="F9" s="2408"/>
      <c r="G9" s="451"/>
      <c r="H9" s="2405" t="s">
        <v>64</v>
      </c>
      <c r="I9" s="2407"/>
      <c r="J9" s="2407"/>
      <c r="K9" s="2407"/>
      <c r="L9" s="2407"/>
      <c r="M9" s="2408"/>
      <c r="N9" s="452"/>
      <c r="O9" s="452"/>
      <c r="P9" s="452"/>
      <c r="Q9" s="452"/>
    </row>
    <row r="10" spans="1:20" s="328" customFormat="1" ht="64.5" thickBot="1">
      <c r="A10" s="1636" t="s">
        <v>162</v>
      </c>
      <c r="B10" s="454" t="s">
        <v>11</v>
      </c>
      <c r="C10" s="1637" t="s">
        <v>57</v>
      </c>
      <c r="D10" s="1637" t="s">
        <v>163</v>
      </c>
      <c r="E10" s="1637" t="s">
        <v>14</v>
      </c>
      <c r="F10" s="1638" t="s">
        <v>15</v>
      </c>
      <c r="G10" s="457"/>
      <c r="H10" s="2084" t="s">
        <v>162</v>
      </c>
      <c r="I10" s="2085" t="s">
        <v>11</v>
      </c>
      <c r="J10" s="2086" t="s">
        <v>164</v>
      </c>
      <c r="K10" s="2086" t="s">
        <v>66</v>
      </c>
      <c r="L10" s="2086" t="s">
        <v>14</v>
      </c>
      <c r="M10" s="2087" t="s">
        <v>15</v>
      </c>
      <c r="N10" s="452"/>
      <c r="O10" s="452"/>
      <c r="P10" s="452"/>
      <c r="Q10" s="452"/>
    </row>
    <row r="11" spans="1:20" s="328" customFormat="1" ht="21.3">
      <c r="A11" s="1917">
        <v>1</v>
      </c>
      <c r="B11" s="1928">
        <v>43617</v>
      </c>
      <c r="C11" s="1918">
        <v>19.72</v>
      </c>
      <c r="D11" s="1929" t="s">
        <v>17</v>
      </c>
      <c r="E11" s="1918">
        <f t="shared" ref="E11:E14" si="0">1800/C11</f>
        <v>91.277890466531446</v>
      </c>
      <c r="F11" s="1920">
        <v>772</v>
      </c>
      <c r="G11" s="458"/>
      <c r="H11" s="1917">
        <v>5</v>
      </c>
      <c r="I11" s="1928">
        <v>45108</v>
      </c>
      <c r="J11" s="1918">
        <v>15.97</v>
      </c>
      <c r="K11" s="1919" t="s">
        <v>90</v>
      </c>
      <c r="L11" s="1918">
        <f t="shared" ref="L11:L18" si="1">1800/J11</f>
        <v>112.71133375078271</v>
      </c>
      <c r="M11" s="1920">
        <v>1850</v>
      </c>
      <c r="N11" s="452"/>
      <c r="O11" s="460" t="s">
        <v>69</v>
      </c>
      <c r="P11" s="1929">
        <v>2</v>
      </c>
      <c r="Q11" s="459" t="s">
        <v>21</v>
      </c>
    </row>
    <row r="12" spans="1:20" s="328" customFormat="1" ht="21.3">
      <c r="A12" s="1924">
        <v>2</v>
      </c>
      <c r="B12" s="1930">
        <v>43617</v>
      </c>
      <c r="C12" s="1922">
        <v>17.82</v>
      </c>
      <c r="D12" s="1931" t="s">
        <v>17</v>
      </c>
      <c r="E12" s="1922">
        <f t="shared" si="0"/>
        <v>101.01010101010101</v>
      </c>
      <c r="F12" s="1923">
        <v>798</v>
      </c>
      <c r="G12" s="458"/>
      <c r="H12" s="1921">
        <v>6</v>
      </c>
      <c r="I12" s="2088">
        <v>45108</v>
      </c>
      <c r="J12" s="2035">
        <v>34.46</v>
      </c>
      <c r="K12" s="2089" t="s">
        <v>90</v>
      </c>
      <c r="L12" s="2035">
        <f>1800/J12</f>
        <v>52.234474753337203</v>
      </c>
      <c r="M12" s="2037">
        <v>1220</v>
      </c>
      <c r="N12" s="452"/>
      <c r="O12" s="465" t="s">
        <v>71</v>
      </c>
      <c r="P12" s="2050">
        <v>34</v>
      </c>
      <c r="Q12" s="464" t="s">
        <v>21</v>
      </c>
    </row>
    <row r="13" spans="1:20" s="328" customFormat="1" ht="21.3">
      <c r="A13" s="1924">
        <v>3</v>
      </c>
      <c r="B13" s="1930">
        <v>44197</v>
      </c>
      <c r="C13" s="1922">
        <v>21.41</v>
      </c>
      <c r="D13" s="1931" t="s">
        <v>17</v>
      </c>
      <c r="E13" s="1922">
        <f t="shared" si="0"/>
        <v>84.072863148061657</v>
      </c>
      <c r="F13" s="1923">
        <v>1940</v>
      </c>
      <c r="G13" s="458"/>
      <c r="H13" s="1921">
        <v>7</v>
      </c>
      <c r="I13" s="2088">
        <v>44378</v>
      </c>
      <c r="J13" s="2035">
        <v>32.1</v>
      </c>
      <c r="K13" s="2089" t="s">
        <v>90</v>
      </c>
      <c r="L13" s="2035">
        <f t="shared" si="1"/>
        <v>56.074766355140184</v>
      </c>
      <c r="M13" s="2037">
        <v>1116</v>
      </c>
      <c r="N13" s="452"/>
      <c r="O13" s="465" t="s">
        <v>73</v>
      </c>
      <c r="P13" s="2050">
        <v>3</v>
      </c>
      <c r="Q13" s="464" t="s">
        <v>21</v>
      </c>
    </row>
    <row r="14" spans="1:20" s="328" customFormat="1" ht="21.95" thickBot="1">
      <c r="A14" s="1925">
        <v>4</v>
      </c>
      <c r="B14" s="1932">
        <v>44197</v>
      </c>
      <c r="C14" s="1926">
        <v>15</v>
      </c>
      <c r="D14" s="1933" t="s">
        <v>17</v>
      </c>
      <c r="E14" s="1926">
        <f t="shared" si="0"/>
        <v>120</v>
      </c>
      <c r="F14" s="1927">
        <v>450</v>
      </c>
      <c r="G14" s="458"/>
      <c r="H14" s="1921">
        <v>8</v>
      </c>
      <c r="I14" s="2088">
        <v>43617</v>
      </c>
      <c r="J14" s="2035">
        <v>34.630000000000003</v>
      </c>
      <c r="K14" s="2089" t="s">
        <v>90</v>
      </c>
      <c r="L14" s="2035">
        <f t="shared" si="1"/>
        <v>51.978053710655495</v>
      </c>
      <c r="M14" s="2037">
        <v>970</v>
      </c>
      <c r="N14" s="452"/>
      <c r="O14" s="465" t="s">
        <v>75</v>
      </c>
      <c r="P14" s="2050">
        <v>2.8</v>
      </c>
      <c r="Q14" s="464" t="s">
        <v>21</v>
      </c>
    </row>
    <row r="15" spans="1:20" s="328" customFormat="1" ht="21.3">
      <c r="A15" s="458"/>
      <c r="B15" s="1914"/>
      <c r="C15" s="2401" t="s">
        <v>165</v>
      </c>
      <c r="D15" s="2402"/>
      <c r="E15" s="468">
        <f>SUM(E11:E14)</f>
        <v>396.36085462469407</v>
      </c>
      <c r="F15" s="458"/>
      <c r="G15" s="458"/>
      <c r="H15" s="1921">
        <v>9</v>
      </c>
      <c r="I15" s="2088">
        <v>44275</v>
      </c>
      <c r="J15" s="2035">
        <v>29.33</v>
      </c>
      <c r="K15" s="2089" t="s">
        <v>90</v>
      </c>
      <c r="L15" s="2035">
        <f t="shared" si="1"/>
        <v>61.370610296624619</v>
      </c>
      <c r="M15" s="2037">
        <v>1060</v>
      </c>
      <c r="N15" s="452"/>
      <c r="O15" s="465" t="s">
        <v>77</v>
      </c>
      <c r="P15" s="2050">
        <v>40</v>
      </c>
      <c r="Q15" s="464" t="s">
        <v>21</v>
      </c>
    </row>
    <row r="16" spans="1:20" s="328" customFormat="1" ht="21.95" thickBot="1">
      <c r="A16" s="458"/>
      <c r="B16" s="1914"/>
      <c r="C16" s="2403" t="s">
        <v>167</v>
      </c>
      <c r="D16" s="2404"/>
      <c r="E16" s="471">
        <f>AVERAGE(E11:E14)</f>
        <v>99.090213656173518</v>
      </c>
      <c r="F16" s="458"/>
      <c r="G16" s="458"/>
      <c r="H16" s="1921">
        <v>10</v>
      </c>
      <c r="I16" s="2088">
        <v>45139</v>
      </c>
      <c r="J16" s="2035">
        <v>32.92</v>
      </c>
      <c r="K16" s="2089" t="s">
        <v>90</v>
      </c>
      <c r="L16" s="2035">
        <f t="shared" si="1"/>
        <v>54.67800729040097</v>
      </c>
      <c r="M16" s="2037">
        <v>867</v>
      </c>
      <c r="N16" s="452"/>
      <c r="O16" s="465" t="s">
        <v>79</v>
      </c>
      <c r="P16" s="2050">
        <v>40</v>
      </c>
      <c r="Q16" s="464" t="s">
        <v>21</v>
      </c>
    </row>
    <row r="17" spans="1:17" s="328" customFormat="1" ht="21.3">
      <c r="A17" s="467"/>
      <c r="B17" s="458"/>
      <c r="F17" s="469"/>
      <c r="G17" s="458"/>
      <c r="H17" s="1921">
        <v>11</v>
      </c>
      <c r="I17" s="2088">
        <v>45108</v>
      </c>
      <c r="J17" s="2035">
        <v>33.65</v>
      </c>
      <c r="K17" s="2089" t="s">
        <v>90</v>
      </c>
      <c r="L17" s="2035">
        <f t="shared" si="1"/>
        <v>53.491827637444281</v>
      </c>
      <c r="M17" s="2037">
        <v>18000</v>
      </c>
      <c r="N17" s="452"/>
      <c r="O17" s="465" t="s">
        <v>166</v>
      </c>
      <c r="P17" s="2050">
        <v>38</v>
      </c>
      <c r="Q17" s="464" t="s">
        <v>21</v>
      </c>
    </row>
    <row r="18" spans="1:17" s="328" customFormat="1" ht="21.3">
      <c r="A18" s="470"/>
      <c r="B18" s="470"/>
      <c r="F18" s="469"/>
      <c r="G18" s="458"/>
      <c r="H18" s="1921">
        <v>12</v>
      </c>
      <c r="I18" s="2088">
        <v>45108</v>
      </c>
      <c r="J18" s="2035">
        <v>33.14</v>
      </c>
      <c r="K18" s="2089" t="s">
        <v>90</v>
      </c>
      <c r="L18" s="2035">
        <f t="shared" si="1"/>
        <v>54.315027157513576</v>
      </c>
      <c r="M18" s="2037">
        <v>19000</v>
      </c>
      <c r="N18" s="452"/>
      <c r="O18" s="465" t="s">
        <v>85</v>
      </c>
      <c r="P18" s="2050">
        <v>0</v>
      </c>
      <c r="Q18" s="464" t="s">
        <v>21</v>
      </c>
    </row>
    <row r="19" spans="1:17" s="328" customFormat="1" ht="21.3">
      <c r="A19" s="452"/>
      <c r="B19" s="452"/>
      <c r="C19" s="452"/>
      <c r="D19" s="452"/>
      <c r="E19" s="472"/>
      <c r="F19" s="458"/>
      <c r="G19" s="458"/>
      <c r="H19" s="1921">
        <v>13</v>
      </c>
      <c r="I19" s="2088">
        <v>45108</v>
      </c>
      <c r="J19" s="2035">
        <v>13.42</v>
      </c>
      <c r="K19" s="2089" t="s">
        <v>90</v>
      </c>
      <c r="L19" s="2035">
        <f t="shared" ref="L19" si="2">1800/J19</f>
        <v>134.12816691505216</v>
      </c>
      <c r="M19" s="2037">
        <v>540</v>
      </c>
      <c r="N19" s="452"/>
      <c r="O19" s="473" t="s">
        <v>87</v>
      </c>
      <c r="P19" s="2050">
        <v>0</v>
      </c>
      <c r="Q19" s="464" t="s">
        <v>21</v>
      </c>
    </row>
    <row r="20" spans="1:17" s="328" customFormat="1" ht="21.3">
      <c r="A20" s="452"/>
      <c r="B20" s="452"/>
      <c r="C20" s="452"/>
      <c r="D20" s="452"/>
      <c r="E20" s="472"/>
      <c r="F20" s="458"/>
      <c r="G20" s="458"/>
      <c r="H20" s="1921">
        <v>14</v>
      </c>
      <c r="I20" s="2088">
        <v>44348</v>
      </c>
      <c r="J20" s="2409" t="s">
        <v>95</v>
      </c>
      <c r="K20" s="2410"/>
      <c r="L20" s="2411"/>
      <c r="M20" s="2037"/>
      <c r="N20" s="452"/>
      <c r="O20" s="465" t="s">
        <v>70</v>
      </c>
      <c r="P20" s="2050">
        <v>15200</v>
      </c>
      <c r="Q20" s="464" t="s">
        <v>23</v>
      </c>
    </row>
    <row r="21" spans="1:17" s="328" customFormat="1" ht="21.3">
      <c r="A21" s="452"/>
      <c r="B21" s="452"/>
      <c r="C21" s="452"/>
      <c r="D21" s="452"/>
      <c r="E21" s="472"/>
      <c r="F21" s="458"/>
      <c r="G21" s="458"/>
      <c r="H21" s="1921">
        <v>15</v>
      </c>
      <c r="I21" s="2088">
        <v>45324</v>
      </c>
      <c r="J21" s="2035">
        <v>22.96</v>
      </c>
      <c r="K21" s="2089" t="s">
        <v>90</v>
      </c>
      <c r="L21" s="2035">
        <f t="shared" ref="L21:L22" si="3">1800/J21</f>
        <v>78.397212543554005</v>
      </c>
      <c r="M21" s="2037">
        <v>990</v>
      </c>
      <c r="N21" s="452"/>
      <c r="O21" s="465" t="s">
        <v>72</v>
      </c>
      <c r="P21" s="2050">
        <v>3200</v>
      </c>
      <c r="Q21" s="464" t="s">
        <v>23</v>
      </c>
    </row>
    <row r="22" spans="1:17" s="328" customFormat="1" ht="21.95" thickBot="1">
      <c r="A22" s="452"/>
      <c r="B22" s="452"/>
      <c r="C22" s="452"/>
      <c r="D22" s="452"/>
      <c r="E22" s="472"/>
      <c r="F22" s="458"/>
      <c r="G22" s="458"/>
      <c r="H22" s="2090">
        <v>16</v>
      </c>
      <c r="I22" s="2091">
        <v>45324</v>
      </c>
      <c r="J22" s="2036">
        <v>22.73</v>
      </c>
      <c r="K22" s="2092" t="s">
        <v>90</v>
      </c>
      <c r="L22" s="2036">
        <f t="shared" si="3"/>
        <v>79.190497140343155</v>
      </c>
      <c r="M22" s="2038">
        <v>970</v>
      </c>
      <c r="N22" s="452"/>
      <c r="O22" s="465" t="s">
        <v>74</v>
      </c>
      <c r="P22" s="2050"/>
      <c r="Q22" s="475" t="s">
        <v>28</v>
      </c>
    </row>
    <row r="23" spans="1:17" s="328" customFormat="1" ht="21.3">
      <c r="A23" s="452"/>
      <c r="B23" s="452"/>
      <c r="C23" s="452"/>
      <c r="D23" s="452"/>
      <c r="E23" s="472"/>
      <c r="F23" s="458"/>
      <c r="G23" s="458"/>
      <c r="H23" s="458"/>
      <c r="I23" s="1914"/>
      <c r="J23" s="2401" t="s">
        <v>165</v>
      </c>
      <c r="K23" s="2402"/>
      <c r="L23" s="468">
        <f>SUM(L11:L22)</f>
        <v>788.56997755084831</v>
      </c>
      <c r="M23" s="458"/>
      <c r="N23" s="452"/>
      <c r="O23" s="465" t="s">
        <v>76</v>
      </c>
      <c r="P23" s="2050"/>
      <c r="Q23" s="464" t="s">
        <v>31</v>
      </c>
    </row>
    <row r="24" spans="1:17" s="328" customFormat="1" ht="21.95" thickBot="1">
      <c r="A24" s="452"/>
      <c r="B24" s="452"/>
      <c r="C24" s="452"/>
      <c r="D24" s="452"/>
      <c r="E24" s="472"/>
      <c r="F24" s="458"/>
      <c r="G24" s="458"/>
      <c r="H24" s="458"/>
      <c r="I24" s="1914"/>
      <c r="J24" s="2403" t="s">
        <v>167</v>
      </c>
      <c r="K24" s="2404"/>
      <c r="L24" s="471">
        <f>AVERAGE(L11:L22)</f>
        <v>71.688179777349845</v>
      </c>
      <c r="M24" s="458"/>
      <c r="N24" s="452"/>
      <c r="O24" s="465" t="s">
        <v>78</v>
      </c>
      <c r="P24" s="2050">
        <v>437.9</v>
      </c>
      <c r="Q24" s="464" t="s">
        <v>34</v>
      </c>
    </row>
    <row r="25" spans="1:17" s="328" customFormat="1" ht="21.3">
      <c r="A25" s="452"/>
      <c r="B25" s="452"/>
      <c r="C25" s="452"/>
      <c r="D25" s="452"/>
      <c r="E25" s="472"/>
      <c r="F25" s="458"/>
      <c r="G25" s="458"/>
      <c r="H25" s="458"/>
      <c r="I25" s="1914"/>
      <c r="J25" s="1915"/>
      <c r="K25" s="1916"/>
      <c r="L25" s="1915"/>
      <c r="M25" s="458"/>
      <c r="N25" s="452"/>
      <c r="O25" s="465" t="s">
        <v>80</v>
      </c>
      <c r="P25" s="2050">
        <v>788.6</v>
      </c>
      <c r="Q25" s="464" t="s">
        <v>34</v>
      </c>
    </row>
    <row r="26" spans="1:17" s="328" customFormat="1" ht="21.3">
      <c r="A26" s="452"/>
      <c r="B26" s="452"/>
      <c r="C26" s="452"/>
      <c r="D26" s="452"/>
      <c r="E26" s="472"/>
      <c r="F26" s="458"/>
      <c r="G26" s="458"/>
      <c r="H26" s="458"/>
      <c r="I26" s="1914"/>
      <c r="J26" s="1915"/>
      <c r="K26" s="1916"/>
      <c r="L26" s="1915"/>
      <c r="M26" s="458"/>
      <c r="N26" s="452"/>
      <c r="O26" s="473" t="s">
        <v>84</v>
      </c>
      <c r="P26" s="2054">
        <v>1226</v>
      </c>
      <c r="Q26" s="464" t="s">
        <v>34</v>
      </c>
    </row>
    <row r="27" spans="1:17" s="328" customFormat="1" ht="21.3">
      <c r="A27" s="452"/>
      <c r="B27" s="452"/>
      <c r="C27" s="452"/>
      <c r="D27" s="452"/>
      <c r="E27" s="472"/>
      <c r="F27" s="458"/>
      <c r="G27" s="458"/>
      <c r="H27" s="458"/>
      <c r="I27" s="1914"/>
      <c r="J27" s="1915"/>
      <c r="K27" s="1916"/>
      <c r="L27" s="1915"/>
      <c r="M27" s="458"/>
      <c r="N27" s="452"/>
      <c r="O27" s="473" t="s">
        <v>168</v>
      </c>
      <c r="P27" s="2050">
        <v>2.5</v>
      </c>
      <c r="Q27" s="464" t="s">
        <v>45</v>
      </c>
    </row>
    <row r="28" spans="1:17" s="328" customFormat="1" ht="21.3">
      <c r="A28" s="452"/>
      <c r="B28" s="452"/>
      <c r="C28" s="452"/>
      <c r="D28" s="452"/>
      <c r="E28" s="451"/>
      <c r="F28" s="458"/>
      <c r="G28" s="458"/>
      <c r="H28" s="458"/>
      <c r="I28" s="1914"/>
      <c r="J28" s="1915"/>
      <c r="K28" s="1916"/>
      <c r="L28" s="1915"/>
      <c r="M28" s="458"/>
      <c r="N28" s="452"/>
      <c r="O28" s="473" t="s">
        <v>169</v>
      </c>
      <c r="P28" s="2055">
        <v>1.2</v>
      </c>
      <c r="Q28" s="478" t="s">
        <v>45</v>
      </c>
    </row>
    <row r="29" spans="1:17" s="328" customFormat="1" ht="21.95" thickBot="1">
      <c r="A29" s="479"/>
      <c r="B29" s="451"/>
      <c r="C29" s="458"/>
      <c r="D29" s="451"/>
      <c r="E29" s="451"/>
      <c r="F29" s="451"/>
      <c r="G29" s="458"/>
      <c r="H29" s="458"/>
      <c r="I29" s="1914"/>
      <c r="J29" s="1915"/>
      <c r="K29" s="1916"/>
      <c r="L29" s="1915"/>
      <c r="M29" s="458"/>
      <c r="N29" s="452"/>
      <c r="O29" s="480" t="s">
        <v>170</v>
      </c>
      <c r="P29" s="2056">
        <v>26000</v>
      </c>
      <c r="Q29" s="482" t="s">
        <v>23</v>
      </c>
    </row>
    <row r="30" spans="1:17" s="328" customFormat="1" ht="21.3">
      <c r="A30" s="483"/>
      <c r="B30" s="483"/>
      <c r="C30" s="484"/>
      <c r="D30" s="483"/>
      <c r="E30" s="483"/>
      <c r="F30" s="483"/>
      <c r="G30" s="458"/>
      <c r="H30" s="458"/>
      <c r="I30" s="1914"/>
      <c r="J30" s="1915"/>
      <c r="K30" s="1916"/>
      <c r="L30" s="1915"/>
      <c r="M30" s="458"/>
      <c r="N30" s="452"/>
    </row>
    <row r="31" spans="1:17" s="328" customFormat="1" ht="21.3">
      <c r="H31" s="458"/>
      <c r="I31" s="458"/>
      <c r="M31" s="469"/>
    </row>
    <row r="32" spans="1:17" s="328" customFormat="1" ht="21.3">
      <c r="H32" s="458"/>
      <c r="I32" s="458"/>
      <c r="M32" s="458"/>
    </row>
    <row r="33" spans="8:13">
      <c r="H33" s="2"/>
      <c r="I33" s="2"/>
      <c r="J33" s="2"/>
      <c r="K33" s="2"/>
      <c r="L33" s="2"/>
      <c r="M33" s="166"/>
    </row>
    <row r="34" spans="8:13">
      <c r="H34" s="2"/>
      <c r="I34" s="2"/>
      <c r="J34" s="2"/>
      <c r="K34" s="2"/>
      <c r="L34" s="2"/>
      <c r="M34" s="166"/>
    </row>
    <row r="35" spans="8:13">
      <c r="H35" s="2"/>
      <c r="I35" s="2"/>
      <c r="J35" s="2"/>
      <c r="K35" s="2"/>
      <c r="L35" s="2"/>
      <c r="M35" s="166"/>
    </row>
    <row r="36" spans="8:13">
      <c r="H36" s="2"/>
      <c r="I36" s="2"/>
      <c r="J36" s="2"/>
      <c r="K36" s="2"/>
      <c r="L36" s="2"/>
      <c r="M36" s="166"/>
    </row>
    <row r="37" spans="8:13">
      <c r="H37" s="2"/>
      <c r="I37" s="2"/>
      <c r="J37" s="2"/>
      <c r="K37" s="2"/>
      <c r="L37" s="2"/>
      <c r="M37" s="166"/>
    </row>
    <row r="38" spans="8:13">
      <c r="H38" s="2"/>
      <c r="I38" s="2"/>
      <c r="J38" s="2"/>
      <c r="K38" s="2"/>
      <c r="L38" s="2"/>
      <c r="M38" s="166"/>
    </row>
    <row r="39" spans="8:13">
      <c r="H39" s="2"/>
      <c r="I39" s="2"/>
      <c r="J39" s="2"/>
      <c r="K39" s="2"/>
      <c r="L39" s="2"/>
    </row>
  </sheetData>
  <mergeCells count="13">
    <mergeCell ref="C15:D15"/>
    <mergeCell ref="C16:D16"/>
    <mergeCell ref="J23:K23"/>
    <mergeCell ref="J24:K24"/>
    <mergeCell ref="A9:F9"/>
    <mergeCell ref="H9:M9"/>
    <mergeCell ref="J20:L20"/>
    <mergeCell ref="A8:T8"/>
    <mergeCell ref="A1:P5"/>
    <mergeCell ref="Q4:T4"/>
    <mergeCell ref="Q5:T5"/>
    <mergeCell ref="A6:T6"/>
    <mergeCell ref="A7:T7"/>
  </mergeCells>
  <conditionalFormatting sqref="M11:M30">
    <cfRule type="cellIs" dxfId="135" priority="2" operator="greaterThan">
      <formula>2500</formula>
    </cfRule>
  </conditionalFormatting>
  <conditionalFormatting sqref="M11:M22">
    <cfRule type="cellIs" dxfId="134" priority="1" operator="greaterThan">
      <formula>2500</formula>
    </cfRule>
  </conditionalFormatting>
  <pageMargins left="0" right="0" top="0" bottom="0" header="0" footer="0"/>
  <pageSetup paperSize="9" scale="6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P59"/>
  <sheetViews>
    <sheetView view="pageBreakPreview" zoomScale="70" zoomScaleNormal="70" zoomScaleSheetLayoutView="70" workbookViewId="0">
      <selection sqref="A1:P5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6.33203125" style="8" customWidth="1"/>
    <col min="5" max="6" width="14.6640625" style="8" customWidth="1"/>
    <col min="7" max="7" width="4.44140625" style="8" customWidth="1"/>
    <col min="8" max="8" width="12.33203125" style="8" customWidth="1"/>
    <col min="9" max="10" width="15.109375" style="8" customWidth="1"/>
    <col min="11" max="11" width="19.109375" style="8" customWidth="1"/>
    <col min="12" max="12" width="15.5546875" style="8" customWidth="1"/>
    <col min="13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17" width="14.6640625" style="8" customWidth="1"/>
    <col min="18" max="18" width="18.33203125" style="8" customWidth="1"/>
    <col min="19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68" ht="26.3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68" ht="24.75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3</v>
      </c>
      <c r="R4" s="2193"/>
      <c r="S4" s="2193"/>
      <c r="T4" s="2194"/>
    </row>
    <row r="5" spans="1:68" ht="26.3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68" ht="24.9" customHeight="1">
      <c r="A6" s="2133" t="s">
        <v>512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122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33" t="s">
        <v>61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68" ht="20.05" customHeight="1" thickBot="1">
      <c r="A9" s="2199" t="s">
        <v>123</v>
      </c>
      <c r="B9" s="2200"/>
      <c r="C9" s="2200"/>
      <c r="D9" s="2200"/>
      <c r="E9" s="2200"/>
      <c r="F9" s="2200"/>
      <c r="G9" s="410"/>
      <c r="H9" s="2340" t="s">
        <v>64</v>
      </c>
      <c r="I9" s="2340"/>
      <c r="J9" s="2340"/>
      <c r="K9" s="2340"/>
      <c r="L9" s="2340"/>
      <c r="M9" s="2340"/>
      <c r="N9" s="410"/>
      <c r="O9" s="2372" t="s">
        <v>65</v>
      </c>
      <c r="P9" s="2373"/>
      <c r="Q9" s="2373"/>
      <c r="R9" s="2373"/>
      <c r="S9" s="2373"/>
      <c r="T9" s="2374"/>
    </row>
    <row r="10" spans="1:68" ht="43.2" thickBot="1">
      <c r="A10" s="872" t="s">
        <v>10</v>
      </c>
      <c r="B10" s="1629" t="s">
        <v>11</v>
      </c>
      <c r="C10" s="1629" t="s">
        <v>12</v>
      </c>
      <c r="D10" s="1629" t="s">
        <v>66</v>
      </c>
      <c r="E10" s="1629" t="s">
        <v>14</v>
      </c>
      <c r="F10" s="871" t="s">
        <v>15</v>
      </c>
      <c r="G10" s="419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419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8" customHeight="1">
      <c r="A11" s="1668">
        <v>1</v>
      </c>
      <c r="B11" s="1811">
        <v>44208</v>
      </c>
      <c r="C11" s="1669">
        <v>19.59</v>
      </c>
      <c r="D11" s="1669" t="s">
        <v>17</v>
      </c>
      <c r="E11" s="1670">
        <f>3600/C11</f>
        <v>183.76722817764164</v>
      </c>
      <c r="F11" s="1674">
        <v>1998</v>
      </c>
      <c r="G11" s="410"/>
      <c r="H11" s="1668">
        <v>27</v>
      </c>
      <c r="I11" s="1811">
        <v>44339</v>
      </c>
      <c r="J11" s="1669">
        <v>16.22</v>
      </c>
      <c r="K11" s="2032" t="s">
        <v>17</v>
      </c>
      <c r="L11" s="1670">
        <f t="shared" ref="L11:L16" si="0">1800/J11</f>
        <v>110.97410604192356</v>
      </c>
      <c r="M11" s="1674">
        <v>1430</v>
      </c>
      <c r="N11" s="410"/>
      <c r="O11" s="1668">
        <v>54</v>
      </c>
      <c r="P11" s="1811">
        <v>44251</v>
      </c>
      <c r="Q11" s="1669">
        <v>27.55</v>
      </c>
      <c r="R11" s="1990" t="s">
        <v>17</v>
      </c>
      <c r="S11" s="1670">
        <f t="shared" ref="S11:S37" si="1">1800/Q11</f>
        <v>65.335753176043553</v>
      </c>
      <c r="T11" s="1674">
        <v>6150</v>
      </c>
      <c r="V11" s="6"/>
      <c r="W11" s="72"/>
    </row>
    <row r="12" spans="1:68" ht="18" customHeight="1">
      <c r="A12" s="1827">
        <v>2</v>
      </c>
      <c r="B12" s="2029">
        <v>44682</v>
      </c>
      <c r="C12" s="2027">
        <v>20.7</v>
      </c>
      <c r="D12" s="2027" t="s">
        <v>17</v>
      </c>
      <c r="E12" s="2030">
        <f>3600/C12</f>
        <v>173.91304347826087</v>
      </c>
      <c r="F12" s="2028">
        <v>248</v>
      </c>
      <c r="G12" s="410"/>
      <c r="H12" s="1827">
        <v>28</v>
      </c>
      <c r="I12" s="2029">
        <v>44219</v>
      </c>
      <c r="J12" s="2027">
        <v>17.739999999999998</v>
      </c>
      <c r="K12" s="2027" t="s">
        <v>17</v>
      </c>
      <c r="L12" s="2030">
        <f t="shared" si="0"/>
        <v>101.46561443066517</v>
      </c>
      <c r="M12" s="2028">
        <v>553</v>
      </c>
      <c r="N12" s="410"/>
      <c r="O12" s="1827">
        <v>55</v>
      </c>
      <c r="P12" s="2029">
        <v>44255</v>
      </c>
      <c r="Q12" s="2027">
        <v>18.07</v>
      </c>
      <c r="R12" s="2033" t="s">
        <v>17</v>
      </c>
      <c r="S12" s="2030">
        <f t="shared" si="1"/>
        <v>99.612617598229107</v>
      </c>
      <c r="T12" s="2028">
        <v>6660</v>
      </c>
    </row>
    <row r="13" spans="1:68" ht="18" customHeight="1">
      <c r="A13" s="1827">
        <v>3</v>
      </c>
      <c r="B13" s="2029">
        <v>44718</v>
      </c>
      <c r="C13" s="2027">
        <v>28.32</v>
      </c>
      <c r="D13" s="2027" t="s">
        <v>17</v>
      </c>
      <c r="E13" s="2030">
        <f t="shared" ref="E13:E31" si="2">3600/C13</f>
        <v>127.11864406779661</v>
      </c>
      <c r="F13" s="2028">
        <v>209</v>
      </c>
      <c r="G13" s="410"/>
      <c r="H13" s="1827">
        <v>29</v>
      </c>
      <c r="I13" s="2029">
        <v>44485</v>
      </c>
      <c r="J13" s="2027">
        <v>19.260000000000002</v>
      </c>
      <c r="K13" s="301" t="s">
        <v>17</v>
      </c>
      <c r="L13" s="2030">
        <f t="shared" si="0"/>
        <v>93.457943925233636</v>
      </c>
      <c r="M13" s="2028">
        <v>879</v>
      </c>
      <c r="N13" s="410"/>
      <c r="O13" s="1827">
        <v>56</v>
      </c>
      <c r="P13" s="2029">
        <v>44718</v>
      </c>
      <c r="Q13" s="2027">
        <v>25.53</v>
      </c>
      <c r="R13" s="2033" t="s">
        <v>17</v>
      </c>
      <c r="S13" s="2030">
        <f>1800/Q13</f>
        <v>70.505287896592236</v>
      </c>
      <c r="T13" s="2028">
        <v>4250</v>
      </c>
    </row>
    <row r="14" spans="1:68" ht="18" customHeight="1">
      <c r="A14" s="1827">
        <v>4</v>
      </c>
      <c r="B14" s="2029">
        <v>45139</v>
      </c>
      <c r="C14" s="2027">
        <v>19.57</v>
      </c>
      <c r="D14" s="2027" t="s">
        <v>17</v>
      </c>
      <c r="E14" s="2030">
        <f t="shared" si="2"/>
        <v>183.95503321410322</v>
      </c>
      <c r="F14" s="2028">
        <v>208</v>
      </c>
      <c r="G14" s="410"/>
      <c r="H14" s="1827">
        <v>30</v>
      </c>
      <c r="I14" s="2029">
        <v>43617</v>
      </c>
      <c r="J14" s="2027">
        <v>15.9</v>
      </c>
      <c r="K14" s="301" t="s">
        <v>17</v>
      </c>
      <c r="L14" s="2030">
        <f t="shared" si="0"/>
        <v>113.20754716981132</v>
      </c>
      <c r="M14" s="2028">
        <v>209</v>
      </c>
      <c r="N14" s="410"/>
      <c r="O14" s="1827">
        <v>57</v>
      </c>
      <c r="P14" s="2029">
        <v>44003</v>
      </c>
      <c r="Q14" s="2027">
        <v>15</v>
      </c>
      <c r="R14" s="2033" t="s">
        <v>17</v>
      </c>
      <c r="S14" s="2030">
        <f t="shared" si="1"/>
        <v>120</v>
      </c>
      <c r="T14" s="2028">
        <v>1842</v>
      </c>
    </row>
    <row r="15" spans="1:68" ht="18" customHeight="1">
      <c r="A15" s="1827">
        <v>5</v>
      </c>
      <c r="B15" s="2029">
        <v>45139</v>
      </c>
      <c r="C15" s="1991">
        <v>31.69</v>
      </c>
      <c r="D15" s="2027" t="s">
        <v>17</v>
      </c>
      <c r="E15" s="2030">
        <f t="shared" si="2"/>
        <v>113.60050489113284</v>
      </c>
      <c r="F15" s="2028">
        <v>145</v>
      </c>
      <c r="G15" s="410"/>
      <c r="H15" s="1827">
        <v>31</v>
      </c>
      <c r="I15" s="2029">
        <v>44224</v>
      </c>
      <c r="J15" s="2027">
        <v>17.940000000000001</v>
      </c>
      <c r="K15" s="301" t="s">
        <v>17</v>
      </c>
      <c r="L15" s="2030">
        <f t="shared" si="0"/>
        <v>100.3344481605351</v>
      </c>
      <c r="M15" s="2028">
        <v>1290</v>
      </c>
      <c r="N15" s="410"/>
      <c r="O15" s="1827">
        <v>58</v>
      </c>
      <c r="P15" s="2029">
        <v>44272</v>
      </c>
      <c r="Q15" s="2027">
        <v>25.35</v>
      </c>
      <c r="R15" s="2033" t="s">
        <v>17</v>
      </c>
      <c r="S15" s="2030">
        <f>1800/Q15</f>
        <v>71.005917159763314</v>
      </c>
      <c r="T15" s="2028">
        <v>1211</v>
      </c>
    </row>
    <row r="16" spans="1:68" ht="18" customHeight="1">
      <c r="A16" s="1827">
        <v>6</v>
      </c>
      <c r="B16" s="2029">
        <v>45139</v>
      </c>
      <c r="C16" s="2027">
        <v>18.14</v>
      </c>
      <c r="D16" s="2027" t="s">
        <v>17</v>
      </c>
      <c r="E16" s="2030">
        <f t="shared" si="2"/>
        <v>198.45644983461963</v>
      </c>
      <c r="F16" s="2028">
        <v>140</v>
      </c>
      <c r="G16" s="410"/>
      <c r="H16" s="1827">
        <v>32</v>
      </c>
      <c r="I16" s="2029">
        <v>44751</v>
      </c>
      <c r="J16" s="2027">
        <v>15.75</v>
      </c>
      <c r="K16" s="301" t="s">
        <v>17</v>
      </c>
      <c r="L16" s="2030">
        <f t="shared" si="0"/>
        <v>114.28571428571429</v>
      </c>
      <c r="M16" s="2028">
        <v>263</v>
      </c>
      <c r="N16" s="410"/>
      <c r="O16" s="1827">
        <v>59</v>
      </c>
      <c r="P16" s="2029">
        <v>44272</v>
      </c>
      <c r="Q16" s="2027">
        <v>17.809999999999999</v>
      </c>
      <c r="R16" s="2033" t="s">
        <v>17</v>
      </c>
      <c r="S16" s="2030">
        <f t="shared" si="1"/>
        <v>101.06681639528355</v>
      </c>
      <c r="T16" s="2028">
        <v>8830</v>
      </c>
    </row>
    <row r="17" spans="1:20" ht="18" customHeight="1">
      <c r="A17" s="1827">
        <v>7</v>
      </c>
      <c r="B17" s="2029">
        <v>43972</v>
      </c>
      <c r="C17" s="2027">
        <v>24.72</v>
      </c>
      <c r="D17" s="2027" t="s">
        <v>17</v>
      </c>
      <c r="E17" s="2030">
        <f t="shared" si="2"/>
        <v>145.63106796116506</v>
      </c>
      <c r="F17" s="2028">
        <v>1993</v>
      </c>
      <c r="G17" s="410"/>
      <c r="H17" s="1827">
        <v>33</v>
      </c>
      <c r="I17" s="2029">
        <v>44485</v>
      </c>
      <c r="J17" s="2027">
        <v>15.9</v>
      </c>
      <c r="K17" s="301" t="s">
        <v>17</v>
      </c>
      <c r="L17" s="2030">
        <f t="shared" ref="L17:L37" si="3">1800/J17</f>
        <v>113.20754716981132</v>
      </c>
      <c r="M17" s="2028">
        <v>1670</v>
      </c>
      <c r="N17" s="410"/>
      <c r="O17" s="1827">
        <v>60</v>
      </c>
      <c r="P17" s="2029">
        <v>45108</v>
      </c>
      <c r="Q17" s="2027">
        <v>20.32</v>
      </c>
      <c r="R17" s="2033" t="s">
        <v>17</v>
      </c>
      <c r="S17" s="2030">
        <f>1800/Q17</f>
        <v>88.582677165354326</v>
      </c>
      <c r="T17" s="2028">
        <v>455</v>
      </c>
    </row>
    <row r="18" spans="1:20" ht="18" customHeight="1">
      <c r="A18" s="1827">
        <v>8</v>
      </c>
      <c r="B18" s="2029">
        <v>43972</v>
      </c>
      <c r="C18" s="2027">
        <v>21.5</v>
      </c>
      <c r="D18" s="2027" t="s">
        <v>17</v>
      </c>
      <c r="E18" s="2030">
        <f t="shared" si="2"/>
        <v>167.44186046511629</v>
      </c>
      <c r="F18" s="2028">
        <v>2180</v>
      </c>
      <c r="G18" s="410"/>
      <c r="H18" s="1827">
        <v>34</v>
      </c>
      <c r="I18" s="2029">
        <v>44485</v>
      </c>
      <c r="J18" s="2027">
        <v>14.81</v>
      </c>
      <c r="K18" s="301" t="s">
        <v>17</v>
      </c>
      <c r="L18" s="2030">
        <f t="shared" si="3"/>
        <v>121.53950033760972</v>
      </c>
      <c r="M18" s="2028">
        <v>1538</v>
      </c>
      <c r="N18" s="410"/>
      <c r="O18" s="1827">
        <v>61</v>
      </c>
      <c r="P18" s="2029">
        <v>44324</v>
      </c>
      <c r="Q18" s="2027">
        <v>24.18</v>
      </c>
      <c r="R18" s="2033" t="s">
        <v>17</v>
      </c>
      <c r="S18" s="2030">
        <f>1800/Q18</f>
        <v>74.441687344913149</v>
      </c>
      <c r="T18" s="2028">
        <v>6080</v>
      </c>
    </row>
    <row r="19" spans="1:20" ht="18" customHeight="1">
      <c r="A19" s="1827">
        <v>9</v>
      </c>
      <c r="B19" s="2029">
        <v>44003</v>
      </c>
      <c r="C19" s="2027">
        <v>21.66</v>
      </c>
      <c r="D19" s="2027" t="s">
        <v>17</v>
      </c>
      <c r="E19" s="2030">
        <f t="shared" si="2"/>
        <v>166.2049861495845</v>
      </c>
      <c r="F19" s="2028">
        <v>2080</v>
      </c>
      <c r="G19" s="410"/>
      <c r="H19" s="1827">
        <v>35</v>
      </c>
      <c r="I19" s="2029">
        <v>44485</v>
      </c>
      <c r="J19" s="2027">
        <v>14.39</v>
      </c>
      <c r="K19" s="301" t="s">
        <v>17</v>
      </c>
      <c r="L19" s="2030">
        <f t="shared" si="3"/>
        <v>125.08686587908269</v>
      </c>
      <c r="M19" s="2028">
        <v>1816</v>
      </c>
      <c r="N19" s="410"/>
      <c r="O19" s="1827">
        <v>62</v>
      </c>
      <c r="P19" s="2029">
        <v>44324</v>
      </c>
      <c r="Q19" s="2027">
        <v>26.57</v>
      </c>
      <c r="R19" s="2033" t="s">
        <v>17</v>
      </c>
      <c r="S19" s="2030">
        <f t="shared" si="1"/>
        <v>67.745577719232216</v>
      </c>
      <c r="T19" s="2028">
        <v>6940</v>
      </c>
    </row>
    <row r="20" spans="1:20" ht="18" customHeight="1">
      <c r="A20" s="1827">
        <v>10</v>
      </c>
      <c r="B20" s="2029">
        <v>43972</v>
      </c>
      <c r="C20" s="2027">
        <v>22.88</v>
      </c>
      <c r="D20" s="2027" t="s">
        <v>17</v>
      </c>
      <c r="E20" s="2030">
        <f t="shared" si="2"/>
        <v>157.34265734265736</v>
      </c>
      <c r="F20" s="2028">
        <v>2190</v>
      </c>
      <c r="G20" s="410"/>
      <c r="H20" s="1827">
        <v>36</v>
      </c>
      <c r="I20" s="2029">
        <v>44208</v>
      </c>
      <c r="J20" s="2027">
        <v>18.21</v>
      </c>
      <c r="K20" s="301" t="s">
        <v>17</v>
      </c>
      <c r="L20" s="2030">
        <f>1800/J20</f>
        <v>98.846787479406913</v>
      </c>
      <c r="M20" s="2028">
        <v>1144</v>
      </c>
      <c r="N20" s="410"/>
      <c r="O20" s="1827">
        <v>63</v>
      </c>
      <c r="P20" s="2029">
        <v>44270</v>
      </c>
      <c r="Q20" s="2027">
        <v>26.59</v>
      </c>
      <c r="R20" s="2033" t="s">
        <v>17</v>
      </c>
      <c r="S20" s="2030">
        <f t="shared" si="1"/>
        <v>67.694622038360279</v>
      </c>
      <c r="T20" s="2028">
        <v>4410</v>
      </c>
    </row>
    <row r="21" spans="1:20" ht="18" customHeight="1">
      <c r="A21" s="1827">
        <v>11</v>
      </c>
      <c r="B21" s="2029">
        <v>44003</v>
      </c>
      <c r="C21" s="2027">
        <v>23.06</v>
      </c>
      <c r="D21" s="2027" t="s">
        <v>17</v>
      </c>
      <c r="E21" s="2030">
        <f t="shared" si="2"/>
        <v>156.11448395490027</v>
      </c>
      <c r="F21" s="2028">
        <v>1680</v>
      </c>
      <c r="G21" s="410"/>
      <c r="H21" s="1827">
        <v>37</v>
      </c>
      <c r="I21" s="2029">
        <v>43627</v>
      </c>
      <c r="J21" s="2027">
        <v>21.22</v>
      </c>
      <c r="K21" s="301" t="s">
        <v>17</v>
      </c>
      <c r="L21" s="2030">
        <f>1800/J21</f>
        <v>84.825636192271446</v>
      </c>
      <c r="M21" s="2028">
        <v>337</v>
      </c>
      <c r="N21" s="410"/>
      <c r="O21" s="1827">
        <v>64</v>
      </c>
      <c r="P21" s="2029">
        <v>44270</v>
      </c>
      <c r="Q21" s="2027">
        <v>28.25</v>
      </c>
      <c r="R21" s="2033" t="s">
        <v>17</v>
      </c>
      <c r="S21" s="2030">
        <f t="shared" si="1"/>
        <v>63.716814159292035</v>
      </c>
      <c r="T21" s="2028">
        <v>2750</v>
      </c>
    </row>
    <row r="22" spans="1:20" ht="18" customHeight="1">
      <c r="A22" s="1827">
        <v>12</v>
      </c>
      <c r="B22" s="2029">
        <v>45139</v>
      </c>
      <c r="C22" s="2027">
        <v>13.57</v>
      </c>
      <c r="D22" s="2027" t="s">
        <v>17</v>
      </c>
      <c r="E22" s="2030">
        <f t="shared" si="2"/>
        <v>265.29108327192336</v>
      </c>
      <c r="F22" s="2028">
        <v>148</v>
      </c>
      <c r="G22" s="410"/>
      <c r="H22" s="1827">
        <v>38</v>
      </c>
      <c r="I22" s="2029">
        <v>43628</v>
      </c>
      <c r="J22" s="2027">
        <v>21.53</v>
      </c>
      <c r="K22" s="301" t="s">
        <v>17</v>
      </c>
      <c r="L22" s="2030">
        <f t="shared" si="3"/>
        <v>83.604273107292144</v>
      </c>
      <c r="M22" s="2028">
        <v>331</v>
      </c>
      <c r="N22" s="410"/>
      <c r="O22" s="1827">
        <v>65</v>
      </c>
      <c r="P22" s="2029">
        <v>44337</v>
      </c>
      <c r="Q22" s="2027">
        <v>26.15</v>
      </c>
      <c r="R22" s="2033" t="s">
        <v>17</v>
      </c>
      <c r="S22" s="2030">
        <f t="shared" si="1"/>
        <v>68.833652007648183</v>
      </c>
      <c r="T22" s="2028">
        <v>2180</v>
      </c>
    </row>
    <row r="23" spans="1:20" ht="18" customHeight="1">
      <c r="A23" s="1827">
        <v>13</v>
      </c>
      <c r="B23" s="2029">
        <v>43972</v>
      </c>
      <c r="C23" s="2027">
        <v>14.54</v>
      </c>
      <c r="D23" s="2027" t="s">
        <v>17</v>
      </c>
      <c r="E23" s="2030">
        <f t="shared" si="2"/>
        <v>247.59284731774417</v>
      </c>
      <c r="F23" s="2028">
        <v>145</v>
      </c>
      <c r="G23" s="410"/>
      <c r="H23" s="1827">
        <v>39</v>
      </c>
      <c r="I23" s="2029">
        <v>44209</v>
      </c>
      <c r="J23" s="2027">
        <v>16.29</v>
      </c>
      <c r="K23" s="301" t="s">
        <v>17</v>
      </c>
      <c r="L23" s="2030">
        <f t="shared" si="3"/>
        <v>110.49723756906079</v>
      </c>
      <c r="M23" s="2028">
        <v>1726</v>
      </c>
      <c r="N23" s="410"/>
      <c r="O23" s="1827">
        <v>66</v>
      </c>
      <c r="P23" s="2029">
        <v>44718</v>
      </c>
      <c r="Q23" s="2027">
        <v>27.18</v>
      </c>
      <c r="R23" s="2033" t="s">
        <v>17</v>
      </c>
      <c r="S23" s="2030">
        <f>1800/Q23</f>
        <v>66.225165562913901</v>
      </c>
      <c r="T23" s="2028">
        <v>4190</v>
      </c>
    </row>
    <row r="24" spans="1:20" ht="18" customHeight="1">
      <c r="A24" s="1827">
        <v>14</v>
      </c>
      <c r="B24" s="2029">
        <v>45139</v>
      </c>
      <c r="C24" s="2027">
        <v>14.25</v>
      </c>
      <c r="D24" s="2027" t="s">
        <v>17</v>
      </c>
      <c r="E24" s="2030">
        <f t="shared" si="2"/>
        <v>252.63157894736841</v>
      </c>
      <c r="F24" s="2028">
        <v>133</v>
      </c>
      <c r="G24" s="410"/>
      <c r="H24" s="1827">
        <v>40</v>
      </c>
      <c r="I24" s="2029">
        <v>44208</v>
      </c>
      <c r="J24" s="2027">
        <v>17.97</v>
      </c>
      <c r="K24" s="301" t="s">
        <v>17</v>
      </c>
      <c r="L24" s="2030">
        <f t="shared" si="3"/>
        <v>100.16694490818031</v>
      </c>
      <c r="M24" s="2028">
        <v>898</v>
      </c>
      <c r="N24" s="410"/>
      <c r="O24" s="1827">
        <v>67</v>
      </c>
      <c r="P24" s="2029">
        <v>44270</v>
      </c>
      <c r="Q24" s="2027">
        <v>28.42</v>
      </c>
      <c r="R24" s="2033" t="s">
        <v>17</v>
      </c>
      <c r="S24" s="2030">
        <f t="shared" si="1"/>
        <v>63.335679099225892</v>
      </c>
      <c r="T24" s="2028">
        <v>1025</v>
      </c>
    </row>
    <row r="25" spans="1:20" ht="18" customHeight="1">
      <c r="A25" s="1827">
        <v>15</v>
      </c>
      <c r="B25" s="2029">
        <v>43972</v>
      </c>
      <c r="C25" s="2027">
        <v>13.89</v>
      </c>
      <c r="D25" s="2027" t="s">
        <v>17</v>
      </c>
      <c r="E25" s="2030">
        <f t="shared" si="2"/>
        <v>259.17926565874728</v>
      </c>
      <c r="F25" s="2028">
        <v>136</v>
      </c>
      <c r="G25" s="410"/>
      <c r="H25" s="1827">
        <v>41</v>
      </c>
      <c r="I25" s="2029">
        <v>43628</v>
      </c>
      <c r="J25" s="2027">
        <v>16.03</v>
      </c>
      <c r="K25" s="301" t="s">
        <v>17</v>
      </c>
      <c r="L25" s="2030">
        <f t="shared" si="3"/>
        <v>112.28945726762319</v>
      </c>
      <c r="M25" s="2028">
        <v>461</v>
      </c>
      <c r="N25" s="410"/>
      <c r="O25" s="1827">
        <v>68</v>
      </c>
      <c r="P25" s="2029">
        <v>44718</v>
      </c>
      <c r="Q25" s="2027">
        <v>26.47</v>
      </c>
      <c r="R25" s="2033" t="s">
        <v>17</v>
      </c>
      <c r="S25" s="2030">
        <f>1800/Q25</f>
        <v>68.001511144692103</v>
      </c>
      <c r="T25" s="2028">
        <v>3860</v>
      </c>
    </row>
    <row r="26" spans="1:20" ht="18" customHeight="1">
      <c r="A26" s="1827">
        <v>16</v>
      </c>
      <c r="B26" s="2029">
        <v>43878</v>
      </c>
      <c r="C26" s="2027">
        <v>20.05</v>
      </c>
      <c r="D26" s="2027" t="s">
        <v>17</v>
      </c>
      <c r="E26" s="2030">
        <f t="shared" si="2"/>
        <v>179.55112219451371</v>
      </c>
      <c r="F26" s="2028">
        <v>138</v>
      </c>
      <c r="G26" s="410"/>
      <c r="H26" s="1827">
        <v>42</v>
      </c>
      <c r="I26" s="2029">
        <v>44238</v>
      </c>
      <c r="J26" s="2027">
        <v>21.29</v>
      </c>
      <c r="K26" s="301" t="s">
        <v>17</v>
      </c>
      <c r="L26" s="2030">
        <f>1800/J26</f>
        <v>84.546735556599344</v>
      </c>
      <c r="M26" s="2028">
        <v>688</v>
      </c>
      <c r="N26" s="410"/>
      <c r="O26" s="1827">
        <v>69</v>
      </c>
      <c r="P26" s="2029">
        <v>44331</v>
      </c>
      <c r="Q26" s="2027">
        <v>24.67</v>
      </c>
      <c r="R26" s="2033" t="s">
        <v>17</v>
      </c>
      <c r="S26" s="2030">
        <f t="shared" si="1"/>
        <v>72.963113092825296</v>
      </c>
      <c r="T26" s="2028">
        <v>6650</v>
      </c>
    </row>
    <row r="27" spans="1:20" ht="18" customHeight="1">
      <c r="A27" s="1827">
        <v>17</v>
      </c>
      <c r="B27" s="2029">
        <v>43878</v>
      </c>
      <c r="C27" s="2027">
        <v>21.35</v>
      </c>
      <c r="D27" s="2027" t="s">
        <v>17</v>
      </c>
      <c r="E27" s="2030">
        <f t="shared" si="2"/>
        <v>168.61826697892272</v>
      </c>
      <c r="F27" s="2028">
        <v>2290</v>
      </c>
      <c r="G27" s="410"/>
      <c r="H27" s="1827">
        <v>43</v>
      </c>
      <c r="I27" s="2029">
        <v>44217</v>
      </c>
      <c r="J27" s="2027">
        <v>15.67</v>
      </c>
      <c r="K27" s="301" t="s">
        <v>17</v>
      </c>
      <c r="L27" s="2030">
        <f t="shared" si="3"/>
        <v>114.86917677089981</v>
      </c>
      <c r="M27" s="2028">
        <v>1220</v>
      </c>
      <c r="N27" s="410"/>
      <c r="O27" s="1827">
        <v>70</v>
      </c>
      <c r="P27" s="2029">
        <v>44274</v>
      </c>
      <c r="Q27" s="2027">
        <v>28.44</v>
      </c>
      <c r="R27" s="2033" t="s">
        <v>17</v>
      </c>
      <c r="S27" s="2030">
        <f t="shared" si="1"/>
        <v>63.291139240506325</v>
      </c>
      <c r="T27" s="2028">
        <v>1520</v>
      </c>
    </row>
    <row r="28" spans="1:20" ht="18" customHeight="1">
      <c r="A28" s="1827">
        <v>18</v>
      </c>
      <c r="B28" s="2029">
        <v>44003</v>
      </c>
      <c r="C28" s="2027">
        <v>18.3</v>
      </c>
      <c r="D28" s="2027" t="s">
        <v>17</v>
      </c>
      <c r="E28" s="2030">
        <f t="shared" si="2"/>
        <v>196.72131147540983</v>
      </c>
      <c r="F28" s="2028">
        <v>250</v>
      </c>
      <c r="G28" s="410"/>
      <c r="H28" s="1827">
        <v>44</v>
      </c>
      <c r="I28" s="2029">
        <v>44751</v>
      </c>
      <c r="J28" s="2027">
        <v>16.62</v>
      </c>
      <c r="K28" s="301" t="s">
        <v>17</v>
      </c>
      <c r="L28" s="2030">
        <f t="shared" si="3"/>
        <v>108.30324909747291</v>
      </c>
      <c r="M28" s="2028">
        <v>295</v>
      </c>
      <c r="N28" s="410"/>
      <c r="O28" s="1827">
        <v>71</v>
      </c>
      <c r="P28" s="2029">
        <v>44274</v>
      </c>
      <c r="Q28" s="1991">
        <v>31.14</v>
      </c>
      <c r="R28" s="2033" t="s">
        <v>17</v>
      </c>
      <c r="S28" s="2030">
        <f t="shared" ref="S28" si="4">1800/Q28</f>
        <v>57.803468208092482</v>
      </c>
      <c r="T28" s="2028">
        <v>1100</v>
      </c>
    </row>
    <row r="29" spans="1:20" ht="18" customHeight="1">
      <c r="A29" s="1827">
        <v>19</v>
      </c>
      <c r="B29" s="2029">
        <v>43972</v>
      </c>
      <c r="C29" s="2027">
        <v>22.85</v>
      </c>
      <c r="D29" s="2027" t="s">
        <v>17</v>
      </c>
      <c r="E29" s="2030">
        <f t="shared" si="2"/>
        <v>157.54923413566738</v>
      </c>
      <c r="F29" s="2028">
        <v>1830</v>
      </c>
      <c r="G29" s="410"/>
      <c r="H29" s="1827">
        <v>45</v>
      </c>
      <c r="I29" s="2029">
        <v>44238</v>
      </c>
      <c r="J29" s="2027">
        <v>18.079999999999998</v>
      </c>
      <c r="K29" s="301" t="s">
        <v>17</v>
      </c>
      <c r="L29" s="2030">
        <f t="shared" si="3"/>
        <v>99.557522123893818</v>
      </c>
      <c r="M29" s="2028">
        <v>727</v>
      </c>
      <c r="N29" s="410"/>
      <c r="O29" s="1827">
        <v>72</v>
      </c>
      <c r="P29" s="2029">
        <v>44378</v>
      </c>
      <c r="Q29" s="2027">
        <v>24.49</v>
      </c>
      <c r="R29" s="2033" t="s">
        <v>17</v>
      </c>
      <c r="S29" s="2030">
        <f t="shared" ref="S29:S34" si="5">1800/Q29</f>
        <v>73.499387505104124</v>
      </c>
      <c r="T29" s="2028">
        <v>1000</v>
      </c>
    </row>
    <row r="30" spans="1:20" ht="18" customHeight="1">
      <c r="A30" s="1827">
        <v>20</v>
      </c>
      <c r="B30" s="2029">
        <v>43972</v>
      </c>
      <c r="C30" s="2027">
        <v>23.7</v>
      </c>
      <c r="D30" s="2027" t="s">
        <v>17</v>
      </c>
      <c r="E30" s="2030">
        <f t="shared" si="2"/>
        <v>151.8987341772152</v>
      </c>
      <c r="F30" s="2028">
        <v>1211</v>
      </c>
      <c r="G30" s="410"/>
      <c r="H30" s="1827">
        <v>46</v>
      </c>
      <c r="I30" s="2029">
        <v>44751</v>
      </c>
      <c r="J30" s="2027">
        <v>18.09</v>
      </c>
      <c r="K30" s="301" t="s">
        <v>17</v>
      </c>
      <c r="L30" s="2030">
        <f t="shared" si="3"/>
        <v>99.50248756218906</v>
      </c>
      <c r="M30" s="2028">
        <v>552</v>
      </c>
      <c r="N30" s="410"/>
      <c r="O30" s="1827">
        <v>73</v>
      </c>
      <c r="P30" s="2029">
        <v>44378</v>
      </c>
      <c r="Q30" s="2027">
        <v>26.7</v>
      </c>
      <c r="R30" s="2033" t="s">
        <v>17</v>
      </c>
      <c r="S30" s="2030">
        <f t="shared" si="5"/>
        <v>67.415730337078656</v>
      </c>
      <c r="T30" s="2028">
        <v>1253</v>
      </c>
    </row>
    <row r="31" spans="1:20" ht="18" customHeight="1">
      <c r="A31" s="1827">
        <v>21</v>
      </c>
      <c r="B31" s="2029">
        <v>43972</v>
      </c>
      <c r="C31" s="2027">
        <v>22.25</v>
      </c>
      <c r="D31" s="2027" t="s">
        <v>17</v>
      </c>
      <c r="E31" s="2030">
        <f t="shared" si="2"/>
        <v>161.79775280898878</v>
      </c>
      <c r="F31" s="2028">
        <v>1338</v>
      </c>
      <c r="G31" s="410"/>
      <c r="H31" s="1827">
        <v>47</v>
      </c>
      <c r="I31" s="2029">
        <v>44751</v>
      </c>
      <c r="J31" s="2027">
        <v>17.2</v>
      </c>
      <c r="K31" s="301" t="s">
        <v>17</v>
      </c>
      <c r="L31" s="2030">
        <f t="shared" si="3"/>
        <v>104.65116279069768</v>
      </c>
      <c r="M31" s="2028">
        <v>270</v>
      </c>
      <c r="N31" s="410"/>
      <c r="O31" s="1827">
        <v>74</v>
      </c>
      <c r="P31" s="2029">
        <v>44378</v>
      </c>
      <c r="Q31" s="2027">
        <v>24.43</v>
      </c>
      <c r="R31" s="2033" t="s">
        <v>17</v>
      </c>
      <c r="S31" s="2030">
        <f t="shared" si="5"/>
        <v>73.679901760130988</v>
      </c>
      <c r="T31" s="2028">
        <v>1535</v>
      </c>
    </row>
    <row r="32" spans="1:20" ht="18" customHeight="1">
      <c r="A32" s="1827">
        <v>22</v>
      </c>
      <c r="B32" s="2029">
        <v>43973</v>
      </c>
      <c r="C32" s="2027">
        <v>23.25</v>
      </c>
      <c r="D32" s="2027" t="s">
        <v>17</v>
      </c>
      <c r="E32" s="2030">
        <f t="shared" ref="E32:E36" si="6">3600/C32</f>
        <v>154.83870967741936</v>
      </c>
      <c r="F32" s="2028">
        <v>1339</v>
      </c>
      <c r="G32" s="410"/>
      <c r="H32" s="1827">
        <v>48</v>
      </c>
      <c r="I32" s="2029">
        <v>43638</v>
      </c>
      <c r="J32" s="2027">
        <v>16.87</v>
      </c>
      <c r="K32" s="301" t="s">
        <v>17</v>
      </c>
      <c r="L32" s="2030">
        <f t="shared" si="3"/>
        <v>106.69828097213988</v>
      </c>
      <c r="M32" s="2028">
        <v>212</v>
      </c>
      <c r="N32" s="410"/>
      <c r="O32" s="1827">
        <v>75</v>
      </c>
      <c r="P32" s="2029">
        <v>44271</v>
      </c>
      <c r="Q32" s="2027">
        <v>29.3</v>
      </c>
      <c r="R32" s="2033" t="s">
        <v>429</v>
      </c>
      <c r="S32" s="2030">
        <f t="shared" si="5"/>
        <v>61.43344709897611</v>
      </c>
      <c r="T32" s="2028">
        <v>1546</v>
      </c>
    </row>
    <row r="33" spans="1:20" ht="18" customHeight="1">
      <c r="A33" s="1827">
        <v>23</v>
      </c>
      <c r="B33" s="2029">
        <v>45323</v>
      </c>
      <c r="C33" s="2093">
        <v>22.79</v>
      </c>
      <c r="D33" s="2027" t="s">
        <v>17</v>
      </c>
      <c r="E33" s="2030">
        <f t="shared" si="6"/>
        <v>157.96401930671348</v>
      </c>
      <c r="F33" s="2028">
        <v>1750</v>
      </c>
      <c r="G33" s="410"/>
      <c r="H33" s="1827">
        <v>49</v>
      </c>
      <c r="I33" s="2029">
        <v>44120</v>
      </c>
      <c r="J33" s="2027">
        <v>15.95</v>
      </c>
      <c r="K33" s="301" t="s">
        <v>17</v>
      </c>
      <c r="L33" s="2030">
        <f t="shared" si="3"/>
        <v>112.85266457680251</v>
      </c>
      <c r="M33" s="2028">
        <v>1721</v>
      </c>
      <c r="N33" s="410"/>
      <c r="O33" s="1827">
        <v>76</v>
      </c>
      <c r="P33" s="2029">
        <v>44272</v>
      </c>
      <c r="Q33" s="2027">
        <v>29.18</v>
      </c>
      <c r="R33" s="2033" t="s">
        <v>17</v>
      </c>
      <c r="S33" s="2030">
        <f t="shared" si="5"/>
        <v>61.686086360520903</v>
      </c>
      <c r="T33" s="2028">
        <v>1230</v>
      </c>
    </row>
    <row r="34" spans="1:20" ht="18" customHeight="1">
      <c r="A34" s="1827">
        <v>24</v>
      </c>
      <c r="B34" s="2029">
        <v>45323</v>
      </c>
      <c r="C34" s="2093">
        <v>23.11</v>
      </c>
      <c r="D34" s="2027" t="s">
        <v>17</v>
      </c>
      <c r="E34" s="2030">
        <f t="shared" si="6"/>
        <v>155.77672003461706</v>
      </c>
      <c r="F34" s="2028">
        <v>1870</v>
      </c>
      <c r="G34" s="410"/>
      <c r="H34" s="1827">
        <v>50</v>
      </c>
      <c r="I34" s="2029">
        <v>44277</v>
      </c>
      <c r="J34" s="2027">
        <v>17.28</v>
      </c>
      <c r="K34" s="301" t="s">
        <v>17</v>
      </c>
      <c r="L34" s="2030">
        <f>1800/J34</f>
        <v>104.16666666666666</v>
      </c>
      <c r="M34" s="2028">
        <v>540</v>
      </c>
      <c r="N34" s="410"/>
      <c r="O34" s="1827">
        <v>77</v>
      </c>
      <c r="P34" s="2029">
        <v>43640</v>
      </c>
      <c r="Q34" s="2027">
        <v>21.45</v>
      </c>
      <c r="R34" s="2033" t="s">
        <v>17</v>
      </c>
      <c r="S34" s="2030">
        <f t="shared" si="5"/>
        <v>83.91608391608392</v>
      </c>
      <c r="T34" s="2028">
        <v>738</v>
      </c>
    </row>
    <row r="35" spans="1:20" ht="18" customHeight="1">
      <c r="A35" s="1827">
        <v>25</v>
      </c>
      <c r="B35" s="2029">
        <v>45323</v>
      </c>
      <c r="C35" s="2094">
        <v>21.63</v>
      </c>
      <c r="D35" s="2027" t="s">
        <v>17</v>
      </c>
      <c r="E35" s="2030">
        <f t="shared" si="6"/>
        <v>166.4355062413315</v>
      </c>
      <c r="F35" s="2028">
        <v>1700</v>
      </c>
      <c r="G35" s="410"/>
      <c r="H35" s="1827">
        <v>51</v>
      </c>
      <c r="I35" s="2029">
        <v>44277</v>
      </c>
      <c r="J35" s="2027">
        <v>14.12</v>
      </c>
      <c r="K35" s="301" t="s">
        <v>17</v>
      </c>
      <c r="L35" s="2030">
        <f>1800/J35</f>
        <v>127.4787535410765</v>
      </c>
      <c r="M35" s="2028">
        <v>596</v>
      </c>
      <c r="N35" s="410"/>
      <c r="O35" s="1827">
        <v>78</v>
      </c>
      <c r="P35" s="2029">
        <v>45108</v>
      </c>
      <c r="Q35" s="2027">
        <v>29.48</v>
      </c>
      <c r="R35" s="2033" t="s">
        <v>17</v>
      </c>
      <c r="S35" s="2030">
        <f t="shared" si="1"/>
        <v>61.058344640434193</v>
      </c>
      <c r="T35" s="2028">
        <v>582</v>
      </c>
    </row>
    <row r="36" spans="1:20" ht="18" customHeight="1" thickBot="1">
      <c r="A36" s="1815">
        <v>26</v>
      </c>
      <c r="B36" s="2031">
        <v>45323</v>
      </c>
      <c r="C36" s="1850">
        <v>20.3</v>
      </c>
      <c r="D36" s="1817" t="s">
        <v>17</v>
      </c>
      <c r="E36" s="1851">
        <f t="shared" si="6"/>
        <v>177.33990147783251</v>
      </c>
      <c r="F36" s="1373">
        <v>1840</v>
      </c>
      <c r="G36" s="410"/>
      <c r="H36" s="1827">
        <v>52</v>
      </c>
      <c r="I36" s="2029">
        <v>44277</v>
      </c>
      <c r="J36" s="2027">
        <v>18.89</v>
      </c>
      <c r="K36" s="301" t="s">
        <v>17</v>
      </c>
      <c r="L36" s="2030">
        <f>1800/J36</f>
        <v>95.288512440444677</v>
      </c>
      <c r="M36" s="2028">
        <v>549</v>
      </c>
      <c r="N36" s="410"/>
      <c r="O36" s="1827">
        <v>79</v>
      </c>
      <c r="P36" s="2029">
        <v>45108</v>
      </c>
      <c r="Q36" s="2027">
        <v>24.72</v>
      </c>
      <c r="R36" s="2033" t="s">
        <v>17</v>
      </c>
      <c r="S36" s="2030">
        <f t="shared" si="1"/>
        <v>72.815533980582529</v>
      </c>
      <c r="T36" s="2028">
        <v>875</v>
      </c>
    </row>
    <row r="37" spans="1:20" ht="18" customHeight="1" thickBot="1">
      <c r="A37" s="410"/>
      <c r="B37" s="450"/>
      <c r="C37" s="2293" t="s">
        <v>1</v>
      </c>
      <c r="D37" s="2165"/>
      <c r="E37" s="293">
        <f>SUM(E11:E32)</f>
        <v>3969.215866180899</v>
      </c>
      <c r="F37" s="410"/>
      <c r="G37" s="410"/>
      <c r="H37" s="1815">
        <v>53</v>
      </c>
      <c r="I37" s="2031">
        <v>44751</v>
      </c>
      <c r="J37" s="1817">
        <v>16.13</v>
      </c>
      <c r="K37" s="1817" t="s">
        <v>17</v>
      </c>
      <c r="L37" s="1851">
        <f t="shared" si="3"/>
        <v>111.59330440173591</v>
      </c>
      <c r="M37" s="1373">
        <v>256</v>
      </c>
      <c r="N37" s="410"/>
      <c r="O37" s="1815">
        <v>80</v>
      </c>
      <c r="P37" s="2031">
        <v>44718</v>
      </c>
      <c r="Q37" s="1817">
        <v>25.5</v>
      </c>
      <c r="R37" s="2034" t="s">
        <v>17</v>
      </c>
      <c r="S37" s="1851">
        <f t="shared" si="1"/>
        <v>70.588235294117652</v>
      </c>
      <c r="T37" s="1373">
        <v>5340</v>
      </c>
    </row>
    <row r="38" spans="1:20" ht="18" customHeight="1" thickBot="1">
      <c r="A38" s="411"/>
      <c r="B38" s="410"/>
      <c r="C38" s="2280" t="s">
        <v>19</v>
      </c>
      <c r="D38" s="2281"/>
      <c r="E38" s="287">
        <f>AVERAGE(E11:E32)</f>
        <v>180.41890300822269</v>
      </c>
      <c r="F38" s="410"/>
      <c r="G38" s="410"/>
      <c r="H38" s="410"/>
      <c r="I38" s="55"/>
      <c r="J38" s="2293" t="s">
        <v>1</v>
      </c>
      <c r="K38" s="2165"/>
      <c r="L38" s="293">
        <f>SUM(L11:L37)</f>
        <v>2853.2981404248403</v>
      </c>
      <c r="M38" s="410"/>
      <c r="N38" s="410"/>
      <c r="O38" s="410"/>
      <c r="P38" s="55"/>
      <c r="Q38" s="2293" t="s">
        <v>1</v>
      </c>
      <c r="R38" s="2165"/>
      <c r="S38" s="295">
        <f>SUM(S11:S37)</f>
        <v>1976.2542499019969</v>
      </c>
      <c r="T38" s="209"/>
    </row>
    <row r="39" spans="1:20" ht="18" customHeight="1" thickBot="1">
      <c r="A39" s="411"/>
      <c r="B39" s="410"/>
      <c r="C39" s="94"/>
      <c r="D39" s="94"/>
      <c r="E39" s="94"/>
      <c r="F39" s="410"/>
      <c r="G39" s="83"/>
      <c r="H39" s="410"/>
      <c r="I39" s="55"/>
      <c r="J39" s="2280" t="s">
        <v>19</v>
      </c>
      <c r="K39" s="2281"/>
      <c r="L39" s="287">
        <f>AVERAGE(L11:L37)</f>
        <v>105.67770890462371</v>
      </c>
      <c r="M39" s="410"/>
      <c r="N39" s="417"/>
      <c r="O39" s="29"/>
      <c r="P39" s="29"/>
      <c r="Q39" s="2280" t="s">
        <v>19</v>
      </c>
      <c r="R39" s="2281"/>
      <c r="S39" s="296">
        <f>AVERAGE(S11:S37)</f>
        <v>73.194601848222106</v>
      </c>
      <c r="T39" s="209"/>
    </row>
    <row r="40" spans="1:20" ht="21.3">
      <c r="A40" s="2147"/>
      <c r="B40" s="2148"/>
      <c r="C40" s="2148"/>
      <c r="D40" s="2148"/>
      <c r="E40" s="2148"/>
      <c r="F40" s="2148"/>
      <c r="G40" s="83"/>
      <c r="H40" s="29"/>
      <c r="I40" s="29"/>
      <c r="J40" s="29"/>
      <c r="K40" s="29"/>
      <c r="L40" s="410"/>
      <c r="M40" s="410"/>
      <c r="N40" s="417"/>
      <c r="O40" s="29"/>
      <c r="P40" s="29"/>
      <c r="Q40" s="29"/>
      <c r="R40" s="29"/>
      <c r="S40" s="406"/>
      <c r="T40" s="209"/>
    </row>
    <row r="41" spans="1:20" ht="22.55" customHeight="1">
      <c r="A41" s="81"/>
      <c r="B41" s="94"/>
      <c r="C41" s="94"/>
      <c r="D41" s="94"/>
      <c r="E41" s="94"/>
      <c r="F41" s="94"/>
      <c r="G41" s="94"/>
      <c r="H41" s="94"/>
      <c r="I41" s="412" t="s">
        <v>69</v>
      </c>
      <c r="J41" s="1669">
        <v>1.6</v>
      </c>
      <c r="K41" s="44" t="s">
        <v>21</v>
      </c>
      <c r="L41" s="94"/>
      <c r="M41" s="410"/>
      <c r="N41" s="417"/>
      <c r="O41" s="94"/>
      <c r="P41" s="412" t="s">
        <v>70</v>
      </c>
      <c r="Q41" s="1669">
        <v>5440</v>
      </c>
      <c r="R41" s="44" t="s">
        <v>23</v>
      </c>
      <c r="S41" s="94"/>
      <c r="T41" s="209"/>
    </row>
    <row r="42" spans="1:20" ht="22.55" customHeight="1">
      <c r="A42" s="411"/>
      <c r="B42" s="410"/>
      <c r="C42" s="410"/>
      <c r="D42" s="410"/>
      <c r="E42" s="410"/>
      <c r="F42" s="410"/>
      <c r="G42" s="83"/>
      <c r="H42" s="94"/>
      <c r="I42" s="408" t="s">
        <v>71</v>
      </c>
      <c r="J42" s="2027">
        <v>5.4</v>
      </c>
      <c r="K42" s="48" t="s">
        <v>21</v>
      </c>
      <c r="L42" s="94"/>
      <c r="M42" s="410"/>
      <c r="N42" s="417"/>
      <c r="O42" s="94"/>
      <c r="P42" s="408" t="s">
        <v>72</v>
      </c>
      <c r="Q42" s="2027">
        <v>1470</v>
      </c>
      <c r="R42" s="48" t="s">
        <v>23</v>
      </c>
      <c r="S42" s="94"/>
      <c r="T42" s="209"/>
    </row>
    <row r="43" spans="1:20" ht="22.55" customHeight="1">
      <c r="A43" s="411"/>
      <c r="B43" s="410"/>
      <c r="C43" s="410"/>
      <c r="D43" s="410"/>
      <c r="E43" s="410"/>
      <c r="F43" s="410"/>
      <c r="G43" s="83"/>
      <c r="H43" s="94"/>
      <c r="I43" s="408" t="s">
        <v>73</v>
      </c>
      <c r="J43" s="2027">
        <v>5</v>
      </c>
      <c r="K43" s="48" t="s">
        <v>21</v>
      </c>
      <c r="L43" s="94"/>
      <c r="M43" s="410"/>
      <c r="N43" s="417"/>
      <c r="O43" s="94"/>
      <c r="P43" s="408" t="s">
        <v>74</v>
      </c>
      <c r="Q43" s="2027"/>
      <c r="R43" s="48" t="s">
        <v>28</v>
      </c>
      <c r="S43" s="94"/>
      <c r="T43" s="209"/>
    </row>
    <row r="44" spans="1:20" ht="22.55" customHeight="1">
      <c r="A44" s="411"/>
      <c r="B44" s="410"/>
      <c r="C44" s="410"/>
      <c r="D44" s="410"/>
      <c r="E44" s="410"/>
      <c r="F44" s="410"/>
      <c r="G44" s="83"/>
      <c r="H44" s="94"/>
      <c r="I44" s="408" t="s">
        <v>75</v>
      </c>
      <c r="J44" s="2027">
        <v>4.8</v>
      </c>
      <c r="K44" s="48" t="s">
        <v>21</v>
      </c>
      <c r="L44" s="94"/>
      <c r="M44" s="410"/>
      <c r="N44" s="2148"/>
      <c r="O44" s="94"/>
      <c r="P44" s="408" t="s">
        <v>76</v>
      </c>
      <c r="Q44" s="2027">
        <v>34.1</v>
      </c>
      <c r="R44" s="48" t="s">
        <v>31</v>
      </c>
      <c r="S44" s="94"/>
      <c r="T44" s="209"/>
    </row>
    <row r="45" spans="1:20" ht="22.55" customHeight="1">
      <c r="A45" s="411"/>
      <c r="B45" s="410"/>
      <c r="C45" s="215"/>
      <c r="D45" s="410"/>
      <c r="E45" s="215"/>
      <c r="F45" s="410"/>
      <c r="G45" s="83"/>
      <c r="H45" s="94"/>
      <c r="I45" s="408" t="s">
        <v>77</v>
      </c>
      <c r="J45" s="2027">
        <v>50</v>
      </c>
      <c r="K45" s="48" t="s">
        <v>21</v>
      </c>
      <c r="L45" s="94"/>
      <c r="M45" s="29"/>
      <c r="N45" s="2148"/>
      <c r="O45" s="94"/>
      <c r="P45" s="408" t="s">
        <v>78</v>
      </c>
      <c r="Q45" s="2027">
        <v>4500</v>
      </c>
      <c r="R45" s="48" t="s">
        <v>34</v>
      </c>
      <c r="S45" s="94"/>
      <c r="T45" s="209"/>
    </row>
    <row r="46" spans="1:20" ht="22.55" customHeight="1">
      <c r="A46" s="411"/>
      <c r="B46" s="410"/>
      <c r="C46" s="410"/>
      <c r="D46" s="410"/>
      <c r="E46" s="410"/>
      <c r="F46" s="410"/>
      <c r="G46" s="83"/>
      <c r="H46" s="94"/>
      <c r="I46" s="408" t="s">
        <v>79</v>
      </c>
      <c r="J46" s="2027">
        <v>52</v>
      </c>
      <c r="K46" s="48" t="s">
        <v>21</v>
      </c>
      <c r="L46" s="94"/>
      <c r="M46" s="29"/>
      <c r="N46" s="2148"/>
      <c r="O46" s="94"/>
      <c r="P46" s="408" t="s">
        <v>80</v>
      </c>
      <c r="Q46" s="2027">
        <v>3000</v>
      </c>
      <c r="R46" s="48" t="s">
        <v>34</v>
      </c>
      <c r="S46" s="94"/>
      <c r="T46" s="209"/>
    </row>
    <row r="47" spans="1:20" ht="22.55" customHeight="1">
      <c r="A47" s="81"/>
      <c r="B47" s="29"/>
      <c r="C47" s="417"/>
      <c r="D47" s="29"/>
      <c r="E47" s="29"/>
      <c r="F47" s="29"/>
      <c r="G47" s="83"/>
      <c r="H47" s="94"/>
      <c r="I47" s="408" t="s">
        <v>81</v>
      </c>
      <c r="J47" s="2027">
        <v>52</v>
      </c>
      <c r="K47" s="48" t="s">
        <v>21</v>
      </c>
      <c r="L47" s="94"/>
      <c r="M47" s="29"/>
      <c r="N47" s="2148"/>
      <c r="O47" s="94"/>
      <c r="P47" s="408" t="s">
        <v>82</v>
      </c>
      <c r="Q47" s="2027">
        <v>2000</v>
      </c>
      <c r="R47" s="48" t="s">
        <v>34</v>
      </c>
      <c r="S47" s="94"/>
      <c r="T47" s="209"/>
    </row>
    <row r="48" spans="1:20" ht="22.55" customHeight="1">
      <c r="A48" s="2355"/>
      <c r="B48" s="2356"/>
      <c r="C48" s="2208"/>
      <c r="D48" s="2208"/>
      <c r="E48" s="2208"/>
      <c r="F48" s="2208"/>
      <c r="G48" s="83"/>
      <c r="H48" s="94"/>
      <c r="I48" s="408" t="s">
        <v>83</v>
      </c>
      <c r="J48" s="2027">
        <v>46</v>
      </c>
      <c r="K48" s="48" t="s">
        <v>21</v>
      </c>
      <c r="L48" s="94"/>
      <c r="M48" s="417"/>
      <c r="N48" s="2148"/>
      <c r="O48" s="94"/>
      <c r="P48" s="408" t="s">
        <v>84</v>
      </c>
      <c r="Q48" s="2027">
        <f>SUM(Q45:Q47)</f>
        <v>9500</v>
      </c>
      <c r="R48" s="48" t="s">
        <v>34</v>
      </c>
      <c r="S48" s="94"/>
      <c r="T48" s="209"/>
    </row>
    <row r="49" spans="1:20" ht="22.55" customHeight="1">
      <c r="A49" s="81"/>
      <c r="B49" s="194"/>
      <c r="C49" s="194"/>
      <c r="D49" s="194"/>
      <c r="E49" s="194"/>
      <c r="F49" s="194"/>
      <c r="G49" s="29"/>
      <c r="H49" s="94"/>
      <c r="I49" s="408" t="s">
        <v>85</v>
      </c>
      <c r="J49" s="2027">
        <v>0</v>
      </c>
      <c r="K49" s="48" t="s">
        <v>21</v>
      </c>
      <c r="L49" s="94"/>
      <c r="M49" s="417"/>
      <c r="N49" s="2148"/>
      <c r="O49" s="94"/>
      <c r="P49" s="408" t="s">
        <v>86</v>
      </c>
      <c r="Q49" s="2027">
        <v>11000</v>
      </c>
      <c r="R49" s="48" t="s">
        <v>23</v>
      </c>
      <c r="S49" s="94"/>
      <c r="T49" s="210"/>
    </row>
    <row r="50" spans="1:20" ht="22.55" customHeight="1">
      <c r="A50" s="81"/>
      <c r="B50" s="194"/>
      <c r="C50" s="194"/>
      <c r="D50" s="194"/>
      <c r="E50" s="194"/>
      <c r="F50" s="194"/>
      <c r="G50" s="29"/>
      <c r="H50" s="94"/>
      <c r="I50" s="409" t="s">
        <v>87</v>
      </c>
      <c r="J50" s="1817">
        <v>0</v>
      </c>
      <c r="K50" s="52" t="s">
        <v>21</v>
      </c>
      <c r="L50" s="94"/>
      <c r="M50" s="29"/>
      <c r="N50" s="2148"/>
      <c r="O50" s="94"/>
      <c r="P50" s="408" t="s">
        <v>44</v>
      </c>
      <c r="Q50" s="2027">
        <v>18.3</v>
      </c>
      <c r="R50" s="48" t="s">
        <v>45</v>
      </c>
      <c r="S50" s="94"/>
      <c r="T50" s="210"/>
    </row>
    <row r="51" spans="1:20" ht="22.55" customHeight="1">
      <c r="A51" s="423"/>
      <c r="B51" s="25"/>
      <c r="C51" s="406"/>
      <c r="D51" s="410"/>
      <c r="E51" s="410"/>
      <c r="F51" s="410"/>
      <c r="G51" s="83"/>
      <c r="H51" s="29"/>
      <c r="I51" s="29"/>
      <c r="J51" s="29"/>
      <c r="K51" s="29"/>
      <c r="L51" s="29"/>
      <c r="M51" s="29"/>
      <c r="N51" s="2148"/>
      <c r="O51" s="94"/>
      <c r="P51" s="409" t="s">
        <v>88</v>
      </c>
      <c r="Q51" s="1817">
        <v>9.5</v>
      </c>
      <c r="R51" s="52" t="s">
        <v>45</v>
      </c>
      <c r="S51" s="94"/>
      <c r="T51" s="63"/>
    </row>
    <row r="52" spans="1:20" ht="67.5" customHeight="1">
      <c r="A52" s="7"/>
      <c r="B52" s="6"/>
      <c r="C52" s="6"/>
      <c r="D52" s="2304" t="s">
        <v>47</v>
      </c>
      <c r="E52" s="2304"/>
      <c r="F52" s="6"/>
      <c r="G52" s="6"/>
      <c r="H52" s="6"/>
      <c r="I52" s="6"/>
      <c r="K52" s="2304" t="s">
        <v>48</v>
      </c>
      <c r="L52" s="2304"/>
      <c r="M52" s="6"/>
      <c r="N52" s="6"/>
      <c r="O52" s="6"/>
      <c r="P52" s="6"/>
      <c r="Q52" s="2304" t="s">
        <v>49</v>
      </c>
      <c r="R52" s="2304"/>
      <c r="S52" s="6"/>
      <c r="T52" s="18"/>
    </row>
    <row r="53" spans="1:20" ht="20.2" customHeight="1">
      <c r="A53" s="26"/>
      <c r="B53" s="27"/>
      <c r="C53" s="27"/>
      <c r="D53" s="2305" t="s">
        <v>50</v>
      </c>
      <c r="E53" s="2305"/>
      <c r="F53" s="28"/>
      <c r="G53" s="28"/>
      <c r="H53" s="27"/>
      <c r="I53" s="28"/>
      <c r="J53" s="30"/>
      <c r="K53" s="2261" t="s">
        <v>51</v>
      </c>
      <c r="L53" s="2261"/>
      <c r="M53" s="27"/>
      <c r="N53" s="27"/>
      <c r="O53" s="27"/>
      <c r="P53" s="27"/>
      <c r="Q53" s="2261" t="s">
        <v>52</v>
      </c>
      <c r="R53" s="2261"/>
      <c r="S53" s="28"/>
      <c r="T53" s="37"/>
    </row>
    <row r="57" spans="1:20" ht="15.65">
      <c r="G57" s="70"/>
    </row>
    <row r="58" spans="1:20" ht="15.65">
      <c r="G58" s="70"/>
    </row>
    <row r="59" spans="1:20" ht="15.65">
      <c r="G59" s="70"/>
    </row>
  </sheetData>
  <mergeCells count="25">
    <mergeCell ref="Q39:R39"/>
    <mergeCell ref="D53:E53"/>
    <mergeCell ref="K53:L53"/>
    <mergeCell ref="Q53:R53"/>
    <mergeCell ref="N44:N51"/>
    <mergeCell ref="Q52:R52"/>
    <mergeCell ref="D52:E52"/>
    <mergeCell ref="K52:L52"/>
    <mergeCell ref="A48:D48"/>
    <mergeCell ref="E48:F48"/>
    <mergeCell ref="J39:K39"/>
    <mergeCell ref="A40:F40"/>
    <mergeCell ref="A9:F9"/>
    <mergeCell ref="H9:M9"/>
    <mergeCell ref="O9:T9"/>
    <mergeCell ref="C37:D37"/>
    <mergeCell ref="C38:D38"/>
    <mergeCell ref="Q38:R38"/>
    <mergeCell ref="J38:K38"/>
    <mergeCell ref="Q4:T4"/>
    <mergeCell ref="Q5:T5"/>
    <mergeCell ref="A6:T6"/>
    <mergeCell ref="A7:T7"/>
    <mergeCell ref="A8:T8"/>
    <mergeCell ref="A1:P5"/>
  </mergeCells>
  <conditionalFormatting sqref="F11:F37">
    <cfRule type="cellIs" dxfId="133" priority="12" stopIfTrue="1" operator="greaterThan">
      <formula>1800</formula>
    </cfRule>
  </conditionalFormatting>
  <conditionalFormatting sqref="M11:M37">
    <cfRule type="cellIs" dxfId="132" priority="7" operator="greaterThan">
      <formula>2500</formula>
    </cfRule>
  </conditionalFormatting>
  <conditionalFormatting sqref="T11:T37">
    <cfRule type="cellIs" dxfId="131" priority="10" stopIfTrue="1" operator="greaterThan">
      <formula>3500</formula>
    </cfRule>
  </conditionalFormatting>
  <conditionalFormatting sqref="F11:F36">
    <cfRule type="cellIs" dxfId="130" priority="6" operator="greaterThan">
      <formula>500</formula>
    </cfRule>
  </conditionalFormatting>
  <conditionalFormatting sqref="M11:M37">
    <cfRule type="cellIs" dxfId="129" priority="4" operator="greaterThan">
      <formula>1000</formula>
    </cfRule>
    <cfRule type="cellIs" dxfId="128" priority="5" operator="greaterThan">
      <formula>2500</formula>
    </cfRule>
  </conditionalFormatting>
  <conditionalFormatting sqref="T11:T37">
    <cfRule type="cellIs" dxfId="127" priority="2" operator="greaterThan">
      <formula>2000</formula>
    </cfRule>
    <cfRule type="cellIs" dxfId="126" priority="3" stopIfTrue="1" operator="greaterThan">
      <formula>3500</formula>
    </cfRule>
  </conditionalFormatting>
  <conditionalFormatting sqref="F33:F36">
    <cfRule type="cellIs" dxfId="125" priority="1" operator="greaterThan">
      <formula>500</formula>
    </cfRule>
  </conditionalFormatting>
  <printOptions horizontalCentered="1"/>
  <pageMargins left="0.2" right="0.2" top="0.16" bottom="0.16" header="0.16" footer="0.16"/>
  <pageSetup paperSize="9" scale="5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view="pageBreakPreview" topLeftCell="A9" zoomScale="70" zoomScaleNormal="70" zoomScaleSheetLayoutView="70" workbookViewId="0">
      <selection activeCell="O9" sqref="O9"/>
    </sheetView>
  </sheetViews>
  <sheetFormatPr defaultColWidth="8.88671875" defaultRowHeight="15.05"/>
  <cols>
    <col min="1" max="1" width="9" style="1" bestFit="1" customWidth="1"/>
    <col min="2" max="2" width="12.6640625" style="1" bestFit="1" customWidth="1"/>
    <col min="3" max="3" width="11.88671875" style="1" bestFit="1" customWidth="1"/>
    <col min="4" max="4" width="10.88671875" style="1" bestFit="1" customWidth="1"/>
    <col min="5" max="5" width="13.88671875" style="1" bestFit="1" customWidth="1"/>
    <col min="6" max="6" width="9.33203125" style="1" bestFit="1" customWidth="1"/>
    <col min="7" max="7" width="8.88671875" style="1"/>
    <col min="8" max="8" width="9" style="1" bestFit="1" customWidth="1"/>
    <col min="9" max="9" width="10.5546875" style="1" bestFit="1" customWidth="1"/>
    <col min="10" max="10" width="11.88671875" style="1" bestFit="1" customWidth="1"/>
    <col min="11" max="11" width="16.88671875" style="1" bestFit="1" customWidth="1"/>
    <col min="12" max="12" width="13.88671875" style="1" bestFit="1" customWidth="1"/>
    <col min="13" max="13" width="14.109375" style="1" bestFit="1" customWidth="1"/>
    <col min="14" max="14" width="1.88671875" style="1" customWidth="1"/>
    <col min="15" max="15" width="14.109375" style="1" bestFit="1" customWidth="1"/>
    <col min="16" max="16" width="9.33203125" style="1" bestFit="1" customWidth="1"/>
    <col min="17" max="16384" width="8.88671875" style="1"/>
  </cols>
  <sheetData>
    <row r="1" spans="1:20" ht="26.3">
      <c r="A1" s="2326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415" t="s">
        <v>249</v>
      </c>
      <c r="R4" s="2214"/>
      <c r="S4" s="2214"/>
      <c r="T4" s="2416"/>
    </row>
    <row r="5" spans="1:20" ht="18.2">
      <c r="A5" s="2328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417" t="s">
        <v>54</v>
      </c>
      <c r="R5" s="2418"/>
      <c r="S5" s="2418"/>
      <c r="T5" s="2419"/>
    </row>
    <row r="6" spans="1:20" ht="21.3">
      <c r="A6" s="2412" t="s">
        <v>513</v>
      </c>
      <c r="B6" s="2413"/>
      <c r="C6" s="2413"/>
      <c r="D6" s="2413"/>
      <c r="E6" s="2413"/>
      <c r="F6" s="2413"/>
      <c r="G6" s="2413"/>
      <c r="H6" s="2413"/>
      <c r="I6" s="2413"/>
      <c r="J6" s="2413"/>
      <c r="K6" s="2413"/>
      <c r="L6" s="2413"/>
      <c r="M6" s="2413"/>
      <c r="N6" s="2413"/>
      <c r="O6" s="2413"/>
      <c r="P6" s="2413"/>
      <c r="Q6" s="2413"/>
      <c r="R6" s="2413"/>
      <c r="S6" s="2413"/>
      <c r="T6" s="2414"/>
    </row>
    <row r="7" spans="1:20" ht="21.3">
      <c r="A7" s="2226" t="s">
        <v>343</v>
      </c>
      <c r="B7" s="2227"/>
      <c r="C7" s="2227"/>
      <c r="D7" s="2227"/>
      <c r="E7" s="2227"/>
      <c r="F7" s="2227"/>
      <c r="G7" s="2227"/>
      <c r="H7" s="2227"/>
      <c r="I7" s="2227"/>
      <c r="J7" s="2227"/>
      <c r="K7" s="2227"/>
      <c r="L7" s="2227"/>
      <c r="M7" s="2227"/>
      <c r="N7" s="2227"/>
      <c r="O7" s="2227"/>
      <c r="P7" s="2227"/>
      <c r="Q7" s="2227"/>
      <c r="R7" s="2227"/>
      <c r="S7" s="2227"/>
      <c r="T7" s="2228"/>
    </row>
    <row r="8" spans="1:20" ht="21.95" thickBot="1">
      <c r="A8" s="2412" t="s">
        <v>61</v>
      </c>
      <c r="B8" s="2413"/>
      <c r="C8" s="2413"/>
      <c r="D8" s="2413"/>
      <c r="E8" s="2413"/>
      <c r="F8" s="2413"/>
      <c r="G8" s="2413"/>
      <c r="H8" s="2413"/>
      <c r="I8" s="2413"/>
      <c r="J8" s="2413"/>
      <c r="K8" s="2413"/>
      <c r="L8" s="2413"/>
      <c r="M8" s="2413"/>
      <c r="N8" s="2413"/>
      <c r="O8" s="2413"/>
      <c r="P8" s="2413"/>
      <c r="Q8" s="2413"/>
      <c r="R8" s="2413"/>
      <c r="S8" s="2413"/>
      <c r="T8" s="2414"/>
    </row>
    <row r="9" spans="1:20" s="328" customFormat="1" ht="21.95" thickBot="1">
      <c r="A9" s="2424" t="s">
        <v>63</v>
      </c>
      <c r="B9" s="2425"/>
      <c r="C9" s="2426"/>
      <c r="D9" s="2426"/>
      <c r="E9" s="2426"/>
      <c r="F9" s="2427"/>
      <c r="G9" s="1949"/>
      <c r="H9" s="2424" t="s">
        <v>64</v>
      </c>
      <c r="I9" s="2426"/>
      <c r="J9" s="2426"/>
      <c r="K9" s="2426"/>
      <c r="L9" s="2426"/>
      <c r="M9" s="2427"/>
      <c r="N9" s="452"/>
      <c r="O9" s="452"/>
      <c r="P9" s="452"/>
      <c r="Q9" s="452"/>
    </row>
    <row r="10" spans="1:20" s="328" customFormat="1" ht="64.5" thickBot="1">
      <c r="A10" s="1636" t="s">
        <v>162</v>
      </c>
      <c r="B10" s="454" t="s">
        <v>11</v>
      </c>
      <c r="C10" s="1637" t="s">
        <v>57</v>
      </c>
      <c r="D10" s="1637" t="s">
        <v>163</v>
      </c>
      <c r="E10" s="1637" t="s">
        <v>14</v>
      </c>
      <c r="F10" s="1638" t="s">
        <v>15</v>
      </c>
      <c r="G10" s="457"/>
      <c r="H10" s="1636" t="s">
        <v>162</v>
      </c>
      <c r="I10" s="454" t="s">
        <v>11</v>
      </c>
      <c r="J10" s="1637" t="s">
        <v>164</v>
      </c>
      <c r="K10" s="1637" t="s">
        <v>66</v>
      </c>
      <c r="L10" s="1637" t="s">
        <v>14</v>
      </c>
      <c r="M10" s="1638" t="s">
        <v>15</v>
      </c>
      <c r="N10" s="452"/>
      <c r="O10" s="452"/>
      <c r="P10" s="452"/>
      <c r="Q10" s="452"/>
    </row>
    <row r="11" spans="1:20" s="328" customFormat="1" ht="21.3">
      <c r="A11" s="1969">
        <v>1</v>
      </c>
      <c r="B11" s="1970">
        <v>44982</v>
      </c>
      <c r="C11" s="1918">
        <v>12</v>
      </c>
      <c r="D11" s="1964" t="s">
        <v>17</v>
      </c>
      <c r="E11" s="1966">
        <f t="shared" ref="E11:E16" si="0">1800/C11</f>
        <v>150</v>
      </c>
      <c r="F11" s="1920">
        <v>650</v>
      </c>
      <c r="G11" s="1935"/>
      <c r="H11" s="1969">
        <v>7</v>
      </c>
      <c r="I11" s="1968">
        <v>45108</v>
      </c>
      <c r="J11" s="1918">
        <v>17.68</v>
      </c>
      <c r="K11" s="1967" t="s">
        <v>90</v>
      </c>
      <c r="L11" s="1966">
        <f t="shared" ref="L11:L30" si="1">1800/J11</f>
        <v>101.80995475113123</v>
      </c>
      <c r="M11" s="1920">
        <v>1600</v>
      </c>
      <c r="N11" s="452"/>
      <c r="O11" s="1965" t="s">
        <v>69</v>
      </c>
      <c r="P11" s="1929">
        <v>1.4</v>
      </c>
      <c r="Q11" s="1963" t="s">
        <v>21</v>
      </c>
    </row>
    <row r="12" spans="1:20" s="328" customFormat="1" ht="21.3">
      <c r="A12" s="1957">
        <v>2</v>
      </c>
      <c r="B12" s="1962">
        <v>44982</v>
      </c>
      <c r="C12" s="2035">
        <v>12</v>
      </c>
      <c r="D12" s="1953" t="s">
        <v>17</v>
      </c>
      <c r="E12" s="1946">
        <f t="shared" si="0"/>
        <v>150</v>
      </c>
      <c r="F12" s="2037">
        <v>583</v>
      </c>
      <c r="G12" s="1935"/>
      <c r="H12" s="2043">
        <v>8</v>
      </c>
      <c r="I12" s="2044">
        <v>43617</v>
      </c>
      <c r="J12" s="2035">
        <v>92.03</v>
      </c>
      <c r="K12" s="2042" t="s">
        <v>90</v>
      </c>
      <c r="L12" s="2041">
        <f t="shared" si="1"/>
        <v>19.558839508855808</v>
      </c>
      <c r="M12" s="2037">
        <v>24000</v>
      </c>
      <c r="N12" s="452"/>
      <c r="O12" s="1955" t="s">
        <v>71</v>
      </c>
      <c r="P12" s="2050"/>
      <c r="Q12" s="1945" t="s">
        <v>21</v>
      </c>
    </row>
    <row r="13" spans="1:20" s="328" customFormat="1" ht="21.3">
      <c r="A13" s="1957">
        <v>3</v>
      </c>
      <c r="B13" s="1962">
        <v>44984</v>
      </c>
      <c r="C13" s="2035">
        <v>10.93</v>
      </c>
      <c r="D13" s="1953" t="s">
        <v>17</v>
      </c>
      <c r="E13" s="1946">
        <f t="shared" si="0"/>
        <v>164.6843549862763</v>
      </c>
      <c r="F13" s="2037">
        <v>600</v>
      </c>
      <c r="G13" s="1935"/>
      <c r="H13" s="2043">
        <v>9</v>
      </c>
      <c r="I13" s="2044">
        <v>44378</v>
      </c>
      <c r="J13" s="2035">
        <v>27.55</v>
      </c>
      <c r="K13" s="2042" t="s">
        <v>90</v>
      </c>
      <c r="L13" s="2041">
        <f t="shared" si="1"/>
        <v>65.335753176043553</v>
      </c>
      <c r="M13" s="2037">
        <v>3090</v>
      </c>
      <c r="N13" s="452"/>
      <c r="O13" s="1955" t="s">
        <v>73</v>
      </c>
      <c r="P13" s="2050">
        <v>4</v>
      </c>
      <c r="Q13" s="1945" t="s">
        <v>21</v>
      </c>
    </row>
    <row r="14" spans="1:20" s="328" customFormat="1" ht="21.3">
      <c r="A14" s="1957">
        <v>4</v>
      </c>
      <c r="B14" s="1962">
        <v>44197</v>
      </c>
      <c r="C14" s="2035">
        <v>9.1999999999999993</v>
      </c>
      <c r="D14" s="1953" t="s">
        <v>17</v>
      </c>
      <c r="E14" s="1946">
        <f t="shared" si="0"/>
        <v>195.6521739130435</v>
      </c>
      <c r="F14" s="2037">
        <v>650</v>
      </c>
      <c r="G14" s="1935"/>
      <c r="H14" s="2043">
        <v>10</v>
      </c>
      <c r="I14" s="2044">
        <v>44984</v>
      </c>
      <c r="J14" s="2035">
        <v>20</v>
      </c>
      <c r="K14" s="2042" t="s">
        <v>90</v>
      </c>
      <c r="L14" s="2041">
        <f t="shared" si="1"/>
        <v>90</v>
      </c>
      <c r="M14" s="2037">
        <v>1480</v>
      </c>
      <c r="N14" s="452"/>
      <c r="O14" s="1955" t="s">
        <v>75</v>
      </c>
      <c r="P14" s="2050">
        <v>3.6</v>
      </c>
      <c r="Q14" s="1945" t="s">
        <v>21</v>
      </c>
    </row>
    <row r="15" spans="1:20" s="328" customFormat="1" ht="21.3">
      <c r="A15" s="1957">
        <v>5</v>
      </c>
      <c r="B15" s="1962">
        <v>45103</v>
      </c>
      <c r="C15" s="2035">
        <v>28.27</v>
      </c>
      <c r="D15" s="1953" t="s">
        <v>17</v>
      </c>
      <c r="E15" s="1946">
        <f t="shared" si="0"/>
        <v>63.671736823487798</v>
      </c>
      <c r="F15" s="2037">
        <v>760</v>
      </c>
      <c r="G15" s="1935"/>
      <c r="H15" s="2043">
        <v>11</v>
      </c>
      <c r="I15" s="2044">
        <v>44275</v>
      </c>
      <c r="J15" s="2035">
        <v>24.01</v>
      </c>
      <c r="K15" s="2042" t="s">
        <v>90</v>
      </c>
      <c r="L15" s="2041">
        <f t="shared" si="1"/>
        <v>74.968763015410246</v>
      </c>
      <c r="M15" s="2037">
        <v>2990</v>
      </c>
      <c r="N15" s="452"/>
      <c r="O15" s="1955" t="s">
        <v>77</v>
      </c>
      <c r="P15" s="2050">
        <v>30</v>
      </c>
      <c r="Q15" s="1945" t="s">
        <v>21</v>
      </c>
    </row>
    <row r="16" spans="1:20" s="328" customFormat="1" ht="21.95" thickBot="1">
      <c r="A16" s="1940">
        <v>6</v>
      </c>
      <c r="B16" s="1961">
        <v>44197</v>
      </c>
      <c r="C16" s="2036">
        <v>11.25</v>
      </c>
      <c r="D16" s="1960" t="s">
        <v>17</v>
      </c>
      <c r="E16" s="1939">
        <f t="shared" si="0"/>
        <v>160</v>
      </c>
      <c r="F16" s="2038">
        <v>670</v>
      </c>
      <c r="G16" s="1935"/>
      <c r="H16" s="2043">
        <v>12</v>
      </c>
      <c r="I16" s="2044">
        <v>45116</v>
      </c>
      <c r="J16" s="2035">
        <v>15.23</v>
      </c>
      <c r="K16" s="2042" t="s">
        <v>90</v>
      </c>
      <c r="L16" s="2041">
        <f t="shared" si="1"/>
        <v>118.18778726198292</v>
      </c>
      <c r="M16" s="2037">
        <v>18160</v>
      </c>
      <c r="N16" s="452"/>
      <c r="O16" s="1955" t="s">
        <v>79</v>
      </c>
      <c r="P16" s="2050">
        <v>32</v>
      </c>
      <c r="Q16" s="1945" t="s">
        <v>21</v>
      </c>
    </row>
    <row r="17" spans="1:17" s="328" customFormat="1" ht="21.3">
      <c r="A17" s="1959"/>
      <c r="B17" s="1935"/>
      <c r="C17" s="2420" t="s">
        <v>165</v>
      </c>
      <c r="D17" s="2421"/>
      <c r="E17" s="1938">
        <f>SUM(E11:E16)</f>
        <v>884.00826572280755</v>
      </c>
      <c r="F17" s="1937"/>
      <c r="G17" s="1935"/>
      <c r="H17" s="2043">
        <v>13</v>
      </c>
      <c r="I17" s="2044">
        <v>44275</v>
      </c>
      <c r="J17" s="2035">
        <v>22.08</v>
      </c>
      <c r="K17" s="2042" t="s">
        <v>90</v>
      </c>
      <c r="L17" s="2041">
        <f t="shared" si="1"/>
        <v>81.521739130434796</v>
      </c>
      <c r="M17" s="2037">
        <v>3810</v>
      </c>
      <c r="N17" s="452"/>
      <c r="O17" s="1955" t="s">
        <v>166</v>
      </c>
      <c r="P17" s="2050">
        <v>26</v>
      </c>
      <c r="Q17" s="1945" t="s">
        <v>21</v>
      </c>
    </row>
    <row r="18" spans="1:17" s="328" customFormat="1" ht="21.95" thickBot="1">
      <c r="A18" s="1958"/>
      <c r="B18" s="1958"/>
      <c r="C18" s="2422" t="s">
        <v>167</v>
      </c>
      <c r="D18" s="2423"/>
      <c r="E18" s="1936">
        <f>AVERAGE(E11:E16)</f>
        <v>147.33471095380125</v>
      </c>
      <c r="F18" s="1937"/>
      <c r="G18" s="1935"/>
      <c r="H18" s="2043">
        <v>14</v>
      </c>
      <c r="I18" s="2044">
        <v>44275</v>
      </c>
      <c r="J18" s="2035">
        <v>24</v>
      </c>
      <c r="K18" s="2042" t="s">
        <v>90</v>
      </c>
      <c r="L18" s="2041">
        <f t="shared" si="1"/>
        <v>75</v>
      </c>
      <c r="M18" s="2037">
        <v>5200</v>
      </c>
      <c r="N18" s="452"/>
      <c r="O18" s="1955" t="s">
        <v>85</v>
      </c>
      <c r="P18" s="2050">
        <v>0</v>
      </c>
      <c r="Q18" s="1945" t="s">
        <v>21</v>
      </c>
    </row>
    <row r="19" spans="1:17" s="328" customFormat="1" ht="21.3">
      <c r="A19" s="452"/>
      <c r="B19" s="452"/>
      <c r="C19" s="452"/>
      <c r="D19" s="452"/>
      <c r="E19" s="1954"/>
      <c r="F19" s="1935"/>
      <c r="G19" s="1935"/>
      <c r="H19" s="2043">
        <v>15</v>
      </c>
      <c r="I19" s="2044">
        <v>45156</v>
      </c>
      <c r="J19" s="2035">
        <v>13.12</v>
      </c>
      <c r="K19" s="2042" t="s">
        <v>90</v>
      </c>
      <c r="L19" s="2041">
        <f t="shared" si="1"/>
        <v>137.19512195121953</v>
      </c>
      <c r="M19" s="2037">
        <v>20200</v>
      </c>
      <c r="N19" s="452"/>
      <c r="O19" s="1952" t="s">
        <v>87</v>
      </c>
      <c r="P19" s="2050">
        <v>0</v>
      </c>
      <c r="Q19" s="1945" t="s">
        <v>21</v>
      </c>
    </row>
    <row r="20" spans="1:17" s="328" customFormat="1" ht="21.3">
      <c r="A20" s="452"/>
      <c r="B20" s="452"/>
      <c r="C20" s="452"/>
      <c r="D20" s="452"/>
      <c r="E20" s="1954"/>
      <c r="F20" s="1935"/>
      <c r="G20" s="1935"/>
      <c r="H20" s="1948">
        <v>16</v>
      </c>
      <c r="I20" s="2044">
        <v>44348</v>
      </c>
      <c r="J20" s="2035">
        <v>33.450000000000003</v>
      </c>
      <c r="K20" s="2042" t="s">
        <v>90</v>
      </c>
      <c r="L20" s="2041">
        <f t="shared" si="1"/>
        <v>53.811659192825104</v>
      </c>
      <c r="M20" s="2037">
        <v>5140</v>
      </c>
      <c r="N20" s="452"/>
      <c r="O20" s="1955" t="s">
        <v>70</v>
      </c>
      <c r="P20" s="2050">
        <v>16200</v>
      </c>
      <c r="Q20" s="1945" t="s">
        <v>23</v>
      </c>
    </row>
    <row r="21" spans="1:17" s="328" customFormat="1" ht="21.3">
      <c r="A21" s="452"/>
      <c r="B21" s="452"/>
      <c r="C21" s="452"/>
      <c r="D21" s="452"/>
      <c r="E21" s="1954"/>
      <c r="F21" s="1935"/>
      <c r="G21" s="1935"/>
      <c r="H21" s="1948">
        <v>17</v>
      </c>
      <c r="I21" s="2044">
        <v>44984</v>
      </c>
      <c r="J21" s="2035">
        <v>20.48</v>
      </c>
      <c r="K21" s="2042" t="s">
        <v>90</v>
      </c>
      <c r="L21" s="2041">
        <f t="shared" si="1"/>
        <v>87.890625</v>
      </c>
      <c r="M21" s="2037">
        <v>2600</v>
      </c>
      <c r="N21" s="452"/>
      <c r="O21" s="1955" t="s">
        <v>72</v>
      </c>
      <c r="P21" s="2050">
        <v>7020</v>
      </c>
      <c r="Q21" s="1945" t="s">
        <v>23</v>
      </c>
    </row>
    <row r="22" spans="1:17" s="328" customFormat="1" ht="21.3">
      <c r="A22" s="452"/>
      <c r="B22" s="452"/>
      <c r="C22" s="452"/>
      <c r="D22" s="452"/>
      <c r="E22" s="1954"/>
      <c r="F22" s="1935"/>
      <c r="G22" s="1935"/>
      <c r="H22" s="1948">
        <v>18</v>
      </c>
      <c r="I22" s="1947">
        <v>45156</v>
      </c>
      <c r="J22" s="2035">
        <v>31.45</v>
      </c>
      <c r="K22" s="2042" t="s">
        <v>90</v>
      </c>
      <c r="L22" s="2041">
        <f t="shared" si="1"/>
        <v>57.233704292527825</v>
      </c>
      <c r="M22" s="2037">
        <v>6180</v>
      </c>
      <c r="N22" s="452"/>
      <c r="O22" s="1955" t="s">
        <v>74</v>
      </c>
      <c r="P22" s="2050"/>
      <c r="Q22" s="1956" t="s">
        <v>28</v>
      </c>
    </row>
    <row r="23" spans="1:17" s="328" customFormat="1" ht="21.3">
      <c r="A23" s="452"/>
      <c r="B23" s="452"/>
      <c r="C23" s="452"/>
      <c r="D23" s="452"/>
      <c r="E23" s="1954"/>
      <c r="F23" s="1935"/>
      <c r="G23" s="1935"/>
      <c r="H23" s="1948">
        <v>19</v>
      </c>
      <c r="I23" s="1947">
        <v>44317</v>
      </c>
      <c r="J23" s="2035">
        <v>30.56</v>
      </c>
      <c r="K23" s="2042" t="s">
        <v>90</v>
      </c>
      <c r="L23" s="2041">
        <f t="shared" si="1"/>
        <v>58.900523560209429</v>
      </c>
      <c r="M23" s="2037">
        <v>18090</v>
      </c>
      <c r="N23" s="452"/>
      <c r="O23" s="1955" t="s">
        <v>76</v>
      </c>
      <c r="P23" s="2050">
        <v>33.299999999999997</v>
      </c>
      <c r="Q23" s="1945" t="s">
        <v>31</v>
      </c>
    </row>
    <row r="24" spans="1:17" s="328" customFormat="1" ht="21.3">
      <c r="A24" s="452"/>
      <c r="B24" s="452"/>
      <c r="C24" s="452"/>
      <c r="D24" s="452"/>
      <c r="E24" s="1954"/>
      <c r="F24" s="1935"/>
      <c r="G24" s="1935"/>
      <c r="H24" s="1948">
        <v>20</v>
      </c>
      <c r="I24" s="1947">
        <v>45164</v>
      </c>
      <c r="J24" s="2428" t="s">
        <v>95</v>
      </c>
      <c r="K24" s="2429"/>
      <c r="L24" s="2430"/>
      <c r="M24" s="2037"/>
      <c r="N24" s="452"/>
      <c r="O24" s="1955" t="s">
        <v>78</v>
      </c>
      <c r="P24" s="2050">
        <v>900</v>
      </c>
      <c r="Q24" s="1945" t="s">
        <v>34</v>
      </c>
    </row>
    <row r="25" spans="1:17" s="328" customFormat="1" ht="21.3">
      <c r="A25" s="452"/>
      <c r="B25" s="452"/>
      <c r="C25" s="452"/>
      <c r="D25" s="452"/>
      <c r="E25" s="1954"/>
      <c r="F25" s="1935"/>
      <c r="G25" s="1935"/>
      <c r="H25" s="1948">
        <v>21</v>
      </c>
      <c r="I25" s="1947">
        <v>45164</v>
      </c>
      <c r="J25" s="2035">
        <v>34.590000000000003</v>
      </c>
      <c r="K25" s="2042" t="s">
        <v>90</v>
      </c>
      <c r="L25" s="2041">
        <f t="shared" si="1"/>
        <v>52.038161318300084</v>
      </c>
      <c r="M25" s="2037">
        <v>17480</v>
      </c>
      <c r="N25" s="452"/>
      <c r="O25" s="1955" t="s">
        <v>80</v>
      </c>
      <c r="P25" s="2050">
        <v>1000</v>
      </c>
      <c r="Q25" s="1945" t="s">
        <v>34</v>
      </c>
    </row>
    <row r="26" spans="1:17" s="328" customFormat="1" ht="21.3">
      <c r="A26" s="452"/>
      <c r="B26" s="452"/>
      <c r="C26" s="452"/>
      <c r="D26" s="452"/>
      <c r="E26" s="1954"/>
      <c r="F26" s="1935"/>
      <c r="G26" s="1935"/>
      <c r="H26" s="1948">
        <v>22</v>
      </c>
      <c r="I26" s="1947">
        <v>45164</v>
      </c>
      <c r="J26" s="2035">
        <v>12.61</v>
      </c>
      <c r="K26" s="2042" t="s">
        <v>90</v>
      </c>
      <c r="L26" s="2041">
        <f t="shared" si="1"/>
        <v>142.74385408406027</v>
      </c>
      <c r="M26" s="2037">
        <v>2050</v>
      </c>
      <c r="N26" s="452"/>
      <c r="O26" s="1952" t="s">
        <v>84</v>
      </c>
      <c r="P26" s="2054">
        <v>1900</v>
      </c>
      <c r="Q26" s="1945" t="s">
        <v>34</v>
      </c>
    </row>
    <row r="27" spans="1:17" s="328" customFormat="1" ht="21.3">
      <c r="A27" s="452"/>
      <c r="B27" s="452"/>
      <c r="C27" s="452"/>
      <c r="D27" s="452"/>
      <c r="E27" s="1954"/>
      <c r="F27" s="1935"/>
      <c r="G27" s="1935"/>
      <c r="H27" s="1948">
        <v>23</v>
      </c>
      <c r="I27" s="1947">
        <v>44317</v>
      </c>
      <c r="J27" s="2035">
        <v>30.65</v>
      </c>
      <c r="K27" s="2042" t="s">
        <v>90</v>
      </c>
      <c r="L27" s="2041">
        <f t="shared" si="1"/>
        <v>58.727569331158243</v>
      </c>
      <c r="M27" s="2037">
        <v>21000</v>
      </c>
      <c r="N27" s="452"/>
      <c r="O27" s="1952" t="s">
        <v>168</v>
      </c>
      <c r="P27" s="2050">
        <v>4.5</v>
      </c>
      <c r="Q27" s="1945" t="s">
        <v>45</v>
      </c>
    </row>
    <row r="28" spans="1:17" s="328" customFormat="1" ht="21.3">
      <c r="A28" s="452"/>
      <c r="B28" s="452"/>
      <c r="C28" s="452"/>
      <c r="D28" s="452"/>
      <c r="E28" s="1949"/>
      <c r="F28" s="1935"/>
      <c r="G28" s="1935"/>
      <c r="H28" s="1948">
        <v>24</v>
      </c>
      <c r="I28" s="1947">
        <v>44348</v>
      </c>
      <c r="J28" s="2035">
        <v>31.46</v>
      </c>
      <c r="K28" s="2042" t="s">
        <v>90</v>
      </c>
      <c r="L28" s="2041">
        <f t="shared" si="1"/>
        <v>57.215511760966308</v>
      </c>
      <c r="M28" s="2037">
        <v>5830</v>
      </c>
      <c r="N28" s="452"/>
      <c r="O28" s="1952" t="s">
        <v>169</v>
      </c>
      <c r="P28" s="2055">
        <v>1.9</v>
      </c>
      <c r="Q28" s="1951" t="s">
        <v>45</v>
      </c>
    </row>
    <row r="29" spans="1:17" s="328" customFormat="1" ht="21.95" thickBot="1">
      <c r="A29" s="1950"/>
      <c r="B29" s="1949"/>
      <c r="C29" s="1935"/>
      <c r="D29" s="1949"/>
      <c r="E29" s="1949"/>
      <c r="F29" s="1949"/>
      <c r="G29" s="1935"/>
      <c r="H29" s="1948">
        <v>25</v>
      </c>
      <c r="I29" s="1947">
        <v>44348</v>
      </c>
      <c r="J29" s="2035">
        <v>31.85</v>
      </c>
      <c r="K29" s="2042" t="s">
        <v>90</v>
      </c>
      <c r="L29" s="2041">
        <f t="shared" si="1"/>
        <v>56.514913657770798</v>
      </c>
      <c r="M29" s="2037">
        <v>4500</v>
      </c>
      <c r="N29" s="452"/>
      <c r="O29" s="1944" t="s">
        <v>170</v>
      </c>
      <c r="P29" s="2056">
        <v>25400</v>
      </c>
      <c r="Q29" s="1943" t="s">
        <v>23</v>
      </c>
    </row>
    <row r="30" spans="1:17" s="328" customFormat="1" ht="21.3">
      <c r="A30" s="1941"/>
      <c r="B30" s="1941"/>
      <c r="C30" s="1942"/>
      <c r="D30" s="1941"/>
      <c r="E30" s="1941"/>
      <c r="F30" s="1941"/>
      <c r="G30" s="1935"/>
      <c r="H30" s="1948">
        <v>26</v>
      </c>
      <c r="I30" s="1947">
        <v>44348</v>
      </c>
      <c r="J30" s="2049">
        <v>30.28</v>
      </c>
      <c r="K30" s="2040" t="s">
        <v>90</v>
      </c>
      <c r="L30" s="2039">
        <f t="shared" si="1"/>
        <v>59.445178335535005</v>
      </c>
      <c r="M30" s="2052">
        <v>5790</v>
      </c>
      <c r="N30" s="452"/>
    </row>
    <row r="31" spans="1:17" s="328" customFormat="1" ht="21.3">
      <c r="A31" s="1941"/>
      <c r="B31" s="1941"/>
      <c r="C31" s="1942"/>
      <c r="D31" s="1941"/>
      <c r="E31" s="1941"/>
      <c r="F31" s="1941"/>
      <c r="G31" s="1935"/>
      <c r="H31" s="1948">
        <v>27</v>
      </c>
      <c r="I31" s="1947">
        <v>44378</v>
      </c>
      <c r="J31" s="2050">
        <v>16.670000000000002</v>
      </c>
      <c r="K31" s="2040" t="s">
        <v>90</v>
      </c>
      <c r="L31" s="2039">
        <f t="shared" ref="L31:L34" si="2">1800/J31</f>
        <v>107.97840431913616</v>
      </c>
      <c r="M31" s="2053">
        <v>1140</v>
      </c>
      <c r="N31" s="452"/>
    </row>
    <row r="32" spans="1:17" s="328" customFormat="1" ht="21.3">
      <c r="A32" s="1941"/>
      <c r="B32" s="1941"/>
      <c r="C32" s="1942"/>
      <c r="D32" s="1941"/>
      <c r="E32" s="1941"/>
      <c r="F32" s="1941"/>
      <c r="G32" s="1935"/>
      <c r="H32" s="1948">
        <v>28</v>
      </c>
      <c r="I32" s="1947">
        <v>44409</v>
      </c>
      <c r="J32" s="2050">
        <v>17.739999999999998</v>
      </c>
      <c r="K32" s="2040" t="s">
        <v>90</v>
      </c>
      <c r="L32" s="2039">
        <f t="shared" si="2"/>
        <v>101.46561443066517</v>
      </c>
      <c r="M32" s="2037">
        <v>1145</v>
      </c>
      <c r="N32" s="452"/>
    </row>
    <row r="33" spans="1:14" s="328" customFormat="1" ht="21.3">
      <c r="A33" s="1941"/>
      <c r="B33" s="1941"/>
      <c r="C33" s="1942"/>
      <c r="D33" s="1941"/>
      <c r="E33" s="1941"/>
      <c r="F33" s="1941"/>
      <c r="G33" s="1935"/>
      <c r="H33" s="1948">
        <v>29</v>
      </c>
      <c r="I33" s="1947">
        <v>44440</v>
      </c>
      <c r="J33" s="2051">
        <v>16.559999999999999</v>
      </c>
      <c r="K33" s="2040" t="s">
        <v>90</v>
      </c>
      <c r="L33" s="2039">
        <f t="shared" si="2"/>
        <v>108.69565217391305</v>
      </c>
      <c r="M33" s="2037">
        <v>1155</v>
      </c>
      <c r="N33" s="452"/>
    </row>
    <row r="34" spans="1:14" s="328" customFormat="1" ht="21.95" thickBot="1">
      <c r="A34" s="1941"/>
      <c r="B34" s="1941"/>
      <c r="C34" s="1942"/>
      <c r="D34" s="1941"/>
      <c r="E34" s="1941"/>
      <c r="F34" s="1941"/>
      <c r="G34" s="1935"/>
      <c r="H34" s="2045">
        <v>30</v>
      </c>
      <c r="I34" s="2046">
        <v>44470</v>
      </c>
      <c r="J34" s="1993">
        <v>16.3</v>
      </c>
      <c r="K34" s="2048" t="s">
        <v>90</v>
      </c>
      <c r="L34" s="2047">
        <f t="shared" si="2"/>
        <v>110.42944785276073</v>
      </c>
      <c r="M34" s="2038">
        <v>1120</v>
      </c>
      <c r="N34" s="452"/>
    </row>
    <row r="35" spans="1:14" s="328" customFormat="1" ht="21.3">
      <c r="H35" s="1935"/>
      <c r="I35" s="1935"/>
      <c r="J35" s="2420" t="s">
        <v>165</v>
      </c>
      <c r="K35" s="2421"/>
      <c r="L35" s="1938">
        <f>SUM(L11:L34)</f>
        <v>1876.6687781049066</v>
      </c>
      <c r="M35" s="1937"/>
    </row>
    <row r="36" spans="1:14" s="328" customFormat="1" ht="21.95" thickBot="1">
      <c r="H36" s="1935"/>
      <c r="I36" s="1935"/>
      <c r="J36" s="2422" t="s">
        <v>167</v>
      </c>
      <c r="K36" s="2423"/>
      <c r="L36" s="1936">
        <f>AVERAGE(L11:L34)</f>
        <v>81.594294700213325</v>
      </c>
      <c r="M36" s="1935"/>
    </row>
    <row r="37" spans="1:14">
      <c r="H37" s="2"/>
      <c r="I37" s="2"/>
      <c r="J37" s="2"/>
      <c r="K37" s="2"/>
      <c r="L37" s="2"/>
      <c r="M37" s="1934"/>
    </row>
    <row r="38" spans="1:14">
      <c r="H38" s="2"/>
      <c r="I38" s="2"/>
      <c r="J38" s="2"/>
      <c r="K38" s="2"/>
      <c r="L38" s="2"/>
      <c r="M38" s="1934"/>
    </row>
    <row r="39" spans="1:14">
      <c r="H39" s="2"/>
      <c r="I39" s="2"/>
      <c r="J39" s="2"/>
      <c r="K39" s="2"/>
      <c r="L39" s="2"/>
      <c r="M39" s="1934"/>
    </row>
    <row r="40" spans="1:14">
      <c r="H40" s="2"/>
      <c r="I40" s="2"/>
      <c r="J40" s="2"/>
      <c r="K40" s="2"/>
      <c r="L40" s="2"/>
      <c r="M40" s="1934"/>
    </row>
    <row r="41" spans="1:14">
      <c r="H41" s="2"/>
      <c r="I41" s="2"/>
      <c r="J41" s="2"/>
      <c r="K41" s="2"/>
      <c r="L41" s="2"/>
      <c r="M41" s="1934"/>
    </row>
    <row r="42" spans="1:14">
      <c r="H42" s="2"/>
      <c r="I42" s="2"/>
      <c r="J42" s="2"/>
      <c r="K42" s="2"/>
      <c r="L42" s="2"/>
      <c r="M42" s="1934"/>
    </row>
    <row r="43" spans="1:14">
      <c r="H43" s="2"/>
      <c r="I43" s="2"/>
      <c r="J43" s="2"/>
      <c r="K43" s="2"/>
      <c r="L43" s="2"/>
    </row>
  </sheetData>
  <mergeCells count="13">
    <mergeCell ref="C17:D17"/>
    <mergeCell ref="C18:D18"/>
    <mergeCell ref="J35:K35"/>
    <mergeCell ref="J36:K36"/>
    <mergeCell ref="A9:F9"/>
    <mergeCell ref="H9:M9"/>
    <mergeCell ref="J24:L24"/>
    <mergeCell ref="A8:T8"/>
    <mergeCell ref="A1:P5"/>
    <mergeCell ref="Q4:T4"/>
    <mergeCell ref="Q5:T5"/>
    <mergeCell ref="A6:T6"/>
    <mergeCell ref="A7:T7"/>
  </mergeCells>
  <conditionalFormatting sqref="M11:M34">
    <cfRule type="cellIs" dxfId="124" priority="2" operator="greaterThan">
      <formula>2500</formula>
    </cfRule>
  </conditionalFormatting>
  <conditionalFormatting sqref="M11:M30">
    <cfRule type="cellIs" dxfId="123" priority="1" operator="greaterThan">
      <formula>2000</formula>
    </cfRule>
  </conditionalFormatting>
  <pageMargins left="0" right="0" top="0" bottom="0" header="0" footer="0"/>
  <pageSetup paperSize="9" scale="6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view="pageBreakPreview" zoomScale="70" zoomScaleNormal="70" zoomScaleSheetLayoutView="70" workbookViewId="0">
      <selection sqref="A1:Q5"/>
    </sheetView>
  </sheetViews>
  <sheetFormatPr defaultColWidth="9.109375" defaultRowHeight="15.05"/>
  <cols>
    <col min="1" max="1" width="9.33203125" style="1" bestFit="1" customWidth="1"/>
    <col min="2" max="2" width="15.6640625" style="1" bestFit="1" customWidth="1"/>
    <col min="3" max="3" width="14.6640625" style="1" bestFit="1" customWidth="1"/>
    <col min="4" max="4" width="15.33203125" style="1" customWidth="1"/>
    <col min="5" max="5" width="14.109375" style="1" customWidth="1"/>
    <col min="6" max="6" width="9.33203125" style="1" bestFit="1" customWidth="1"/>
    <col min="7" max="7" width="4.109375" style="1" customWidth="1"/>
    <col min="8" max="8" width="9.33203125" style="1" bestFit="1" customWidth="1"/>
    <col min="9" max="9" width="19.33203125" style="1" bestFit="1" customWidth="1"/>
    <col min="10" max="10" width="11.88671875" style="1" customWidth="1"/>
    <col min="11" max="11" width="15.33203125" style="1" customWidth="1"/>
    <col min="12" max="12" width="14.6640625" style="1" customWidth="1"/>
    <col min="13" max="13" width="9.33203125" style="1" bestFit="1" customWidth="1"/>
    <col min="14" max="14" width="5" style="1" customWidth="1"/>
    <col min="15" max="15" width="4.109375" style="1" hidden="1" customWidth="1"/>
    <col min="16" max="16" width="9.33203125" style="1" bestFit="1" customWidth="1"/>
    <col min="17" max="17" width="10.33203125" style="1" customWidth="1"/>
    <col min="18" max="18" width="14.109375" style="1" customWidth="1"/>
    <col min="19" max="19" width="17.6640625" style="1" customWidth="1"/>
    <col min="20" max="20" width="15.33203125" style="1" customWidth="1"/>
    <col min="21" max="21" width="9.33203125" style="1" bestFit="1" customWidth="1"/>
    <col min="22" max="16384" width="9.109375" style="1"/>
  </cols>
  <sheetData>
    <row r="1" spans="1:21" ht="26.3">
      <c r="A1" s="2310" t="s">
        <v>2</v>
      </c>
      <c r="B1" s="2311"/>
      <c r="C1" s="2311"/>
      <c r="D1" s="2311"/>
      <c r="E1" s="2311"/>
      <c r="F1" s="2311"/>
      <c r="G1" s="2311"/>
      <c r="H1" s="2311"/>
      <c r="I1" s="2311"/>
      <c r="J1" s="2311"/>
      <c r="K1" s="2311"/>
      <c r="L1" s="2311"/>
      <c r="M1" s="2311"/>
      <c r="N1" s="2311"/>
      <c r="O1" s="2311"/>
      <c r="P1" s="2311"/>
      <c r="Q1" s="2311"/>
      <c r="R1" s="14"/>
      <c r="S1" s="15"/>
      <c r="T1" s="15"/>
      <c r="U1" s="16"/>
    </row>
    <row r="2" spans="1:21" ht="21.3">
      <c r="A2" s="2312"/>
      <c r="B2" s="2313"/>
      <c r="C2" s="2313"/>
      <c r="D2" s="2313"/>
      <c r="E2" s="2313"/>
      <c r="F2" s="2313"/>
      <c r="G2" s="2313"/>
      <c r="H2" s="2313"/>
      <c r="I2" s="2313"/>
      <c r="J2" s="2313"/>
      <c r="K2" s="2313"/>
      <c r="L2" s="2313"/>
      <c r="M2" s="2313"/>
      <c r="N2" s="2313"/>
      <c r="O2" s="2313"/>
      <c r="P2" s="2313"/>
      <c r="Q2" s="2313"/>
      <c r="R2" s="17"/>
      <c r="S2" s="6"/>
      <c r="T2" s="6"/>
      <c r="U2" s="18"/>
    </row>
    <row r="3" spans="1:21" ht="21.3">
      <c r="A3" s="2312"/>
      <c r="B3" s="2313"/>
      <c r="C3" s="2313"/>
      <c r="D3" s="2313"/>
      <c r="E3" s="2313"/>
      <c r="F3" s="2313"/>
      <c r="G3" s="2313"/>
      <c r="H3" s="2313"/>
      <c r="I3" s="2313"/>
      <c r="J3" s="2313"/>
      <c r="K3" s="2313"/>
      <c r="L3" s="2313"/>
      <c r="M3" s="2313"/>
      <c r="N3" s="2313"/>
      <c r="O3" s="2313"/>
      <c r="P3" s="2313"/>
      <c r="Q3" s="2313"/>
      <c r="R3" s="17"/>
      <c r="S3" s="6"/>
      <c r="T3" s="6"/>
      <c r="U3" s="18"/>
    </row>
    <row r="4" spans="1:21" ht="21.3">
      <c r="A4" s="2312"/>
      <c r="B4" s="2313"/>
      <c r="C4" s="2313"/>
      <c r="D4" s="2313"/>
      <c r="E4" s="2313"/>
      <c r="F4" s="2313"/>
      <c r="G4" s="2313"/>
      <c r="H4" s="2313"/>
      <c r="I4" s="2313"/>
      <c r="J4" s="2313"/>
      <c r="K4" s="2313"/>
      <c r="L4" s="2313"/>
      <c r="M4" s="2313"/>
      <c r="N4" s="2313"/>
      <c r="O4" s="2313"/>
      <c r="P4" s="2313"/>
      <c r="Q4" s="2313"/>
      <c r="R4" s="19" t="s">
        <v>106</v>
      </c>
      <c r="S4" s="20"/>
      <c r="T4" s="20"/>
      <c r="U4" s="21"/>
    </row>
    <row r="5" spans="1:21" ht="21.3">
      <c r="A5" s="2433"/>
      <c r="B5" s="2434"/>
      <c r="C5" s="2434"/>
      <c r="D5" s="2434"/>
      <c r="E5" s="2434"/>
      <c r="F5" s="2434"/>
      <c r="G5" s="2434"/>
      <c r="H5" s="2434"/>
      <c r="I5" s="2434"/>
      <c r="J5" s="2434"/>
      <c r="K5" s="2434"/>
      <c r="L5" s="2434"/>
      <c r="M5" s="2434"/>
      <c r="N5" s="2434"/>
      <c r="O5" s="2434"/>
      <c r="P5" s="2434"/>
      <c r="Q5" s="2434"/>
      <c r="R5" s="19" t="s">
        <v>161</v>
      </c>
      <c r="S5" s="20"/>
      <c r="T5" s="20"/>
      <c r="U5" s="21"/>
    </row>
    <row r="6" spans="1:21" ht="21.3">
      <c r="A6" s="2133" t="s">
        <v>498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4"/>
      <c r="U6" s="2135"/>
    </row>
    <row r="7" spans="1:21" ht="21.3">
      <c r="A7" s="2159" t="s">
        <v>404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60"/>
      <c r="U7" s="2198"/>
    </row>
    <row r="8" spans="1:21" ht="21.3">
      <c r="A8" s="2133" t="s">
        <v>61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4"/>
      <c r="U8" s="2135"/>
    </row>
    <row r="9" spans="1:21" ht="21.95" thickBot="1">
      <c r="A9" s="2339" t="s">
        <v>129</v>
      </c>
      <c r="B9" s="2340"/>
      <c r="C9" s="2340"/>
      <c r="D9" s="2340"/>
      <c r="E9" s="2340"/>
      <c r="F9" s="2340"/>
      <c r="G9" s="1566"/>
      <c r="H9" s="2340" t="s">
        <v>130</v>
      </c>
      <c r="I9" s="2340"/>
      <c r="J9" s="2340"/>
      <c r="K9" s="2340"/>
      <c r="L9" s="2340"/>
      <c r="M9" s="2340"/>
      <c r="N9" s="1570"/>
      <c r="O9" s="1566"/>
      <c r="P9" s="2372" t="s">
        <v>159</v>
      </c>
      <c r="Q9" s="2373"/>
      <c r="R9" s="2373"/>
      <c r="S9" s="2373"/>
      <c r="T9" s="2373"/>
      <c r="U9" s="2374"/>
    </row>
    <row r="10" spans="1:21" ht="43.2" thickBot="1">
      <c r="A10" s="276" t="s">
        <v>10</v>
      </c>
      <c r="B10" s="1200" t="s">
        <v>11</v>
      </c>
      <c r="C10" s="277" t="s">
        <v>100</v>
      </c>
      <c r="D10" s="277" t="s">
        <v>66</v>
      </c>
      <c r="E10" s="277" t="s">
        <v>14</v>
      </c>
      <c r="F10" s="278" t="s">
        <v>15</v>
      </c>
      <c r="G10" s="1574"/>
      <c r="H10" s="279" t="s">
        <v>10</v>
      </c>
      <c r="I10" s="1200" t="s">
        <v>11</v>
      </c>
      <c r="J10" s="280" t="s">
        <v>100</v>
      </c>
      <c r="K10" s="280" t="s">
        <v>66</v>
      </c>
      <c r="L10" s="280" t="s">
        <v>14</v>
      </c>
      <c r="M10" s="281" t="s">
        <v>15</v>
      </c>
      <c r="N10" s="1574"/>
      <c r="O10" s="1574"/>
      <c r="P10" s="872" t="s">
        <v>10</v>
      </c>
      <c r="Q10" s="1200" t="s">
        <v>11</v>
      </c>
      <c r="R10" s="854" t="s">
        <v>59</v>
      </c>
      <c r="S10" s="854" t="s">
        <v>66</v>
      </c>
      <c r="T10" s="854" t="s">
        <v>14</v>
      </c>
      <c r="U10" s="871" t="s">
        <v>15</v>
      </c>
    </row>
    <row r="11" spans="1:21" ht="21" customHeight="1">
      <c r="A11" s="837">
        <v>1</v>
      </c>
      <c r="B11" s="300">
        <v>44652</v>
      </c>
      <c r="C11" s="839">
        <v>10.18</v>
      </c>
      <c r="D11" s="1586"/>
      <c r="E11" s="840">
        <f>7200/C11</f>
        <v>707.26915520628688</v>
      </c>
      <c r="F11" s="835">
        <v>5</v>
      </c>
      <c r="G11" s="1566"/>
      <c r="H11" s="1014">
        <v>6</v>
      </c>
      <c r="I11" s="300">
        <v>44652</v>
      </c>
      <c r="J11" s="1009">
        <v>8.5399999999999991</v>
      </c>
      <c r="K11" s="1573"/>
      <c r="L11" s="1038">
        <f>7200/J11</f>
        <v>843.09133489461362</v>
      </c>
      <c r="M11" s="1023">
        <v>6</v>
      </c>
      <c r="N11" s="1566"/>
      <c r="O11" s="1566"/>
      <c r="P11" s="1668">
        <v>11</v>
      </c>
      <c r="Q11" s="1673">
        <v>45114</v>
      </c>
      <c r="R11" s="1669">
        <v>6.54</v>
      </c>
      <c r="S11" s="1823"/>
      <c r="T11" s="1670">
        <f t="shared" ref="T11:T22" si="0">900/R11</f>
        <v>137.61467889908258</v>
      </c>
      <c r="U11" s="1674">
        <v>46</v>
      </c>
    </row>
    <row r="12" spans="1:21" ht="21" customHeight="1">
      <c r="A12" s="745">
        <v>2</v>
      </c>
      <c r="B12" s="1357">
        <v>44652</v>
      </c>
      <c r="C12" s="952">
        <v>9.2799999999999994</v>
      </c>
      <c r="D12" s="844"/>
      <c r="E12" s="838">
        <f>7200/C12</f>
        <v>775.86206896551732</v>
      </c>
      <c r="F12" s="836">
        <v>4</v>
      </c>
      <c r="G12" s="1566"/>
      <c r="H12" s="1356">
        <v>7</v>
      </c>
      <c r="I12" s="1357">
        <v>44652</v>
      </c>
      <c r="J12" s="1353">
        <v>8.32</v>
      </c>
      <c r="K12" s="1589"/>
      <c r="L12" s="1371">
        <f>7200/J12</f>
        <v>865.38461538461536</v>
      </c>
      <c r="M12" s="1434">
        <v>7</v>
      </c>
      <c r="N12" s="1566"/>
      <c r="O12" s="1566"/>
      <c r="P12" s="1827">
        <v>12</v>
      </c>
      <c r="Q12" s="1828">
        <v>45114</v>
      </c>
      <c r="R12" s="1820">
        <v>5.39</v>
      </c>
      <c r="S12" s="1830"/>
      <c r="T12" s="1829">
        <f t="shared" si="0"/>
        <v>166.97588126159556</v>
      </c>
      <c r="U12" s="1821">
        <v>52</v>
      </c>
    </row>
    <row r="13" spans="1:21" ht="21" customHeight="1">
      <c r="A13" s="1356">
        <v>3</v>
      </c>
      <c r="B13" s="1357">
        <v>44652</v>
      </c>
      <c r="C13" s="1353">
        <v>8.1999999999999993</v>
      </c>
      <c r="D13" s="1589"/>
      <c r="E13" s="838">
        <f>7200/C13</f>
        <v>878.04878048780495</v>
      </c>
      <c r="F13" s="1434">
        <v>4</v>
      </c>
      <c r="G13" s="1566"/>
      <c r="H13" s="1356">
        <v>8</v>
      </c>
      <c r="I13" s="1357">
        <v>44652</v>
      </c>
      <c r="J13" s="1353">
        <v>9.2799999999999994</v>
      </c>
      <c r="K13" s="1589"/>
      <c r="L13" s="1371">
        <f>7200/J13</f>
        <v>775.86206896551732</v>
      </c>
      <c r="M13" s="1434">
        <v>9</v>
      </c>
      <c r="N13" s="1566"/>
      <c r="O13" s="1566"/>
      <c r="P13" s="1827">
        <v>13</v>
      </c>
      <c r="Q13" s="1828">
        <v>45114</v>
      </c>
      <c r="R13" s="1820">
        <v>4.8099999999999996</v>
      </c>
      <c r="S13" s="1830"/>
      <c r="T13" s="1829">
        <f t="shared" si="0"/>
        <v>187.11018711018713</v>
      </c>
      <c r="U13" s="1821">
        <v>57</v>
      </c>
    </row>
    <row r="14" spans="1:21" ht="21" customHeight="1">
      <c r="A14" s="745">
        <v>4</v>
      </c>
      <c r="B14" s="1357">
        <v>44652</v>
      </c>
      <c r="C14" s="952">
        <v>8.48</v>
      </c>
      <c r="D14" s="844"/>
      <c r="E14" s="838">
        <f>7200/C14</f>
        <v>849.05660377358481</v>
      </c>
      <c r="F14" s="836">
        <v>5</v>
      </c>
      <c r="G14" s="1566"/>
      <c r="H14" s="1356">
        <v>9</v>
      </c>
      <c r="I14" s="1357">
        <v>44652</v>
      </c>
      <c r="J14" s="1353">
        <v>9.52</v>
      </c>
      <c r="K14" s="1589"/>
      <c r="L14" s="1371">
        <f>7200/J14</f>
        <v>756.30252100840335</v>
      </c>
      <c r="M14" s="1434">
        <v>12</v>
      </c>
      <c r="N14" s="1566"/>
      <c r="O14" s="1566"/>
      <c r="P14" s="1827">
        <v>14</v>
      </c>
      <c r="Q14" s="1828">
        <v>44652</v>
      </c>
      <c r="R14" s="1820">
        <v>4.76</v>
      </c>
      <c r="S14" s="1830"/>
      <c r="T14" s="1829">
        <f t="shared" si="0"/>
        <v>189.07563025210084</v>
      </c>
      <c r="U14" s="1821">
        <v>48</v>
      </c>
    </row>
    <row r="15" spans="1:21" ht="21.6" customHeight="1" thickBot="1">
      <c r="A15" s="747">
        <v>5</v>
      </c>
      <c r="B15" s="1359">
        <v>44652</v>
      </c>
      <c r="C15" s="946">
        <v>8.1</v>
      </c>
      <c r="D15" s="845"/>
      <c r="E15" s="750">
        <f>7200/C15</f>
        <v>888.88888888888891</v>
      </c>
      <c r="F15" s="751">
        <v>5</v>
      </c>
      <c r="G15" s="1566"/>
      <c r="H15" s="1358">
        <v>10</v>
      </c>
      <c r="I15" s="1359">
        <v>44652</v>
      </c>
      <c r="J15" s="1361">
        <v>9.1999999999999993</v>
      </c>
      <c r="K15" s="1590"/>
      <c r="L15" s="1372">
        <f>7200/J15</f>
        <v>782.60869565217399</v>
      </c>
      <c r="M15" s="1373">
        <v>15</v>
      </c>
      <c r="N15" s="1566"/>
      <c r="O15" s="1566"/>
      <c r="P15" s="1827">
        <v>15</v>
      </c>
      <c r="Q15" s="1828">
        <v>44652</v>
      </c>
      <c r="R15" s="1820">
        <v>4.88</v>
      </c>
      <c r="S15" s="1830"/>
      <c r="T15" s="1829">
        <f t="shared" si="0"/>
        <v>184.42622950819671</v>
      </c>
      <c r="U15" s="1821">
        <v>29</v>
      </c>
    </row>
    <row r="16" spans="1:21" ht="21.6" customHeight="1">
      <c r="A16" s="1566"/>
      <c r="B16" s="1582"/>
      <c r="C16" s="2293" t="s">
        <v>1</v>
      </c>
      <c r="D16" s="2165"/>
      <c r="E16" s="293">
        <f>SUM(E11:E15)</f>
        <v>4099.125497322083</v>
      </c>
      <c r="F16" s="1566"/>
      <c r="G16" s="1566"/>
      <c r="H16" s="1566"/>
      <c r="I16" s="1582"/>
      <c r="J16" s="2257" t="s">
        <v>1</v>
      </c>
      <c r="K16" s="2165"/>
      <c r="L16" s="295">
        <f>SUM(L11:L15)</f>
        <v>4023.2492359053235</v>
      </c>
      <c r="M16" s="1566"/>
      <c r="N16" s="1566"/>
      <c r="O16" s="1566"/>
      <c r="P16" s="1827">
        <v>16</v>
      </c>
      <c r="Q16" s="1828">
        <v>45099</v>
      </c>
      <c r="R16" s="1820">
        <v>5.19</v>
      </c>
      <c r="S16" s="1830"/>
      <c r="T16" s="1829">
        <f t="shared" si="0"/>
        <v>173.41040462427745</v>
      </c>
      <c r="U16" s="1821">
        <v>44</v>
      </c>
    </row>
    <row r="17" spans="1:21" ht="21.95" thickBot="1">
      <c r="A17" s="1565"/>
      <c r="B17" s="1566"/>
      <c r="C17" s="2431" t="s">
        <v>19</v>
      </c>
      <c r="D17" s="2432"/>
      <c r="E17" s="287">
        <f>AVERAGE(E12:E15)</f>
        <v>847.964085528949</v>
      </c>
      <c r="F17" s="1566"/>
      <c r="G17" s="1566"/>
      <c r="H17" s="1566"/>
      <c r="I17" s="1582"/>
      <c r="J17" s="2280" t="s">
        <v>19</v>
      </c>
      <c r="K17" s="2281"/>
      <c r="L17" s="296">
        <f>AVERAGE(L11:L15)</f>
        <v>804.64984718106473</v>
      </c>
      <c r="M17" s="1566"/>
      <c r="N17" s="1566"/>
      <c r="O17" s="1566"/>
      <c r="P17" s="1827">
        <v>17</v>
      </c>
      <c r="Q17" s="1828">
        <v>44652</v>
      </c>
      <c r="R17" s="1820">
        <v>4.91</v>
      </c>
      <c r="S17" s="1830"/>
      <c r="T17" s="1829">
        <f t="shared" si="0"/>
        <v>183.29938900203666</v>
      </c>
      <c r="U17" s="1821">
        <v>41</v>
      </c>
    </row>
    <row r="18" spans="1:21" ht="21.3">
      <c r="A18" s="1565"/>
      <c r="B18" s="1566"/>
      <c r="C18" s="328"/>
      <c r="D18" s="328"/>
      <c r="E18" s="328"/>
      <c r="F18" s="1566"/>
      <c r="G18" s="83"/>
      <c r="H18" s="1566"/>
      <c r="I18" s="1582"/>
      <c r="M18" s="1566"/>
      <c r="N18" s="1566"/>
      <c r="O18" s="1576"/>
      <c r="P18" s="1827">
        <v>18</v>
      </c>
      <c r="Q18" s="1828">
        <v>44652</v>
      </c>
      <c r="R18" s="1820">
        <v>4.83</v>
      </c>
      <c r="S18" s="1830"/>
      <c r="T18" s="1829">
        <f t="shared" si="0"/>
        <v>186.33540372670808</v>
      </c>
      <c r="U18" s="1821">
        <v>33</v>
      </c>
    </row>
    <row r="19" spans="1:21" ht="21.95" thickBot="1">
      <c r="A19" s="2147"/>
      <c r="B19" s="2148"/>
      <c r="C19" s="2148"/>
      <c r="D19" s="2148"/>
      <c r="E19" s="2148"/>
      <c r="F19" s="2148"/>
      <c r="G19" s="83"/>
      <c r="H19" s="29"/>
      <c r="I19" s="29"/>
      <c r="J19" s="29"/>
      <c r="K19" s="29"/>
      <c r="L19" s="1566"/>
      <c r="M19" s="1566"/>
      <c r="N19" s="1566"/>
      <c r="O19" s="1576"/>
      <c r="P19" s="1827">
        <v>19</v>
      </c>
      <c r="Q19" s="1828">
        <v>44652</v>
      </c>
      <c r="R19" s="1820">
        <v>5.22</v>
      </c>
      <c r="S19" s="1830"/>
      <c r="T19" s="1829">
        <f t="shared" si="0"/>
        <v>172.41379310344828</v>
      </c>
      <c r="U19" s="1821">
        <v>34</v>
      </c>
    </row>
    <row r="20" spans="1:21" ht="21.3">
      <c r="A20" s="81"/>
      <c r="B20" s="94"/>
      <c r="C20" s="1567" t="s">
        <v>69</v>
      </c>
      <c r="D20" s="1578">
        <v>2.4</v>
      </c>
      <c r="E20" s="1579" t="s">
        <v>21</v>
      </c>
      <c r="F20" s="94"/>
      <c r="G20" s="94"/>
      <c r="H20" s="94"/>
      <c r="I20" s="1567" t="s">
        <v>70</v>
      </c>
      <c r="J20" s="1578">
        <v>394</v>
      </c>
      <c r="K20" s="1579" t="s">
        <v>23</v>
      </c>
      <c r="M20" s="1566"/>
      <c r="N20" s="1566"/>
      <c r="O20" s="1576"/>
      <c r="P20" s="1827">
        <v>20</v>
      </c>
      <c r="Q20" s="1828">
        <v>45099</v>
      </c>
      <c r="R20" s="1820">
        <v>5.54</v>
      </c>
      <c r="S20" s="1830"/>
      <c r="T20" s="1829">
        <f t="shared" si="0"/>
        <v>162.45487364620939</v>
      </c>
      <c r="U20" s="1821">
        <v>46</v>
      </c>
    </row>
    <row r="21" spans="1:21" ht="21.3">
      <c r="A21" s="1565"/>
      <c r="B21" s="1566"/>
      <c r="C21" s="1568" t="s">
        <v>71</v>
      </c>
      <c r="D21" s="1580">
        <v>5.8</v>
      </c>
      <c r="E21" s="1581" t="s">
        <v>21</v>
      </c>
      <c r="F21" s="1566"/>
      <c r="G21" s="83"/>
      <c r="H21" s="94"/>
      <c r="I21" s="1568" t="s">
        <v>72</v>
      </c>
      <c r="J21" s="1580">
        <v>29</v>
      </c>
      <c r="K21" s="1581" t="s">
        <v>23</v>
      </c>
      <c r="M21" s="1566"/>
      <c r="N21" s="1566"/>
      <c r="O21" s="1576"/>
      <c r="P21" s="1827">
        <v>21</v>
      </c>
      <c r="Q21" s="1828">
        <v>45099</v>
      </c>
      <c r="R21" s="1820">
        <v>4.63</v>
      </c>
      <c r="S21" s="1830"/>
      <c r="T21" s="1829">
        <f t="shared" si="0"/>
        <v>194.38444924406048</v>
      </c>
      <c r="U21" s="1821">
        <v>84</v>
      </c>
    </row>
    <row r="22" spans="1:21" ht="21.95" thickBot="1">
      <c r="A22" s="1565"/>
      <c r="B22" s="1566"/>
      <c r="C22" s="1568" t="s">
        <v>73</v>
      </c>
      <c r="D22" s="1580">
        <v>5.0999999999999996</v>
      </c>
      <c r="E22" s="1581" t="s">
        <v>21</v>
      </c>
      <c r="F22" s="1566"/>
      <c r="G22" s="83"/>
      <c r="H22" s="94"/>
      <c r="I22" s="1568" t="s">
        <v>74</v>
      </c>
      <c r="J22" s="1580">
        <v>7</v>
      </c>
      <c r="K22" s="1581" t="s">
        <v>28</v>
      </c>
      <c r="M22" s="1566"/>
      <c r="N22" s="1566"/>
      <c r="O22" s="1576"/>
      <c r="P22" s="747">
        <v>22</v>
      </c>
      <c r="Q22" s="748">
        <v>45194</v>
      </c>
      <c r="R22" s="946">
        <v>4.3099999999999996</v>
      </c>
      <c r="S22" s="845"/>
      <c r="T22" s="750">
        <f t="shared" si="0"/>
        <v>208.81670533642693</v>
      </c>
      <c r="U22" s="751">
        <v>26</v>
      </c>
    </row>
    <row r="23" spans="1:21" ht="21.3">
      <c r="A23" s="1565"/>
      <c r="B23" s="1566"/>
      <c r="C23" s="1568" t="s">
        <v>75</v>
      </c>
      <c r="D23" s="1580">
        <v>4.9000000000000004</v>
      </c>
      <c r="E23" s="1581" t="s">
        <v>21</v>
      </c>
      <c r="F23" s="1566"/>
      <c r="G23" s="83"/>
      <c r="H23" s="94"/>
      <c r="I23" s="1568" t="s">
        <v>76</v>
      </c>
      <c r="J23" s="1580">
        <v>29</v>
      </c>
      <c r="K23" s="1581" t="s">
        <v>31</v>
      </c>
      <c r="M23" s="1566"/>
      <c r="N23" s="1566"/>
      <c r="O23" s="2148"/>
      <c r="P23" s="94"/>
      <c r="R23" s="2293" t="s">
        <v>1</v>
      </c>
      <c r="S23" s="2165"/>
      <c r="T23" s="293">
        <f>SUM(T11:T22)</f>
        <v>2146.31762571433</v>
      </c>
      <c r="U23" s="209"/>
    </row>
    <row r="24" spans="1:21" ht="21.95" thickBot="1">
      <c r="A24" s="1565"/>
      <c r="B24" s="1566"/>
      <c r="C24" s="1568" t="s">
        <v>77</v>
      </c>
      <c r="D24" s="1580">
        <v>14</v>
      </c>
      <c r="E24" s="1581" t="s">
        <v>21</v>
      </c>
      <c r="F24" s="1566"/>
      <c r="G24" s="83"/>
      <c r="H24" s="94"/>
      <c r="I24" s="1568" t="s">
        <v>78</v>
      </c>
      <c r="J24" s="1580">
        <v>4000</v>
      </c>
      <c r="K24" s="1581" t="s">
        <v>34</v>
      </c>
      <c r="M24" s="29"/>
      <c r="N24" s="29"/>
      <c r="O24" s="2148"/>
      <c r="P24" s="94"/>
      <c r="R24" s="2280" t="s">
        <v>19</v>
      </c>
      <c r="S24" s="2281"/>
      <c r="T24" s="296">
        <f>AVERAGE(T11:T22)</f>
        <v>178.85980214286084</v>
      </c>
      <c r="U24" s="209"/>
    </row>
    <row r="25" spans="1:21" ht="21.3">
      <c r="A25" s="1565"/>
      <c r="B25" s="1566"/>
      <c r="C25" s="1568" t="s">
        <v>79</v>
      </c>
      <c r="D25" s="1580">
        <v>10</v>
      </c>
      <c r="E25" s="1581" t="s">
        <v>21</v>
      </c>
      <c r="F25" s="1566"/>
      <c r="G25" s="83"/>
      <c r="H25" s="94"/>
      <c r="I25" s="1568" t="s">
        <v>80</v>
      </c>
      <c r="J25" s="1580">
        <v>4000</v>
      </c>
      <c r="K25" s="1581" t="s">
        <v>34</v>
      </c>
      <c r="M25" s="29"/>
      <c r="N25" s="29"/>
      <c r="O25" s="2148"/>
      <c r="P25" s="94"/>
      <c r="U25" s="209"/>
    </row>
    <row r="26" spans="1:21" ht="21.3">
      <c r="A26" s="81"/>
      <c r="B26" s="29"/>
      <c r="C26" s="1568" t="s">
        <v>140</v>
      </c>
      <c r="D26" s="1580"/>
      <c r="E26" s="1581" t="s">
        <v>21</v>
      </c>
      <c r="F26" s="29"/>
      <c r="G26" s="83"/>
      <c r="H26" s="94"/>
      <c r="I26" s="1568" t="s">
        <v>82</v>
      </c>
      <c r="J26" s="1580">
        <v>2200</v>
      </c>
      <c r="K26" s="1581" t="s">
        <v>34</v>
      </c>
      <c r="M26" s="29"/>
      <c r="N26" s="29"/>
      <c r="O26" s="2148"/>
      <c r="P26" s="94"/>
      <c r="U26" s="209"/>
    </row>
    <row r="27" spans="1:21" ht="21.3">
      <c r="A27" s="1575"/>
      <c r="B27" s="1576"/>
      <c r="C27" s="1568" t="s">
        <v>81</v>
      </c>
      <c r="D27" s="1580">
        <v>11</v>
      </c>
      <c r="E27" s="1581" t="s">
        <v>21</v>
      </c>
      <c r="F27" s="1571"/>
      <c r="G27" s="83"/>
      <c r="H27" s="94"/>
      <c r="I27" s="1568" t="s">
        <v>84</v>
      </c>
      <c r="J27" s="1580">
        <v>10200</v>
      </c>
      <c r="K27" s="1581" t="s">
        <v>34</v>
      </c>
      <c r="M27" s="1576"/>
      <c r="N27" s="1576"/>
      <c r="O27" s="2148"/>
      <c r="P27" s="94"/>
      <c r="U27" s="209"/>
    </row>
    <row r="28" spans="1:21" ht="21.3">
      <c r="A28" s="81"/>
      <c r="B28" s="1584"/>
      <c r="C28" s="1568" t="s">
        <v>160</v>
      </c>
      <c r="D28" s="1580" t="s">
        <v>28</v>
      </c>
      <c r="E28" s="1581" t="s">
        <v>21</v>
      </c>
      <c r="F28" s="1584"/>
      <c r="G28" s="29"/>
      <c r="H28" s="94"/>
      <c r="I28" s="1568" t="s">
        <v>86</v>
      </c>
      <c r="J28" s="1580">
        <v>2360</v>
      </c>
      <c r="K28" s="1581" t="s">
        <v>23</v>
      </c>
      <c r="M28" s="1576"/>
      <c r="N28" s="1576"/>
      <c r="O28" s="2148"/>
      <c r="P28" s="94"/>
      <c r="U28" s="210"/>
    </row>
    <row r="29" spans="1:21" ht="21.3">
      <c r="A29" s="81"/>
      <c r="B29" s="1584"/>
      <c r="C29" s="1568" t="s">
        <v>83</v>
      </c>
      <c r="D29" s="1580">
        <v>8</v>
      </c>
      <c r="E29" s="1581" t="s">
        <v>21</v>
      </c>
      <c r="F29" s="1584"/>
      <c r="G29" s="29"/>
      <c r="H29" s="94"/>
      <c r="I29" s="1568" t="s">
        <v>44</v>
      </c>
      <c r="J29" s="1580">
        <v>12</v>
      </c>
      <c r="K29" s="1581" t="s">
        <v>45</v>
      </c>
      <c r="M29" s="29"/>
      <c r="N29" s="29"/>
      <c r="O29" s="2148"/>
      <c r="P29" s="94"/>
      <c r="U29" s="210"/>
    </row>
    <row r="30" spans="1:21" ht="21.95" thickBot="1">
      <c r="A30" s="1577"/>
      <c r="B30" s="1588"/>
      <c r="C30" s="1568" t="s">
        <v>85</v>
      </c>
      <c r="D30" s="1580">
        <v>0</v>
      </c>
      <c r="E30" s="1581" t="s">
        <v>21</v>
      </c>
      <c r="F30" s="1566"/>
      <c r="G30" s="83"/>
      <c r="H30" s="29"/>
      <c r="I30" s="1569" t="s">
        <v>88</v>
      </c>
      <c r="J30" s="1583">
        <v>10.199999999999999</v>
      </c>
      <c r="K30" s="52" t="s">
        <v>45</v>
      </c>
      <c r="M30" s="29"/>
      <c r="N30" s="29"/>
      <c r="O30" s="2148"/>
      <c r="P30" s="94"/>
      <c r="U30" s="63"/>
    </row>
    <row r="31" spans="1:21" ht="21.95" thickBot="1">
      <c r="A31" s="81"/>
      <c r="B31" s="29"/>
      <c r="C31" s="1569" t="s">
        <v>87</v>
      </c>
      <c r="D31" s="1583">
        <v>0</v>
      </c>
      <c r="E31" s="52" t="s">
        <v>21</v>
      </c>
      <c r="F31" s="29"/>
      <c r="G31" s="29"/>
      <c r="H31" s="29"/>
      <c r="M31" s="29"/>
      <c r="N31" s="29"/>
      <c r="O31" s="29"/>
      <c r="P31" s="29"/>
      <c r="Q31" s="41"/>
      <c r="R31" s="41"/>
      <c r="S31" s="1566"/>
      <c r="T31" s="1566"/>
      <c r="U31" s="63"/>
    </row>
    <row r="32" spans="1:21" ht="21.3">
      <c r="A32" s="1576"/>
      <c r="B32" s="1576"/>
      <c r="C32" s="1587"/>
      <c r="D32" s="1572"/>
      <c r="E32" s="1572"/>
      <c r="F32" s="31"/>
      <c r="G32" s="31"/>
      <c r="H32" s="1576"/>
      <c r="I32" s="6"/>
      <c r="J32" s="6"/>
      <c r="K32" s="6"/>
      <c r="L32" s="6"/>
      <c r="M32" s="1576"/>
      <c r="N32" s="1576"/>
      <c r="O32" s="1576"/>
      <c r="P32" s="1576"/>
      <c r="Q32" s="41"/>
      <c r="R32" s="41"/>
      <c r="S32" s="1566"/>
      <c r="T32" s="1566"/>
      <c r="U32" s="1576"/>
    </row>
    <row r="33" spans="1:21" ht="26.3">
      <c r="A33" s="6"/>
      <c r="B33" s="6"/>
      <c r="C33" s="6"/>
      <c r="D33" s="2304" t="s">
        <v>47</v>
      </c>
      <c r="E33" s="2304"/>
      <c r="F33" s="8"/>
      <c r="G33" s="8"/>
      <c r="H33" s="8"/>
      <c r="I33" s="6"/>
      <c r="J33" s="8"/>
      <c r="K33" s="2304" t="s">
        <v>48</v>
      </c>
      <c r="L33" s="2304"/>
      <c r="M33" s="8"/>
      <c r="N33" s="8"/>
      <c r="O33" s="8"/>
      <c r="P33" s="8"/>
      <c r="Q33" s="6"/>
      <c r="R33" s="2304" t="s">
        <v>49</v>
      </c>
      <c r="S33" s="2304"/>
      <c r="T33" s="6"/>
      <c r="U33" s="8"/>
    </row>
    <row r="34" spans="1:21" ht="24.45" thickBot="1">
      <c r="A34" s="8"/>
      <c r="B34" s="8"/>
      <c r="C34" s="27"/>
      <c r="D34" s="2305" t="s">
        <v>50</v>
      </c>
      <c r="E34" s="2305"/>
      <c r="F34" s="8"/>
      <c r="G34" s="8"/>
      <c r="H34" s="8"/>
      <c r="I34" s="28"/>
      <c r="J34" s="1585"/>
      <c r="K34" s="2261" t="s">
        <v>51</v>
      </c>
      <c r="L34" s="2261"/>
      <c r="M34" s="8"/>
      <c r="N34" s="8"/>
      <c r="O34" s="8"/>
      <c r="P34" s="8"/>
      <c r="Q34" s="27"/>
      <c r="R34" s="2261" t="s">
        <v>52</v>
      </c>
      <c r="S34" s="2261"/>
      <c r="T34" s="28"/>
      <c r="U34" s="8"/>
    </row>
  </sheetData>
  <mergeCells count="21">
    <mergeCell ref="A1:Q5"/>
    <mergeCell ref="A6:U6"/>
    <mergeCell ref="A7:U7"/>
    <mergeCell ref="A8:U8"/>
    <mergeCell ref="A9:F9"/>
    <mergeCell ref="H9:M9"/>
    <mergeCell ref="P9:U9"/>
    <mergeCell ref="R33:S33"/>
    <mergeCell ref="D34:E34"/>
    <mergeCell ref="K34:L34"/>
    <mergeCell ref="R34:S34"/>
    <mergeCell ref="J16:K16"/>
    <mergeCell ref="A19:F19"/>
    <mergeCell ref="O23:O30"/>
    <mergeCell ref="D33:E33"/>
    <mergeCell ref="K33:L33"/>
    <mergeCell ref="C16:D16"/>
    <mergeCell ref="C17:D17"/>
    <mergeCell ref="R23:S23"/>
    <mergeCell ref="J17:K17"/>
    <mergeCell ref="R24:S24"/>
  </mergeCells>
  <conditionalFormatting sqref="F11:F16 M11:M16 U11">
    <cfRule type="cellIs" dxfId="122" priority="4" stopIfTrue="1" operator="greaterThan">
      <formula>1800</formula>
    </cfRule>
  </conditionalFormatting>
  <conditionalFormatting sqref="N11:N16">
    <cfRule type="cellIs" dxfId="121" priority="3" stopIfTrue="1" operator="greaterThan">
      <formula>2500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A80"/>
  <sheetViews>
    <sheetView view="pageBreakPreview" topLeftCell="A40" zoomScale="70" zoomScaleNormal="70" zoomScaleSheetLayoutView="70" workbookViewId="0">
      <selection activeCell="Q58" sqref="Q58"/>
    </sheetView>
  </sheetViews>
  <sheetFormatPr defaultColWidth="8.88671875" defaultRowHeight="15.05"/>
  <cols>
    <col min="1" max="1" width="6.44140625" style="1" customWidth="1"/>
    <col min="2" max="2" width="10.88671875" style="1" customWidth="1"/>
    <col min="3" max="3" width="11.33203125" style="1" customWidth="1"/>
    <col min="4" max="4" width="11" style="1" customWidth="1"/>
    <col min="5" max="5" width="13.109375" style="1" customWidth="1"/>
    <col min="6" max="6" width="9.33203125" style="1" customWidth="1"/>
    <col min="7" max="7" width="2.5546875" style="1" customWidth="1"/>
    <col min="8" max="8" width="6.33203125" style="1" customWidth="1"/>
    <col min="9" max="9" width="11.109375" style="1" customWidth="1"/>
    <col min="10" max="11" width="11.6640625" style="1" customWidth="1"/>
    <col min="12" max="12" width="13.33203125" style="1" bestFit="1" customWidth="1"/>
    <col min="13" max="13" width="10.88671875" style="1" bestFit="1" customWidth="1"/>
    <col min="14" max="14" width="2.44140625" style="1" customWidth="1"/>
    <col min="15" max="15" width="6.109375" style="1" customWidth="1"/>
    <col min="16" max="18" width="11.6640625" style="1" customWidth="1"/>
    <col min="19" max="19" width="13.88671875" style="1" bestFit="1" customWidth="1"/>
    <col min="20" max="20" width="8.88671875" style="1"/>
    <col min="21" max="21" width="3.33203125" style="1" customWidth="1"/>
    <col min="22" max="22" width="5.88671875" style="1" customWidth="1"/>
    <col min="23" max="23" width="11" style="1" customWidth="1"/>
    <col min="24" max="24" width="10.6640625" style="1" customWidth="1"/>
    <col min="25" max="26" width="12.33203125" style="1" customWidth="1"/>
    <col min="27" max="27" width="14.6640625" style="1" customWidth="1"/>
    <col min="28" max="16384" width="8.88671875" style="1"/>
  </cols>
  <sheetData>
    <row r="1" spans="1:27" ht="19.45">
      <c r="A1" s="2461" t="s">
        <v>2</v>
      </c>
      <c r="B1" s="2462"/>
      <c r="C1" s="2462"/>
      <c r="D1" s="2462"/>
      <c r="E1" s="2462"/>
      <c r="F1" s="2462"/>
      <c r="G1" s="2462"/>
      <c r="H1" s="2462"/>
      <c r="I1" s="2462"/>
      <c r="J1" s="2462"/>
      <c r="K1" s="2462"/>
      <c r="L1" s="2462"/>
      <c r="M1" s="2462"/>
      <c r="N1" s="2462"/>
      <c r="O1" s="2462"/>
      <c r="P1" s="2462"/>
      <c r="Q1" s="2462"/>
      <c r="R1" s="2462"/>
      <c r="S1" s="2462"/>
      <c r="T1" s="2462"/>
      <c r="U1" s="2462"/>
      <c r="V1" s="2462"/>
      <c r="W1" s="2462"/>
      <c r="X1" s="187"/>
      <c r="Y1" s="189"/>
      <c r="Z1" s="189"/>
      <c r="AA1" s="190"/>
    </row>
    <row r="2" spans="1:27" ht="19.45">
      <c r="A2" s="2463"/>
      <c r="B2" s="2464"/>
      <c r="C2" s="2464"/>
      <c r="D2" s="2464"/>
      <c r="E2" s="2464"/>
      <c r="F2" s="2464"/>
      <c r="G2" s="2464"/>
      <c r="H2" s="2464"/>
      <c r="I2" s="2464"/>
      <c r="J2" s="2464"/>
      <c r="K2" s="2464"/>
      <c r="L2" s="2464"/>
      <c r="M2" s="2464"/>
      <c r="N2" s="2464"/>
      <c r="O2" s="2464"/>
      <c r="P2" s="2464"/>
      <c r="Q2" s="2464"/>
      <c r="R2" s="2464"/>
      <c r="S2" s="2464"/>
      <c r="T2" s="2464"/>
      <c r="U2" s="2464"/>
      <c r="V2" s="2464"/>
      <c r="W2" s="2464"/>
      <c r="X2" s="188"/>
      <c r="Y2" s="184"/>
      <c r="Z2" s="184"/>
      <c r="AA2" s="191"/>
    </row>
    <row r="3" spans="1:27" ht="19.45">
      <c r="A3" s="2463"/>
      <c r="B3" s="2464"/>
      <c r="C3" s="2464"/>
      <c r="D3" s="2464"/>
      <c r="E3" s="2464"/>
      <c r="F3" s="2464"/>
      <c r="G3" s="2464"/>
      <c r="H3" s="2464"/>
      <c r="I3" s="2464"/>
      <c r="J3" s="2464"/>
      <c r="K3" s="2464"/>
      <c r="L3" s="2464"/>
      <c r="M3" s="2464"/>
      <c r="N3" s="2464"/>
      <c r="O3" s="2464"/>
      <c r="P3" s="2464"/>
      <c r="Q3" s="2464"/>
      <c r="R3" s="2464"/>
      <c r="S3" s="2464"/>
      <c r="T3" s="2464"/>
      <c r="U3" s="2464"/>
      <c r="V3" s="2464"/>
      <c r="W3" s="2464"/>
      <c r="X3" s="188"/>
      <c r="Y3" s="184"/>
      <c r="Z3" s="184"/>
      <c r="AA3" s="191"/>
    </row>
    <row r="4" spans="1:27" ht="19.45">
      <c r="A4" s="2463"/>
      <c r="B4" s="2464"/>
      <c r="C4" s="2464"/>
      <c r="D4" s="2464"/>
      <c r="E4" s="2464"/>
      <c r="F4" s="2464"/>
      <c r="G4" s="2464"/>
      <c r="H4" s="2464"/>
      <c r="I4" s="2464"/>
      <c r="J4" s="2464"/>
      <c r="K4" s="2464"/>
      <c r="L4" s="2464"/>
      <c r="M4" s="2464"/>
      <c r="N4" s="2464"/>
      <c r="O4" s="2464"/>
      <c r="P4" s="2464"/>
      <c r="Q4" s="2464"/>
      <c r="R4" s="2464"/>
      <c r="S4" s="2464"/>
      <c r="T4" s="2464"/>
      <c r="U4" s="2464"/>
      <c r="V4" s="2464"/>
      <c r="W4" s="2464"/>
      <c r="X4" s="2446" t="s">
        <v>131</v>
      </c>
      <c r="Y4" s="2447"/>
      <c r="Z4" s="2447"/>
      <c r="AA4" s="2448"/>
    </row>
    <row r="5" spans="1:27" ht="19.45">
      <c r="A5" s="2465"/>
      <c r="B5" s="2466"/>
      <c r="C5" s="2466"/>
      <c r="D5" s="2466"/>
      <c r="E5" s="2466"/>
      <c r="F5" s="2466"/>
      <c r="G5" s="2466"/>
      <c r="H5" s="2466"/>
      <c r="I5" s="2466"/>
      <c r="J5" s="2466"/>
      <c r="K5" s="2466"/>
      <c r="L5" s="2466"/>
      <c r="M5" s="2466"/>
      <c r="N5" s="2466"/>
      <c r="O5" s="2466"/>
      <c r="P5" s="2466"/>
      <c r="Q5" s="2466"/>
      <c r="R5" s="2466"/>
      <c r="S5" s="2466"/>
      <c r="T5" s="2466"/>
      <c r="U5" s="2466"/>
      <c r="V5" s="2466"/>
      <c r="W5" s="2466"/>
      <c r="X5" s="2449" t="s">
        <v>54</v>
      </c>
      <c r="Y5" s="2450"/>
      <c r="Z5" s="2450"/>
      <c r="AA5" s="2451"/>
    </row>
    <row r="6" spans="1:27" ht="21.3">
      <c r="A6" s="2452" t="s">
        <v>403</v>
      </c>
      <c r="B6" s="2453"/>
      <c r="C6" s="2453"/>
      <c r="D6" s="2453"/>
      <c r="E6" s="2453"/>
      <c r="F6" s="2453"/>
      <c r="G6" s="2453"/>
      <c r="H6" s="2453"/>
      <c r="I6" s="2453"/>
      <c r="J6" s="2453"/>
      <c r="K6" s="2453"/>
      <c r="L6" s="2453"/>
      <c r="M6" s="2453"/>
      <c r="N6" s="2453"/>
      <c r="O6" s="2453"/>
      <c r="P6" s="2453"/>
      <c r="Q6" s="2453"/>
      <c r="R6" s="2453"/>
      <c r="S6" s="2453"/>
      <c r="T6" s="2453"/>
      <c r="U6" s="2453"/>
      <c r="V6" s="2453"/>
      <c r="W6" s="2453"/>
      <c r="X6" s="2453"/>
      <c r="Y6" s="2453"/>
      <c r="Z6" s="2453"/>
      <c r="AA6" s="2454"/>
    </row>
    <row r="7" spans="1:27" ht="21.3">
      <c r="A7" s="2455" t="s">
        <v>132</v>
      </c>
      <c r="B7" s="2456"/>
      <c r="C7" s="2456"/>
      <c r="D7" s="2456"/>
      <c r="E7" s="2456"/>
      <c r="F7" s="2456"/>
      <c r="G7" s="2456"/>
      <c r="H7" s="2456"/>
      <c r="I7" s="2456"/>
      <c r="J7" s="2456"/>
      <c r="K7" s="2456"/>
      <c r="L7" s="2456"/>
      <c r="M7" s="2456"/>
      <c r="N7" s="2456"/>
      <c r="O7" s="2456"/>
      <c r="P7" s="2456"/>
      <c r="Q7" s="2456"/>
      <c r="R7" s="2456"/>
      <c r="S7" s="2456"/>
      <c r="T7" s="2456"/>
      <c r="U7" s="2456"/>
      <c r="V7" s="2456"/>
      <c r="W7" s="2456"/>
      <c r="X7" s="2456"/>
      <c r="Y7" s="2456"/>
      <c r="Z7" s="2456"/>
      <c r="AA7" s="2457"/>
    </row>
    <row r="8" spans="1:27" ht="21.3">
      <c r="A8" s="2458" t="s">
        <v>133</v>
      </c>
      <c r="B8" s="2459"/>
      <c r="C8" s="2459"/>
      <c r="D8" s="2459"/>
      <c r="E8" s="2459"/>
      <c r="F8" s="2459"/>
      <c r="G8" s="2453"/>
      <c r="H8" s="2459"/>
      <c r="I8" s="2459"/>
      <c r="J8" s="2459"/>
      <c r="K8" s="2459"/>
      <c r="L8" s="2459"/>
      <c r="M8" s="2459"/>
      <c r="N8" s="2453"/>
      <c r="O8" s="2459"/>
      <c r="P8" s="2459"/>
      <c r="Q8" s="2459"/>
      <c r="R8" s="2459"/>
      <c r="S8" s="2459"/>
      <c r="T8" s="2459"/>
      <c r="U8" s="2453"/>
      <c r="V8" s="2459"/>
      <c r="W8" s="2459"/>
      <c r="X8" s="2459"/>
      <c r="Y8" s="2459"/>
      <c r="Z8" s="2459"/>
      <c r="AA8" s="2460"/>
    </row>
    <row r="9" spans="1:27" ht="21.95" thickBot="1">
      <c r="A9" s="2467" t="s">
        <v>7</v>
      </c>
      <c r="B9" s="2468"/>
      <c r="C9" s="2468"/>
      <c r="D9" s="2468"/>
      <c r="E9" s="2468"/>
      <c r="F9" s="2469"/>
      <c r="G9" s="753"/>
      <c r="H9" s="2467" t="s">
        <v>8</v>
      </c>
      <c r="I9" s="2468"/>
      <c r="J9" s="2468"/>
      <c r="K9" s="2468"/>
      <c r="L9" s="2468"/>
      <c r="M9" s="2469"/>
      <c r="N9" s="752"/>
      <c r="O9" s="2467" t="s">
        <v>9</v>
      </c>
      <c r="P9" s="2468"/>
      <c r="Q9" s="2468"/>
      <c r="R9" s="2468"/>
      <c r="S9" s="2468"/>
      <c r="T9" s="2469"/>
      <c r="U9" s="753"/>
      <c r="V9" s="2470" t="s">
        <v>134</v>
      </c>
      <c r="W9" s="2471"/>
      <c r="X9" s="2471"/>
      <c r="Y9" s="2471"/>
      <c r="Z9" s="2471"/>
      <c r="AA9" s="2472"/>
    </row>
    <row r="10" spans="1:27" ht="64.5" thickBot="1">
      <c r="A10" s="909" t="s">
        <v>10</v>
      </c>
      <c r="B10" s="910" t="s">
        <v>11</v>
      </c>
      <c r="C10" s="910" t="s">
        <v>12</v>
      </c>
      <c r="D10" s="910" t="s">
        <v>13</v>
      </c>
      <c r="E10" s="910" t="s">
        <v>14</v>
      </c>
      <c r="F10" s="911" t="s">
        <v>15</v>
      </c>
      <c r="G10" s="544"/>
      <c r="H10" s="909" t="s">
        <v>10</v>
      </c>
      <c r="I10" s="910" t="s">
        <v>11</v>
      </c>
      <c r="J10" s="910" t="s">
        <v>57</v>
      </c>
      <c r="K10" s="910" t="s">
        <v>13</v>
      </c>
      <c r="L10" s="910" t="s">
        <v>14</v>
      </c>
      <c r="M10" s="911" t="s">
        <v>15</v>
      </c>
      <c r="N10" s="544"/>
      <c r="O10" s="909" t="s">
        <v>10</v>
      </c>
      <c r="P10" s="910" t="s">
        <v>11</v>
      </c>
      <c r="Q10" s="910" t="s">
        <v>148</v>
      </c>
      <c r="R10" s="910" t="s">
        <v>13</v>
      </c>
      <c r="S10" s="910" t="s">
        <v>14</v>
      </c>
      <c r="T10" s="911" t="s">
        <v>15</v>
      </c>
      <c r="U10" s="544"/>
      <c r="V10" s="541" t="s">
        <v>10</v>
      </c>
      <c r="W10" s="542" t="s">
        <v>11</v>
      </c>
      <c r="X10" s="542" t="s">
        <v>59</v>
      </c>
      <c r="Y10" s="542" t="s">
        <v>13</v>
      </c>
      <c r="Z10" s="542" t="s">
        <v>14</v>
      </c>
      <c r="AA10" s="543" t="s">
        <v>15</v>
      </c>
    </row>
    <row r="11" spans="1:27" ht="21.3">
      <c r="A11" s="913">
        <v>1</v>
      </c>
      <c r="B11" s="914">
        <v>44534</v>
      </c>
      <c r="C11" s="915">
        <v>8.8000000000000007</v>
      </c>
      <c r="D11" s="916" t="s">
        <v>17</v>
      </c>
      <c r="E11" s="917">
        <f>3600/C11</f>
        <v>409.09090909090907</v>
      </c>
      <c r="F11" s="918">
        <v>411</v>
      </c>
      <c r="G11" s="753"/>
      <c r="H11" s="1167">
        <v>69</v>
      </c>
      <c r="I11" s="1168">
        <v>44534</v>
      </c>
      <c r="J11" s="1275">
        <v>13.2</v>
      </c>
      <c r="K11" s="1170" t="s">
        <v>17</v>
      </c>
      <c r="L11" s="1169">
        <f>1800/J11</f>
        <v>136.36363636363637</v>
      </c>
      <c r="M11" s="1171">
        <v>360</v>
      </c>
      <c r="N11" s="755"/>
      <c r="O11" s="913">
        <v>103</v>
      </c>
      <c r="P11" s="914">
        <v>44534</v>
      </c>
      <c r="Q11" s="921">
        <v>17</v>
      </c>
      <c r="R11" s="916" t="s">
        <v>17</v>
      </c>
      <c r="S11" s="915">
        <f>900/Q11</f>
        <v>52.941176470588232</v>
      </c>
      <c r="T11" s="922">
        <v>580</v>
      </c>
      <c r="U11" s="753"/>
      <c r="V11" s="913">
        <v>137</v>
      </c>
      <c r="W11" s="914">
        <v>43903</v>
      </c>
      <c r="X11" s="545">
        <v>9.6999999999999993</v>
      </c>
      <c r="Y11" s="943" t="s">
        <v>17</v>
      </c>
      <c r="Z11" s="878">
        <f>900/X11</f>
        <v>92.783505154639187</v>
      </c>
      <c r="AA11" s="922">
        <v>300</v>
      </c>
    </row>
    <row r="12" spans="1:27" ht="21.3">
      <c r="A12" s="875">
        <v>2</v>
      </c>
      <c r="B12" s="876">
        <v>44534</v>
      </c>
      <c r="C12" s="878">
        <v>10.6</v>
      </c>
      <c r="D12" s="879" t="s">
        <v>17</v>
      </c>
      <c r="E12" s="880">
        <f t="shared" ref="E12:E30" si="0">3600/C12</f>
        <v>339.62264150943395</v>
      </c>
      <c r="F12" s="877">
        <v>710</v>
      </c>
      <c r="G12" s="753"/>
      <c r="H12" s="875">
        <v>70</v>
      </c>
      <c r="I12" s="1172">
        <v>44534</v>
      </c>
      <c r="J12" s="1348">
        <v>17</v>
      </c>
      <c r="K12" s="1394" t="s">
        <v>17</v>
      </c>
      <c r="L12" s="1173">
        <f>1800/J12</f>
        <v>105.88235294117646</v>
      </c>
      <c r="M12" s="1404">
        <v>470</v>
      </c>
      <c r="N12" s="755"/>
      <c r="O12" s="875">
        <v>104</v>
      </c>
      <c r="P12" s="876">
        <v>44534</v>
      </c>
      <c r="Q12" s="906">
        <v>14.2</v>
      </c>
      <c r="R12" s="879" t="s">
        <v>17</v>
      </c>
      <c r="S12" s="878">
        <f>900/Q12</f>
        <v>63.380281690140848</v>
      </c>
      <c r="T12" s="887">
        <v>730</v>
      </c>
      <c r="U12" s="753"/>
      <c r="V12" s="875">
        <v>138</v>
      </c>
      <c r="W12" s="876">
        <v>43903</v>
      </c>
      <c r="X12" s="545">
        <v>4.9000000000000004</v>
      </c>
      <c r="Y12" s="879" t="s">
        <v>17</v>
      </c>
      <c r="Z12" s="878">
        <f>900/X12</f>
        <v>183.67346938775509</v>
      </c>
      <c r="AA12" s="887">
        <v>120</v>
      </c>
    </row>
    <row r="13" spans="1:27" ht="21.3">
      <c r="A13" s="875">
        <v>3</v>
      </c>
      <c r="B13" s="876">
        <v>44534</v>
      </c>
      <c r="C13" s="878">
        <v>12.7</v>
      </c>
      <c r="D13" s="879" t="s">
        <v>17</v>
      </c>
      <c r="E13" s="880">
        <f t="shared" si="0"/>
        <v>283.46456692913387</v>
      </c>
      <c r="F13" s="877">
        <v>520</v>
      </c>
      <c r="G13" s="753"/>
      <c r="H13" s="875">
        <v>71</v>
      </c>
      <c r="I13" s="1172">
        <v>44534</v>
      </c>
      <c r="J13" s="1348">
        <v>13</v>
      </c>
      <c r="K13" s="1394" t="s">
        <v>17</v>
      </c>
      <c r="L13" s="1173">
        <f t="shared" ref="L13:L42" si="1">1800/J13</f>
        <v>138.46153846153845</v>
      </c>
      <c r="M13" s="1404">
        <v>510</v>
      </c>
      <c r="N13" s="755"/>
      <c r="O13" s="875">
        <v>105</v>
      </c>
      <c r="P13" s="876">
        <v>44534</v>
      </c>
      <c r="Q13" s="906">
        <v>16.3</v>
      </c>
      <c r="R13" s="879" t="s">
        <v>17</v>
      </c>
      <c r="S13" s="878">
        <f t="shared" ref="S13:S43" si="2">900/Q13</f>
        <v>55.214723926380366</v>
      </c>
      <c r="T13" s="887">
        <v>770</v>
      </c>
      <c r="U13" s="753"/>
      <c r="V13" s="875">
        <v>139</v>
      </c>
      <c r="W13" s="876">
        <v>43903</v>
      </c>
      <c r="X13" s="906">
        <v>4.2</v>
      </c>
      <c r="Y13" s="879" t="s">
        <v>17</v>
      </c>
      <c r="Z13" s="878">
        <f t="shared" ref="Z13:Z49" si="3">900/X13</f>
        <v>214.28571428571428</v>
      </c>
      <c r="AA13" s="887">
        <v>120</v>
      </c>
    </row>
    <row r="14" spans="1:27" ht="21.3">
      <c r="A14" s="875">
        <v>4</v>
      </c>
      <c r="B14" s="876">
        <v>44534</v>
      </c>
      <c r="C14" s="878">
        <v>14.8</v>
      </c>
      <c r="D14" s="879" t="s">
        <v>17</v>
      </c>
      <c r="E14" s="880">
        <f t="shared" si="0"/>
        <v>243.24324324324323</v>
      </c>
      <c r="F14" s="877">
        <v>350</v>
      </c>
      <c r="G14" s="753"/>
      <c r="H14" s="875">
        <v>72</v>
      </c>
      <c r="I14" s="1172">
        <v>44534</v>
      </c>
      <c r="J14" s="1348">
        <v>9.1</v>
      </c>
      <c r="K14" s="1394" t="s">
        <v>17</v>
      </c>
      <c r="L14" s="1173">
        <f t="shared" si="1"/>
        <v>197.80219780219781</v>
      </c>
      <c r="M14" s="1405">
        <v>560</v>
      </c>
      <c r="N14" s="345"/>
      <c r="O14" s="875">
        <v>106</v>
      </c>
      <c r="P14" s="876">
        <v>44534</v>
      </c>
      <c r="Q14" s="906">
        <v>12.4</v>
      </c>
      <c r="R14" s="879" t="s">
        <v>17</v>
      </c>
      <c r="S14" s="878">
        <f t="shared" si="2"/>
        <v>72.58064516129032</v>
      </c>
      <c r="T14" s="887">
        <v>660</v>
      </c>
      <c r="U14" s="753"/>
      <c r="V14" s="875">
        <v>140</v>
      </c>
      <c r="W14" s="876">
        <v>43903</v>
      </c>
      <c r="X14" s="906">
        <v>4.5999999999999996</v>
      </c>
      <c r="Y14" s="879" t="s">
        <v>17</v>
      </c>
      <c r="Z14" s="878">
        <f t="shared" si="3"/>
        <v>195.6521739130435</v>
      </c>
      <c r="AA14" s="887">
        <v>120</v>
      </c>
    </row>
    <row r="15" spans="1:27" ht="21.3">
      <c r="A15" s="875">
        <v>5</v>
      </c>
      <c r="B15" s="876">
        <v>44534</v>
      </c>
      <c r="C15" s="878">
        <v>12.5</v>
      </c>
      <c r="D15" s="879" t="s">
        <v>17</v>
      </c>
      <c r="E15" s="880">
        <f t="shared" si="0"/>
        <v>288</v>
      </c>
      <c r="F15" s="877">
        <v>430</v>
      </c>
      <c r="G15" s="753"/>
      <c r="H15" s="875">
        <v>73</v>
      </c>
      <c r="I15" s="1172">
        <v>44534</v>
      </c>
      <c r="J15" s="1348">
        <v>17.2</v>
      </c>
      <c r="K15" s="1394" t="s">
        <v>17</v>
      </c>
      <c r="L15" s="1173">
        <f t="shared" si="1"/>
        <v>104.65116279069768</v>
      </c>
      <c r="M15" s="1404">
        <v>600</v>
      </c>
      <c r="N15" s="755"/>
      <c r="O15" s="875">
        <v>107</v>
      </c>
      <c r="P15" s="876">
        <v>44534</v>
      </c>
      <c r="Q15" s="906">
        <v>13</v>
      </c>
      <c r="R15" s="879" t="s">
        <v>17</v>
      </c>
      <c r="S15" s="878">
        <f t="shared" si="2"/>
        <v>69.230769230769226</v>
      </c>
      <c r="T15" s="887">
        <v>740</v>
      </c>
      <c r="U15" s="753"/>
      <c r="V15" s="875">
        <v>141</v>
      </c>
      <c r="W15" s="876">
        <v>43903</v>
      </c>
      <c r="X15" s="906">
        <v>4.5</v>
      </c>
      <c r="Y15" s="879" t="s">
        <v>17</v>
      </c>
      <c r="Z15" s="878">
        <f t="shared" si="3"/>
        <v>200</v>
      </c>
      <c r="AA15" s="887">
        <v>110</v>
      </c>
    </row>
    <row r="16" spans="1:27" ht="21.3">
      <c r="A16" s="875">
        <v>6</v>
      </c>
      <c r="B16" s="876">
        <v>44534</v>
      </c>
      <c r="C16" s="878">
        <v>11.5</v>
      </c>
      <c r="D16" s="879" t="s">
        <v>17</v>
      </c>
      <c r="E16" s="880">
        <f t="shared" si="0"/>
        <v>313.04347826086956</v>
      </c>
      <c r="F16" s="877">
        <v>530</v>
      </c>
      <c r="G16" s="753"/>
      <c r="H16" s="875">
        <v>74</v>
      </c>
      <c r="I16" s="1172">
        <v>44534</v>
      </c>
      <c r="J16" s="1348">
        <v>11.3</v>
      </c>
      <c r="K16" s="1394" t="s">
        <v>17</v>
      </c>
      <c r="L16" s="1173">
        <f t="shared" si="1"/>
        <v>159.29203539823007</v>
      </c>
      <c r="M16" s="1405">
        <v>610</v>
      </c>
      <c r="N16" s="345"/>
      <c r="O16" s="875">
        <v>108</v>
      </c>
      <c r="P16" s="876">
        <v>44534</v>
      </c>
      <c r="Q16" s="846">
        <v>11.8</v>
      </c>
      <c r="R16" s="879" t="s">
        <v>17</v>
      </c>
      <c r="S16" s="878">
        <f t="shared" si="2"/>
        <v>76.271186440677965</v>
      </c>
      <c r="T16" s="851">
        <v>650</v>
      </c>
      <c r="U16" s="753"/>
      <c r="V16" s="875">
        <v>142</v>
      </c>
      <c r="W16" s="876">
        <v>43903</v>
      </c>
      <c r="X16" s="906">
        <v>4.5</v>
      </c>
      <c r="Y16" s="879" t="s">
        <v>17</v>
      </c>
      <c r="Z16" s="878">
        <f t="shared" si="3"/>
        <v>200</v>
      </c>
      <c r="AA16" s="887">
        <v>120</v>
      </c>
    </row>
    <row r="17" spans="1:27" ht="21.3">
      <c r="A17" s="875">
        <v>7</v>
      </c>
      <c r="B17" s="876">
        <v>44534</v>
      </c>
      <c r="C17" s="878">
        <v>12</v>
      </c>
      <c r="D17" s="879" t="s">
        <v>17</v>
      </c>
      <c r="E17" s="880">
        <f t="shared" si="0"/>
        <v>300</v>
      </c>
      <c r="F17" s="881">
        <v>540</v>
      </c>
      <c r="G17" s="753"/>
      <c r="H17" s="875">
        <v>75</v>
      </c>
      <c r="I17" s="1172">
        <v>44534</v>
      </c>
      <c r="J17" s="1348">
        <v>12.2</v>
      </c>
      <c r="K17" s="1394" t="s">
        <v>17</v>
      </c>
      <c r="L17" s="1173">
        <f>1800/J17</f>
        <v>147.54098360655738</v>
      </c>
      <c r="M17" s="1406">
        <v>810</v>
      </c>
      <c r="N17" s="348"/>
      <c r="O17" s="875">
        <v>109</v>
      </c>
      <c r="P17" s="876">
        <v>44534</v>
      </c>
      <c r="Q17" s="2473" t="s">
        <v>95</v>
      </c>
      <c r="R17" s="2474"/>
      <c r="S17" s="2475"/>
      <c r="T17" s="851"/>
      <c r="U17" s="753"/>
      <c r="V17" s="875">
        <v>143</v>
      </c>
      <c r="W17" s="876">
        <v>43903</v>
      </c>
      <c r="X17" s="906">
        <v>4.3</v>
      </c>
      <c r="Y17" s="879" t="s">
        <v>17</v>
      </c>
      <c r="Z17" s="878">
        <f t="shared" si="3"/>
        <v>209.30232558139537</v>
      </c>
      <c r="AA17" s="887">
        <v>120</v>
      </c>
    </row>
    <row r="18" spans="1:27" ht="21.3">
      <c r="A18" s="875">
        <v>8</v>
      </c>
      <c r="B18" s="876">
        <v>44534</v>
      </c>
      <c r="C18" s="879">
        <v>14.4</v>
      </c>
      <c r="D18" s="879" t="s">
        <v>17</v>
      </c>
      <c r="E18" s="880">
        <f t="shared" si="0"/>
        <v>250</v>
      </c>
      <c r="F18" s="881">
        <v>460</v>
      </c>
      <c r="G18" s="753"/>
      <c r="H18" s="875">
        <v>76</v>
      </c>
      <c r="I18" s="1172">
        <v>44534</v>
      </c>
      <c r="J18" s="1348">
        <v>11.1</v>
      </c>
      <c r="K18" s="1394" t="s">
        <v>17</v>
      </c>
      <c r="L18" s="1173">
        <f t="shared" si="1"/>
        <v>162.16216216216216</v>
      </c>
      <c r="M18" s="1406">
        <v>830</v>
      </c>
      <c r="N18" s="348"/>
      <c r="O18" s="875">
        <v>110</v>
      </c>
      <c r="P18" s="876">
        <v>44534</v>
      </c>
      <c r="Q18" s="906">
        <v>14</v>
      </c>
      <c r="R18" s="879" t="s">
        <v>17</v>
      </c>
      <c r="S18" s="878">
        <f t="shared" si="2"/>
        <v>64.285714285714292</v>
      </c>
      <c r="T18" s="887">
        <v>710</v>
      </c>
      <c r="U18" s="753"/>
      <c r="V18" s="875">
        <v>144</v>
      </c>
      <c r="W18" s="876">
        <v>43903</v>
      </c>
      <c r="X18" s="1388">
        <v>4.3</v>
      </c>
      <c r="Y18" s="943" t="s">
        <v>17</v>
      </c>
      <c r="Z18" s="878">
        <f>900/X18</f>
        <v>209.30232558139537</v>
      </c>
      <c r="AA18" s="887">
        <v>140</v>
      </c>
    </row>
    <row r="19" spans="1:27" ht="21.3">
      <c r="A19" s="875">
        <v>9</v>
      </c>
      <c r="B19" s="876">
        <v>44534</v>
      </c>
      <c r="C19" s="879">
        <v>14.8</v>
      </c>
      <c r="D19" s="879" t="s">
        <v>17</v>
      </c>
      <c r="E19" s="880">
        <f t="shared" si="0"/>
        <v>243.24324324324323</v>
      </c>
      <c r="F19" s="877">
        <v>510</v>
      </c>
      <c r="G19" s="753"/>
      <c r="H19" s="875">
        <v>77</v>
      </c>
      <c r="I19" s="1172">
        <v>44534</v>
      </c>
      <c r="J19" s="1348">
        <v>10.8</v>
      </c>
      <c r="K19" s="1394" t="s">
        <v>17</v>
      </c>
      <c r="L19" s="1173">
        <f t="shared" si="1"/>
        <v>166.66666666666666</v>
      </c>
      <c r="M19" s="1406">
        <v>450</v>
      </c>
      <c r="N19" s="348"/>
      <c r="O19" s="875">
        <v>111</v>
      </c>
      <c r="P19" s="876">
        <v>44534</v>
      </c>
      <c r="Q19" s="906">
        <v>14.1</v>
      </c>
      <c r="R19" s="879" t="s">
        <v>17</v>
      </c>
      <c r="S19" s="878">
        <f t="shared" si="2"/>
        <v>63.829787234042556</v>
      </c>
      <c r="T19" s="887">
        <v>900</v>
      </c>
      <c r="U19" s="753"/>
      <c r="V19" s="875">
        <v>145</v>
      </c>
      <c r="W19" s="876">
        <v>43903</v>
      </c>
      <c r="X19" s="2476" t="s">
        <v>95</v>
      </c>
      <c r="Y19" s="2477"/>
      <c r="Z19" s="2478"/>
      <c r="AA19" s="887"/>
    </row>
    <row r="20" spans="1:27" ht="21.3">
      <c r="A20" s="875">
        <v>10</v>
      </c>
      <c r="B20" s="876">
        <v>44534</v>
      </c>
      <c r="C20" s="879">
        <v>13.9</v>
      </c>
      <c r="D20" s="879" t="s">
        <v>17</v>
      </c>
      <c r="E20" s="880">
        <f t="shared" si="0"/>
        <v>258.99280575539569</v>
      </c>
      <c r="F20" s="877">
        <v>520</v>
      </c>
      <c r="G20" s="753"/>
      <c r="H20" s="875">
        <v>78</v>
      </c>
      <c r="I20" s="1172">
        <v>44534</v>
      </c>
      <c r="J20" s="1348">
        <v>9.1</v>
      </c>
      <c r="K20" s="1394" t="s">
        <v>17</v>
      </c>
      <c r="L20" s="1173">
        <f t="shared" si="1"/>
        <v>197.80219780219781</v>
      </c>
      <c r="M20" s="1406">
        <v>280</v>
      </c>
      <c r="N20" s="348"/>
      <c r="O20" s="875">
        <v>112</v>
      </c>
      <c r="P20" s="876">
        <v>44534</v>
      </c>
      <c r="Q20" s="1388">
        <v>9.5</v>
      </c>
      <c r="R20" s="879" t="s">
        <v>17</v>
      </c>
      <c r="S20" s="878">
        <f t="shared" si="2"/>
        <v>94.736842105263165</v>
      </c>
      <c r="T20" s="887">
        <v>650</v>
      </c>
      <c r="U20" s="753"/>
      <c r="V20" s="875">
        <v>146</v>
      </c>
      <c r="W20" s="876">
        <v>43903</v>
      </c>
      <c r="X20" s="906">
        <v>4.3</v>
      </c>
      <c r="Y20" s="879" t="s">
        <v>17</v>
      </c>
      <c r="Z20" s="878">
        <f t="shared" si="3"/>
        <v>209.30232558139537</v>
      </c>
      <c r="AA20" s="887">
        <v>120</v>
      </c>
    </row>
    <row r="21" spans="1:27" ht="21.3">
      <c r="A21" s="875">
        <v>11</v>
      </c>
      <c r="B21" s="876">
        <v>44534</v>
      </c>
      <c r="C21" s="879">
        <v>14.8</v>
      </c>
      <c r="D21" s="879" t="s">
        <v>17</v>
      </c>
      <c r="E21" s="880">
        <f t="shared" si="0"/>
        <v>243.24324324324323</v>
      </c>
      <c r="F21" s="877">
        <v>330</v>
      </c>
      <c r="G21" s="753"/>
      <c r="H21" s="875">
        <v>79</v>
      </c>
      <c r="I21" s="1172">
        <v>44534</v>
      </c>
      <c r="J21" s="1348">
        <v>8.6999999999999993</v>
      </c>
      <c r="K21" s="1394" t="s">
        <v>17</v>
      </c>
      <c r="L21" s="1173">
        <f t="shared" si="1"/>
        <v>206.89655172413794</v>
      </c>
      <c r="M21" s="1406">
        <v>260</v>
      </c>
      <c r="N21" s="348"/>
      <c r="O21" s="875">
        <v>113</v>
      </c>
      <c r="P21" s="876">
        <v>44534</v>
      </c>
      <c r="Q21" s="906">
        <v>16.2</v>
      </c>
      <c r="R21" s="879" t="s">
        <v>17</v>
      </c>
      <c r="S21" s="878">
        <f t="shared" si="2"/>
        <v>55.555555555555557</v>
      </c>
      <c r="T21" s="887">
        <v>660</v>
      </c>
      <c r="U21" s="753"/>
      <c r="V21" s="875">
        <v>147</v>
      </c>
      <c r="W21" s="876">
        <v>44025</v>
      </c>
      <c r="X21" s="906">
        <v>4.7</v>
      </c>
      <c r="Y21" s="879" t="s">
        <v>17</v>
      </c>
      <c r="Z21" s="878">
        <f t="shared" si="3"/>
        <v>191.48936170212764</v>
      </c>
      <c r="AA21" s="887">
        <v>120</v>
      </c>
    </row>
    <row r="22" spans="1:27" ht="21.3">
      <c r="A22" s="875">
        <v>12</v>
      </c>
      <c r="B22" s="876">
        <v>44534</v>
      </c>
      <c r="C22" s="879">
        <v>15.2</v>
      </c>
      <c r="D22" s="879" t="s">
        <v>17</v>
      </c>
      <c r="E22" s="880">
        <f t="shared" si="0"/>
        <v>236.84210526315792</v>
      </c>
      <c r="F22" s="877">
        <v>480</v>
      </c>
      <c r="G22" s="753"/>
      <c r="H22" s="875">
        <v>80</v>
      </c>
      <c r="I22" s="1172">
        <v>44534</v>
      </c>
      <c r="J22" s="1349">
        <v>10</v>
      </c>
      <c r="K22" s="1394" t="s">
        <v>17</v>
      </c>
      <c r="L22" s="1173">
        <f t="shared" si="1"/>
        <v>180</v>
      </c>
      <c r="M22" s="1406">
        <v>380</v>
      </c>
      <c r="N22" s="348"/>
      <c r="O22" s="875">
        <v>114</v>
      </c>
      <c r="P22" s="876">
        <v>44534</v>
      </c>
      <c r="Q22" s="906">
        <v>7</v>
      </c>
      <c r="R22" s="879" t="s">
        <v>17</v>
      </c>
      <c r="S22" s="878">
        <f t="shared" si="2"/>
        <v>128.57142857142858</v>
      </c>
      <c r="T22" s="887">
        <v>180</v>
      </c>
      <c r="U22" s="753"/>
      <c r="V22" s="875">
        <v>148</v>
      </c>
      <c r="W22" s="876">
        <v>44025</v>
      </c>
      <c r="X22" s="2476" t="s">
        <v>95</v>
      </c>
      <c r="Y22" s="2477"/>
      <c r="Z22" s="2478"/>
      <c r="AA22" s="887"/>
    </row>
    <row r="23" spans="1:27" ht="21.3">
      <c r="A23" s="875">
        <v>13</v>
      </c>
      <c r="B23" s="876">
        <v>44534</v>
      </c>
      <c r="C23" s="879">
        <v>14</v>
      </c>
      <c r="D23" s="879" t="s">
        <v>17</v>
      </c>
      <c r="E23" s="880">
        <f t="shared" si="0"/>
        <v>257.14285714285717</v>
      </c>
      <c r="F23" s="877">
        <v>500</v>
      </c>
      <c r="G23" s="753"/>
      <c r="H23" s="875">
        <v>81</v>
      </c>
      <c r="I23" s="1172">
        <v>44534</v>
      </c>
      <c r="J23" s="1349">
        <v>11.8</v>
      </c>
      <c r="K23" s="1394" t="s">
        <v>17</v>
      </c>
      <c r="L23" s="1173">
        <f t="shared" si="1"/>
        <v>152.54237288135593</v>
      </c>
      <c r="M23" s="1406">
        <v>900</v>
      </c>
      <c r="N23" s="348"/>
      <c r="O23" s="875">
        <v>115</v>
      </c>
      <c r="P23" s="876">
        <v>44534</v>
      </c>
      <c r="Q23" s="1437">
        <v>8.1</v>
      </c>
      <c r="R23" s="943" t="s">
        <v>17</v>
      </c>
      <c r="S23" s="878">
        <f>900/Q23</f>
        <v>111.11111111111111</v>
      </c>
      <c r="T23" s="887">
        <v>200</v>
      </c>
      <c r="U23" s="753"/>
      <c r="V23" s="875">
        <v>149</v>
      </c>
      <c r="W23" s="876">
        <v>44025</v>
      </c>
      <c r="X23" s="906">
        <v>4.7</v>
      </c>
      <c r="Y23" s="879" t="s">
        <v>17</v>
      </c>
      <c r="Z23" s="878">
        <f t="shared" si="3"/>
        <v>191.48936170212764</v>
      </c>
      <c r="AA23" s="887">
        <v>110</v>
      </c>
    </row>
    <row r="24" spans="1:27" ht="21.3">
      <c r="A24" s="875">
        <v>14</v>
      </c>
      <c r="B24" s="876">
        <v>44534</v>
      </c>
      <c r="C24" s="879">
        <v>13.8</v>
      </c>
      <c r="D24" s="879" t="s">
        <v>17</v>
      </c>
      <c r="E24" s="880">
        <f t="shared" si="0"/>
        <v>260.86956521739131</v>
      </c>
      <c r="F24" s="877">
        <v>490</v>
      </c>
      <c r="G24" s="753"/>
      <c r="H24" s="875">
        <v>82</v>
      </c>
      <c r="I24" s="1172">
        <v>44534</v>
      </c>
      <c r="J24" s="1349">
        <v>10.199999999999999</v>
      </c>
      <c r="K24" s="1394" t="s">
        <v>17</v>
      </c>
      <c r="L24" s="1173">
        <f t="shared" si="1"/>
        <v>176.47058823529412</v>
      </c>
      <c r="M24" s="1404">
        <v>860</v>
      </c>
      <c r="N24" s="755"/>
      <c r="O24" s="875">
        <v>116</v>
      </c>
      <c r="P24" s="876">
        <v>44534</v>
      </c>
      <c r="Q24" s="906">
        <v>4.9000000000000004</v>
      </c>
      <c r="R24" s="879" t="s">
        <v>17</v>
      </c>
      <c r="S24" s="878">
        <f t="shared" si="2"/>
        <v>183.67346938775509</v>
      </c>
      <c r="T24" s="887">
        <v>390</v>
      </c>
      <c r="U24" s="753"/>
      <c r="V24" s="875">
        <v>150</v>
      </c>
      <c r="W24" s="876">
        <v>44050</v>
      </c>
      <c r="X24" s="906">
        <v>4.8</v>
      </c>
      <c r="Y24" s="879" t="s">
        <v>17</v>
      </c>
      <c r="Z24" s="878">
        <f t="shared" si="3"/>
        <v>187.5</v>
      </c>
      <c r="AA24" s="887">
        <v>110</v>
      </c>
    </row>
    <row r="25" spans="1:27" ht="21.3">
      <c r="A25" s="875">
        <v>15</v>
      </c>
      <c r="B25" s="876">
        <v>44534</v>
      </c>
      <c r="C25" s="879">
        <v>12.6</v>
      </c>
      <c r="D25" s="879" t="s">
        <v>17</v>
      </c>
      <c r="E25" s="880">
        <f t="shared" si="0"/>
        <v>285.71428571428572</v>
      </c>
      <c r="F25" s="877">
        <v>480</v>
      </c>
      <c r="G25" s="753"/>
      <c r="H25" s="875">
        <v>83</v>
      </c>
      <c r="I25" s="1172">
        <v>44534</v>
      </c>
      <c r="J25" s="1349">
        <v>13.1</v>
      </c>
      <c r="K25" s="1394" t="s">
        <v>17</v>
      </c>
      <c r="L25" s="1173">
        <f t="shared" si="1"/>
        <v>137.40458015267177</v>
      </c>
      <c r="M25" s="1404">
        <v>790</v>
      </c>
      <c r="N25" s="755"/>
      <c r="O25" s="875">
        <v>117</v>
      </c>
      <c r="P25" s="876">
        <v>44534</v>
      </c>
      <c r="Q25" s="906">
        <v>9.1</v>
      </c>
      <c r="R25" s="879" t="s">
        <v>17</v>
      </c>
      <c r="S25" s="878">
        <f t="shared" si="2"/>
        <v>98.901098901098905</v>
      </c>
      <c r="T25" s="887">
        <v>640</v>
      </c>
      <c r="U25" s="753"/>
      <c r="V25" s="875">
        <v>151</v>
      </c>
      <c r="W25" s="876">
        <v>44050</v>
      </c>
      <c r="X25" s="906">
        <v>3.8</v>
      </c>
      <c r="Y25" s="879" t="s">
        <v>17</v>
      </c>
      <c r="Z25" s="878">
        <f t="shared" si="3"/>
        <v>236.84210526315792</v>
      </c>
      <c r="AA25" s="887">
        <v>110</v>
      </c>
    </row>
    <row r="26" spans="1:27" ht="21.3">
      <c r="A26" s="875">
        <v>16</v>
      </c>
      <c r="B26" s="876">
        <v>44534</v>
      </c>
      <c r="C26" s="879">
        <v>12.2</v>
      </c>
      <c r="D26" s="879" t="s">
        <v>17</v>
      </c>
      <c r="E26" s="880">
        <f t="shared" si="0"/>
        <v>295.08196721311475</v>
      </c>
      <c r="F26" s="877">
        <v>690</v>
      </c>
      <c r="G26" s="753"/>
      <c r="H26" s="875">
        <v>84</v>
      </c>
      <c r="I26" s="1172">
        <v>44534</v>
      </c>
      <c r="J26" s="1350">
        <v>7.9</v>
      </c>
      <c r="K26" s="1394" t="s">
        <v>17</v>
      </c>
      <c r="L26" s="1173">
        <f t="shared" si="1"/>
        <v>227.84810126582278</v>
      </c>
      <c r="M26" s="1404">
        <v>660</v>
      </c>
      <c r="N26" s="755"/>
      <c r="O26" s="875">
        <v>118</v>
      </c>
      <c r="P26" s="876">
        <v>44534</v>
      </c>
      <c r="Q26" s="1437">
        <v>6.9</v>
      </c>
      <c r="R26" s="943" t="s">
        <v>17</v>
      </c>
      <c r="S26" s="878">
        <f>900/Q26</f>
        <v>130.43478260869566</v>
      </c>
      <c r="T26" s="887">
        <v>320</v>
      </c>
      <c r="U26" s="753"/>
      <c r="V26" s="875">
        <v>152</v>
      </c>
      <c r="W26" s="876">
        <v>44043</v>
      </c>
      <c r="X26" s="906">
        <v>4.7</v>
      </c>
      <c r="Y26" s="879" t="s">
        <v>17</v>
      </c>
      <c r="Z26" s="878">
        <f t="shared" si="3"/>
        <v>191.48936170212764</v>
      </c>
      <c r="AA26" s="887">
        <v>120</v>
      </c>
    </row>
    <row r="27" spans="1:27" ht="21.3">
      <c r="A27" s="875">
        <v>17</v>
      </c>
      <c r="B27" s="876">
        <v>44534</v>
      </c>
      <c r="C27" s="879">
        <v>14.4</v>
      </c>
      <c r="D27" s="879" t="s">
        <v>17</v>
      </c>
      <c r="E27" s="880">
        <f t="shared" si="0"/>
        <v>250</v>
      </c>
      <c r="F27" s="877">
        <v>320</v>
      </c>
      <c r="G27" s="753"/>
      <c r="H27" s="875">
        <v>85</v>
      </c>
      <c r="I27" s="1172">
        <v>44534</v>
      </c>
      <c r="J27" s="1350">
        <v>9.8000000000000007</v>
      </c>
      <c r="K27" s="1394" t="s">
        <v>17</v>
      </c>
      <c r="L27" s="1173">
        <f t="shared" si="1"/>
        <v>183.67346938775509</v>
      </c>
      <c r="M27" s="1404">
        <v>310</v>
      </c>
      <c r="N27" s="755"/>
      <c r="O27" s="875">
        <v>119</v>
      </c>
      <c r="P27" s="876">
        <v>44534</v>
      </c>
      <c r="Q27" s="892">
        <v>7.6</v>
      </c>
      <c r="R27" s="879" t="s">
        <v>17</v>
      </c>
      <c r="S27" s="878">
        <f t="shared" si="2"/>
        <v>118.42105263157896</v>
      </c>
      <c r="T27" s="887">
        <v>2000</v>
      </c>
      <c r="U27" s="753"/>
      <c r="V27" s="875">
        <v>153</v>
      </c>
      <c r="W27" s="876">
        <v>44043</v>
      </c>
      <c r="X27" s="906">
        <v>4.5</v>
      </c>
      <c r="Y27" s="879" t="s">
        <v>17</v>
      </c>
      <c r="Z27" s="878">
        <f t="shared" si="3"/>
        <v>200</v>
      </c>
      <c r="AA27" s="887">
        <v>120</v>
      </c>
    </row>
    <row r="28" spans="1:27" ht="21.3">
      <c r="A28" s="875">
        <v>18</v>
      </c>
      <c r="B28" s="876">
        <v>44534</v>
      </c>
      <c r="C28" s="2481" t="s">
        <v>95</v>
      </c>
      <c r="D28" s="2482"/>
      <c r="E28" s="2483"/>
      <c r="F28" s="877"/>
      <c r="G28" s="753"/>
      <c r="H28" s="875">
        <v>86</v>
      </c>
      <c r="I28" s="1172">
        <v>44534</v>
      </c>
      <c r="J28" s="1350">
        <v>19.899999999999999</v>
      </c>
      <c r="K28" s="1394" t="s">
        <v>17</v>
      </c>
      <c r="L28" s="1173">
        <f t="shared" si="1"/>
        <v>90.452261306532677</v>
      </c>
      <c r="M28" s="1404">
        <v>1230</v>
      </c>
      <c r="N28" s="755"/>
      <c r="O28" s="875">
        <v>120</v>
      </c>
      <c r="P28" s="876">
        <v>44534</v>
      </c>
      <c r="Q28" s="892">
        <v>6.9</v>
      </c>
      <c r="R28" s="879" t="s">
        <v>17</v>
      </c>
      <c r="S28" s="878">
        <f t="shared" si="2"/>
        <v>130.43478260869566</v>
      </c>
      <c r="T28" s="887">
        <v>1650</v>
      </c>
      <c r="U28" s="753"/>
      <c r="V28" s="875">
        <v>154</v>
      </c>
      <c r="W28" s="876">
        <v>44043</v>
      </c>
      <c r="X28" s="906">
        <v>4.5</v>
      </c>
      <c r="Y28" s="879" t="s">
        <v>17</v>
      </c>
      <c r="Z28" s="878">
        <f t="shared" si="3"/>
        <v>200</v>
      </c>
      <c r="AA28" s="887">
        <v>120</v>
      </c>
    </row>
    <row r="29" spans="1:27" ht="21.3">
      <c r="A29" s="875">
        <v>19</v>
      </c>
      <c r="B29" s="876">
        <v>44534</v>
      </c>
      <c r="C29" s="882">
        <v>13</v>
      </c>
      <c r="D29" s="879" t="s">
        <v>17</v>
      </c>
      <c r="E29" s="880">
        <f t="shared" si="0"/>
        <v>276.92307692307691</v>
      </c>
      <c r="F29" s="877">
        <v>350</v>
      </c>
      <c r="G29" s="753"/>
      <c r="H29" s="875">
        <v>87</v>
      </c>
      <c r="I29" s="1172">
        <v>44534</v>
      </c>
      <c r="J29" s="1350">
        <v>17.2</v>
      </c>
      <c r="K29" s="1394" t="s">
        <v>17</v>
      </c>
      <c r="L29" s="1173">
        <f t="shared" si="1"/>
        <v>104.65116279069768</v>
      </c>
      <c r="M29" s="1404">
        <v>900</v>
      </c>
      <c r="N29" s="755"/>
      <c r="O29" s="875">
        <v>121</v>
      </c>
      <c r="P29" s="876">
        <v>44534</v>
      </c>
      <c r="Q29" s="892">
        <v>6.5</v>
      </c>
      <c r="R29" s="879" t="s">
        <v>17</v>
      </c>
      <c r="S29" s="878">
        <f t="shared" si="2"/>
        <v>138.46153846153845</v>
      </c>
      <c r="T29" s="887">
        <v>200</v>
      </c>
      <c r="U29" s="753"/>
      <c r="V29" s="875">
        <v>155</v>
      </c>
      <c r="W29" s="876">
        <v>44047</v>
      </c>
      <c r="X29" s="1616">
        <v>4.7</v>
      </c>
      <c r="Y29" s="943" t="s">
        <v>17</v>
      </c>
      <c r="Z29" s="878">
        <f>900/X29</f>
        <v>191.48936170212764</v>
      </c>
      <c r="AA29" s="887">
        <v>120</v>
      </c>
    </row>
    <row r="30" spans="1:27" ht="21.3">
      <c r="A30" s="875">
        <v>20</v>
      </c>
      <c r="B30" s="876">
        <v>44534</v>
      </c>
      <c r="C30" s="879">
        <v>12.1</v>
      </c>
      <c r="D30" s="879" t="s">
        <v>17</v>
      </c>
      <c r="E30" s="880">
        <f t="shared" si="0"/>
        <v>297.52066115702479</v>
      </c>
      <c r="F30" s="877">
        <v>450</v>
      </c>
      <c r="G30" s="753"/>
      <c r="H30" s="875">
        <v>88</v>
      </c>
      <c r="I30" s="1172">
        <v>44534</v>
      </c>
      <c r="J30" s="1350">
        <v>8.1999999999999993</v>
      </c>
      <c r="K30" s="1394" t="s">
        <v>17</v>
      </c>
      <c r="L30" s="1173">
        <f t="shared" si="1"/>
        <v>219.51219512195124</v>
      </c>
      <c r="M30" s="1404">
        <v>760</v>
      </c>
      <c r="N30" s="755"/>
      <c r="O30" s="875">
        <v>122</v>
      </c>
      <c r="P30" s="876">
        <v>44534</v>
      </c>
      <c r="Q30" s="892">
        <v>7.9</v>
      </c>
      <c r="R30" s="879" t="s">
        <v>17</v>
      </c>
      <c r="S30" s="878">
        <f t="shared" si="2"/>
        <v>113.92405063291139</v>
      </c>
      <c r="T30" s="887">
        <v>600</v>
      </c>
      <c r="U30" s="753"/>
      <c r="V30" s="875">
        <v>156</v>
      </c>
      <c r="W30" s="876">
        <v>44048</v>
      </c>
      <c r="X30" s="1616">
        <v>4.5999999999999996</v>
      </c>
      <c r="Y30" s="943" t="s">
        <v>17</v>
      </c>
      <c r="Z30" s="878">
        <f>900/X30</f>
        <v>195.6521739130435</v>
      </c>
      <c r="AA30" s="887">
        <v>120</v>
      </c>
    </row>
    <row r="31" spans="1:27" ht="21.3">
      <c r="A31" s="875">
        <v>21</v>
      </c>
      <c r="B31" s="876">
        <v>44534</v>
      </c>
      <c r="C31" s="906">
        <v>13.7</v>
      </c>
      <c r="D31" s="879" t="s">
        <v>17</v>
      </c>
      <c r="E31" s="878">
        <f>3600/C31</f>
        <v>262.77372262773724</v>
      </c>
      <c r="F31" s="877">
        <v>200</v>
      </c>
      <c r="G31" s="753"/>
      <c r="H31" s="875">
        <v>89</v>
      </c>
      <c r="I31" s="1172">
        <v>44534</v>
      </c>
      <c r="J31" s="1350">
        <v>10.199999999999999</v>
      </c>
      <c r="K31" s="1394" t="s">
        <v>17</v>
      </c>
      <c r="L31" s="1173">
        <f t="shared" si="1"/>
        <v>176.47058823529412</v>
      </c>
      <c r="M31" s="1404">
        <v>680</v>
      </c>
      <c r="N31" s="755"/>
      <c r="O31" s="875">
        <v>123</v>
      </c>
      <c r="P31" s="876">
        <v>44534</v>
      </c>
      <c r="Q31" s="892">
        <v>8.8000000000000007</v>
      </c>
      <c r="R31" s="879" t="s">
        <v>17</v>
      </c>
      <c r="S31" s="878">
        <f t="shared" si="2"/>
        <v>102.27272727272727</v>
      </c>
      <c r="T31" s="887">
        <v>200</v>
      </c>
      <c r="U31" s="753"/>
      <c r="V31" s="875">
        <v>157</v>
      </c>
      <c r="W31" s="876">
        <v>44048</v>
      </c>
      <c r="X31" s="906">
        <v>3.9</v>
      </c>
      <c r="Y31" s="879" t="s">
        <v>17</v>
      </c>
      <c r="Z31" s="878">
        <f t="shared" si="3"/>
        <v>230.76923076923077</v>
      </c>
      <c r="AA31" s="887">
        <v>220</v>
      </c>
    </row>
    <row r="32" spans="1:27" ht="21.3">
      <c r="A32" s="875">
        <v>22</v>
      </c>
      <c r="B32" s="876">
        <v>44534</v>
      </c>
      <c r="C32" s="906">
        <v>11.1</v>
      </c>
      <c r="D32" s="879" t="s">
        <v>17</v>
      </c>
      <c r="E32" s="878">
        <f>3600/C32</f>
        <v>324.32432432432432</v>
      </c>
      <c r="F32" s="877">
        <v>150</v>
      </c>
      <c r="G32" s="753"/>
      <c r="H32" s="875">
        <v>90</v>
      </c>
      <c r="I32" s="1172">
        <v>44534</v>
      </c>
      <c r="J32" s="1350">
        <v>12.1</v>
      </c>
      <c r="K32" s="1394" t="s">
        <v>17</v>
      </c>
      <c r="L32" s="1173">
        <f t="shared" si="1"/>
        <v>148.7603305785124</v>
      </c>
      <c r="M32" s="1404">
        <v>730</v>
      </c>
      <c r="N32" s="755"/>
      <c r="O32" s="875">
        <v>124</v>
      </c>
      <c r="P32" s="876">
        <v>44534</v>
      </c>
      <c r="Q32" s="892">
        <v>9.6</v>
      </c>
      <c r="R32" s="879" t="s">
        <v>17</v>
      </c>
      <c r="S32" s="878">
        <f t="shared" si="2"/>
        <v>93.75</v>
      </c>
      <c r="T32" s="887">
        <v>600</v>
      </c>
      <c r="U32" s="753"/>
      <c r="V32" s="875">
        <v>158</v>
      </c>
      <c r="W32" s="876">
        <v>44043</v>
      </c>
      <c r="X32" s="1616">
        <v>4.5999999999999996</v>
      </c>
      <c r="Y32" s="943" t="s">
        <v>17</v>
      </c>
      <c r="Z32" s="878">
        <f>900/X32</f>
        <v>195.6521739130435</v>
      </c>
      <c r="AA32" s="887">
        <v>120</v>
      </c>
    </row>
    <row r="33" spans="1:27" ht="21.3">
      <c r="A33" s="875">
        <v>23</v>
      </c>
      <c r="B33" s="876">
        <v>44534</v>
      </c>
      <c r="C33" s="906">
        <v>14.5</v>
      </c>
      <c r="D33" s="879" t="s">
        <v>17</v>
      </c>
      <c r="E33" s="878">
        <f t="shared" ref="E33:E44" si="4">3600/C33</f>
        <v>248.27586206896552</v>
      </c>
      <c r="F33" s="877">
        <v>290</v>
      </c>
      <c r="G33" s="753"/>
      <c r="H33" s="875">
        <v>91</v>
      </c>
      <c r="I33" s="1172">
        <v>44534</v>
      </c>
      <c r="J33" s="1350">
        <v>9.3000000000000007</v>
      </c>
      <c r="K33" s="1394" t="s">
        <v>17</v>
      </c>
      <c r="L33" s="1173">
        <f>1800/J33</f>
        <v>193.54838709677418</v>
      </c>
      <c r="M33" s="1404">
        <v>150</v>
      </c>
      <c r="N33" s="755"/>
      <c r="O33" s="875">
        <v>125</v>
      </c>
      <c r="P33" s="876">
        <v>44534</v>
      </c>
      <c r="Q33" s="892">
        <v>8.4</v>
      </c>
      <c r="R33" s="879" t="s">
        <v>17</v>
      </c>
      <c r="S33" s="878">
        <f t="shared" si="2"/>
        <v>107.14285714285714</v>
      </c>
      <c r="T33" s="887">
        <v>1350</v>
      </c>
      <c r="U33" s="753"/>
      <c r="V33" s="875">
        <v>159</v>
      </c>
      <c r="W33" s="876">
        <v>44043</v>
      </c>
      <c r="X33" s="906">
        <v>4.5</v>
      </c>
      <c r="Y33" s="879" t="s">
        <v>17</v>
      </c>
      <c r="Z33" s="878">
        <f t="shared" si="3"/>
        <v>200</v>
      </c>
      <c r="AA33" s="887">
        <v>120</v>
      </c>
    </row>
    <row r="34" spans="1:27" ht="21.3">
      <c r="A34" s="875">
        <v>24</v>
      </c>
      <c r="B34" s="876">
        <v>44534</v>
      </c>
      <c r="C34" s="906">
        <v>13.8</v>
      </c>
      <c r="D34" s="879" t="s">
        <v>17</v>
      </c>
      <c r="E34" s="878">
        <f t="shared" si="4"/>
        <v>260.86956521739131</v>
      </c>
      <c r="F34" s="919">
        <v>550</v>
      </c>
      <c r="G34" s="753"/>
      <c r="H34" s="875">
        <v>92</v>
      </c>
      <c r="I34" s="1172">
        <v>44534</v>
      </c>
      <c r="J34" s="1350">
        <v>12.7</v>
      </c>
      <c r="K34" s="1394" t="s">
        <v>17</v>
      </c>
      <c r="L34" s="1173">
        <f t="shared" si="1"/>
        <v>141.73228346456693</v>
      </c>
      <c r="M34" s="1404">
        <v>720</v>
      </c>
      <c r="N34" s="755"/>
      <c r="O34" s="875">
        <v>126</v>
      </c>
      <c r="P34" s="876">
        <v>44534</v>
      </c>
      <c r="Q34" s="892">
        <v>11.4</v>
      </c>
      <c r="R34" s="879" t="s">
        <v>17</v>
      </c>
      <c r="S34" s="878">
        <f t="shared" si="2"/>
        <v>78.94736842105263</v>
      </c>
      <c r="T34" s="887">
        <v>710</v>
      </c>
      <c r="U34" s="753"/>
      <c r="V34" s="875">
        <v>160</v>
      </c>
      <c r="W34" s="876">
        <v>44043</v>
      </c>
      <c r="X34" s="906">
        <v>4.5999999999999996</v>
      </c>
      <c r="Y34" s="879" t="s">
        <v>17</v>
      </c>
      <c r="Z34" s="878">
        <f t="shared" si="3"/>
        <v>195.6521739130435</v>
      </c>
      <c r="AA34" s="887">
        <v>120</v>
      </c>
    </row>
    <row r="35" spans="1:27" ht="21.3">
      <c r="A35" s="875">
        <v>25</v>
      </c>
      <c r="B35" s="876">
        <v>44534</v>
      </c>
      <c r="C35" s="906">
        <v>12.7</v>
      </c>
      <c r="D35" s="879" t="s">
        <v>17</v>
      </c>
      <c r="E35" s="878">
        <f t="shared" si="4"/>
        <v>283.46456692913387</v>
      </c>
      <c r="F35" s="877">
        <v>470</v>
      </c>
      <c r="G35" s="753"/>
      <c r="H35" s="875">
        <v>93</v>
      </c>
      <c r="I35" s="1172">
        <v>44534</v>
      </c>
      <c r="J35" s="1350">
        <v>11</v>
      </c>
      <c r="K35" s="1394" t="s">
        <v>17</v>
      </c>
      <c r="L35" s="1173">
        <f t="shared" si="1"/>
        <v>163.63636363636363</v>
      </c>
      <c r="M35" s="1404">
        <v>790</v>
      </c>
      <c r="N35" s="755"/>
      <c r="O35" s="875">
        <v>127</v>
      </c>
      <c r="P35" s="876">
        <v>44534</v>
      </c>
      <c r="Q35" s="892">
        <v>7.8</v>
      </c>
      <c r="R35" s="879" t="s">
        <v>17</v>
      </c>
      <c r="S35" s="878">
        <f t="shared" si="2"/>
        <v>115.38461538461539</v>
      </c>
      <c r="T35" s="887">
        <v>670</v>
      </c>
      <c r="U35" s="753"/>
      <c r="V35" s="875">
        <v>161</v>
      </c>
      <c r="W35" s="876">
        <v>44043</v>
      </c>
      <c r="X35" s="990">
        <v>3.6</v>
      </c>
      <c r="Y35" s="879" t="s">
        <v>17</v>
      </c>
      <c r="Z35" s="878">
        <f t="shared" si="3"/>
        <v>250</v>
      </c>
      <c r="AA35" s="887">
        <v>120</v>
      </c>
    </row>
    <row r="36" spans="1:27" ht="21.3">
      <c r="A36" s="875">
        <v>26</v>
      </c>
      <c r="B36" s="876">
        <v>44534</v>
      </c>
      <c r="C36" s="906">
        <v>9.8000000000000007</v>
      </c>
      <c r="D36" s="879" t="s">
        <v>17</v>
      </c>
      <c r="E36" s="878">
        <f t="shared" si="4"/>
        <v>367.34693877551018</v>
      </c>
      <c r="F36" s="919">
        <v>540</v>
      </c>
      <c r="G36" s="753"/>
      <c r="H36" s="875">
        <v>94</v>
      </c>
      <c r="I36" s="1172">
        <v>44534</v>
      </c>
      <c r="J36" s="1350">
        <v>11.2</v>
      </c>
      <c r="K36" s="1394" t="s">
        <v>17</v>
      </c>
      <c r="L36" s="1173">
        <f t="shared" si="1"/>
        <v>160.71428571428572</v>
      </c>
      <c r="M36" s="1404">
        <v>490</v>
      </c>
      <c r="N36" s="756"/>
      <c r="O36" s="875">
        <v>128</v>
      </c>
      <c r="P36" s="876">
        <v>44534</v>
      </c>
      <c r="Q36" s="892">
        <v>9.8000000000000007</v>
      </c>
      <c r="R36" s="943" t="s">
        <v>17</v>
      </c>
      <c r="S36" s="878">
        <f>900/Q36</f>
        <v>91.836734693877546</v>
      </c>
      <c r="T36" s="887">
        <v>200</v>
      </c>
      <c r="U36" s="753"/>
      <c r="V36" s="875">
        <v>162</v>
      </c>
      <c r="W36" s="876">
        <v>44043</v>
      </c>
      <c r="X36" s="990">
        <v>4.5999999999999996</v>
      </c>
      <c r="Y36" s="879" t="s">
        <v>17</v>
      </c>
      <c r="Z36" s="878">
        <f t="shared" si="3"/>
        <v>195.6521739130435</v>
      </c>
      <c r="AA36" s="887">
        <v>120</v>
      </c>
    </row>
    <row r="37" spans="1:27" ht="21.3">
      <c r="A37" s="875">
        <v>27</v>
      </c>
      <c r="B37" s="876">
        <v>44534</v>
      </c>
      <c r="C37" s="2473" t="s">
        <v>95</v>
      </c>
      <c r="D37" s="2480"/>
      <c r="E37" s="2475"/>
      <c r="F37" s="920"/>
      <c r="G37" s="354"/>
      <c r="H37" s="875">
        <v>95</v>
      </c>
      <c r="I37" s="1172">
        <v>44534</v>
      </c>
      <c r="J37" s="1350">
        <v>16</v>
      </c>
      <c r="K37" s="1394" t="s">
        <v>17</v>
      </c>
      <c r="L37" s="1173">
        <f t="shared" si="1"/>
        <v>112.5</v>
      </c>
      <c r="M37" s="1404">
        <v>750</v>
      </c>
      <c r="N37" s="755"/>
      <c r="O37" s="875">
        <v>129</v>
      </c>
      <c r="P37" s="876">
        <v>44534</v>
      </c>
      <c r="Q37" s="892">
        <v>11</v>
      </c>
      <c r="R37" s="879" t="s">
        <v>17</v>
      </c>
      <c r="S37" s="878">
        <f t="shared" si="2"/>
        <v>81.818181818181813</v>
      </c>
      <c r="T37" s="887">
        <v>610</v>
      </c>
      <c r="U37" s="107"/>
      <c r="V37" s="875">
        <v>163</v>
      </c>
      <c r="W37" s="876">
        <v>44043</v>
      </c>
      <c r="X37" s="990">
        <v>4.5</v>
      </c>
      <c r="Y37" s="879" t="s">
        <v>17</v>
      </c>
      <c r="Z37" s="878">
        <f t="shared" si="3"/>
        <v>200</v>
      </c>
      <c r="AA37" s="887">
        <v>120</v>
      </c>
    </row>
    <row r="38" spans="1:27" ht="21.3">
      <c r="A38" s="875">
        <v>28</v>
      </c>
      <c r="B38" s="876">
        <v>44534</v>
      </c>
      <c r="C38" s="906">
        <v>9</v>
      </c>
      <c r="D38" s="879" t="s">
        <v>17</v>
      </c>
      <c r="E38" s="878">
        <f t="shared" si="4"/>
        <v>400</v>
      </c>
      <c r="F38" s="920">
        <v>280</v>
      </c>
      <c r="G38" s="354"/>
      <c r="H38" s="875">
        <v>96</v>
      </c>
      <c r="I38" s="1172">
        <v>44534</v>
      </c>
      <c r="J38" s="1350">
        <v>10.5</v>
      </c>
      <c r="K38" s="1394" t="s">
        <v>17</v>
      </c>
      <c r="L38" s="1173">
        <f t="shared" si="1"/>
        <v>171.42857142857142</v>
      </c>
      <c r="M38" s="1404">
        <v>780</v>
      </c>
      <c r="N38" s="755"/>
      <c r="O38" s="875">
        <v>130</v>
      </c>
      <c r="P38" s="876">
        <v>44534</v>
      </c>
      <c r="Q38" s="892">
        <v>10.8</v>
      </c>
      <c r="R38" s="879" t="s">
        <v>17</v>
      </c>
      <c r="S38" s="878">
        <f t="shared" si="2"/>
        <v>83.333333333333329</v>
      </c>
      <c r="T38" s="887">
        <v>650</v>
      </c>
      <c r="U38" s="107"/>
      <c r="V38" s="875">
        <v>164</v>
      </c>
      <c r="W38" s="876">
        <v>44043</v>
      </c>
      <c r="X38" s="990">
        <v>4.2</v>
      </c>
      <c r="Y38" s="879" t="s">
        <v>17</v>
      </c>
      <c r="Z38" s="878">
        <f t="shared" si="3"/>
        <v>214.28571428571428</v>
      </c>
      <c r="AA38" s="887">
        <v>130</v>
      </c>
    </row>
    <row r="39" spans="1:27" ht="21.3">
      <c r="A39" s="875">
        <v>29</v>
      </c>
      <c r="B39" s="876">
        <v>44534</v>
      </c>
      <c r="C39" s="906">
        <v>9.6999999999999993</v>
      </c>
      <c r="D39" s="879" t="s">
        <v>17</v>
      </c>
      <c r="E39" s="878">
        <f t="shared" si="4"/>
        <v>371.13402061855675</v>
      </c>
      <c r="F39" s="920">
        <v>380</v>
      </c>
      <c r="G39" s="363"/>
      <c r="H39" s="875">
        <v>97</v>
      </c>
      <c r="I39" s="1172">
        <v>44534</v>
      </c>
      <c r="J39" s="1350">
        <v>9.9</v>
      </c>
      <c r="K39" s="1394" t="s">
        <v>17</v>
      </c>
      <c r="L39" s="1173">
        <f t="shared" si="1"/>
        <v>181.81818181818181</v>
      </c>
      <c r="M39" s="1404">
        <v>560</v>
      </c>
      <c r="N39" s="755"/>
      <c r="O39" s="875">
        <v>131</v>
      </c>
      <c r="P39" s="876">
        <v>44534</v>
      </c>
      <c r="Q39" s="892">
        <v>8</v>
      </c>
      <c r="R39" s="879" t="s">
        <v>17</v>
      </c>
      <c r="S39" s="878">
        <f t="shared" si="2"/>
        <v>112.5</v>
      </c>
      <c r="T39" s="887">
        <v>190</v>
      </c>
      <c r="U39" s="107"/>
      <c r="V39" s="875">
        <v>165</v>
      </c>
      <c r="W39" s="876">
        <v>44029</v>
      </c>
      <c r="X39" s="990">
        <v>5</v>
      </c>
      <c r="Y39" s="879" t="s">
        <v>17</v>
      </c>
      <c r="Z39" s="878">
        <f t="shared" si="3"/>
        <v>180</v>
      </c>
      <c r="AA39" s="887">
        <v>130</v>
      </c>
    </row>
    <row r="40" spans="1:27" ht="21.3">
      <c r="A40" s="875">
        <v>30</v>
      </c>
      <c r="B40" s="876">
        <v>44534</v>
      </c>
      <c r="C40" s="906">
        <v>12.1</v>
      </c>
      <c r="D40" s="879" t="s">
        <v>17</v>
      </c>
      <c r="E40" s="878">
        <f t="shared" si="4"/>
        <v>297.52066115702479</v>
      </c>
      <c r="F40" s="920">
        <v>550</v>
      </c>
      <c r="G40" s="354"/>
      <c r="H40" s="875">
        <v>98</v>
      </c>
      <c r="I40" s="1172">
        <v>44534</v>
      </c>
      <c r="J40" s="1350">
        <v>14</v>
      </c>
      <c r="K40" s="1394" t="s">
        <v>17</v>
      </c>
      <c r="L40" s="1173">
        <f t="shared" si="1"/>
        <v>128.57142857142858</v>
      </c>
      <c r="M40" s="1404">
        <v>700</v>
      </c>
      <c r="N40" s="753"/>
      <c r="O40" s="875">
        <v>132</v>
      </c>
      <c r="P40" s="876">
        <v>44534</v>
      </c>
      <c r="Q40" s="892">
        <v>16.2</v>
      </c>
      <c r="R40" s="879" t="s">
        <v>17</v>
      </c>
      <c r="S40" s="878">
        <f t="shared" si="2"/>
        <v>55.555555555555557</v>
      </c>
      <c r="T40" s="887">
        <v>1530</v>
      </c>
      <c r="U40" s="107"/>
      <c r="V40" s="875">
        <v>166</v>
      </c>
      <c r="W40" s="876">
        <v>44033</v>
      </c>
      <c r="X40" s="2476" t="s">
        <v>95</v>
      </c>
      <c r="Y40" s="2477"/>
      <c r="Z40" s="2478"/>
      <c r="AA40" s="887"/>
    </row>
    <row r="41" spans="1:27" ht="21.3">
      <c r="A41" s="875">
        <v>31</v>
      </c>
      <c r="B41" s="876">
        <v>44534</v>
      </c>
      <c r="C41" s="906">
        <v>12</v>
      </c>
      <c r="D41" s="879" t="s">
        <v>17</v>
      </c>
      <c r="E41" s="878">
        <f t="shared" si="4"/>
        <v>300</v>
      </c>
      <c r="F41" s="920">
        <v>600</v>
      </c>
      <c r="G41" s="354"/>
      <c r="H41" s="875">
        <v>99</v>
      </c>
      <c r="I41" s="1172">
        <v>44534</v>
      </c>
      <c r="J41" s="1350">
        <v>13.8</v>
      </c>
      <c r="K41" s="1394" t="s">
        <v>17</v>
      </c>
      <c r="L41" s="1173">
        <f t="shared" si="1"/>
        <v>130.43478260869566</v>
      </c>
      <c r="M41" s="1404">
        <v>690</v>
      </c>
      <c r="N41" s="753"/>
      <c r="O41" s="875">
        <v>133</v>
      </c>
      <c r="P41" s="876">
        <v>44534</v>
      </c>
      <c r="Q41" s="892">
        <v>11.3</v>
      </c>
      <c r="R41" s="879" t="s">
        <v>17</v>
      </c>
      <c r="S41" s="878">
        <f t="shared" si="2"/>
        <v>79.646017699115035</v>
      </c>
      <c r="T41" s="887">
        <v>680</v>
      </c>
      <c r="U41" s="107"/>
      <c r="V41" s="875">
        <v>167</v>
      </c>
      <c r="W41" s="876">
        <v>43903</v>
      </c>
      <c r="X41" s="990">
        <v>4</v>
      </c>
      <c r="Y41" s="879" t="s">
        <v>17</v>
      </c>
      <c r="Z41" s="878">
        <f t="shared" si="3"/>
        <v>225</v>
      </c>
      <c r="AA41" s="887">
        <v>130</v>
      </c>
    </row>
    <row r="42" spans="1:27" ht="21.3">
      <c r="A42" s="875">
        <v>32</v>
      </c>
      <c r="B42" s="876">
        <v>44534</v>
      </c>
      <c r="C42" s="892">
        <v>12.1</v>
      </c>
      <c r="D42" s="879" t="s">
        <v>17</v>
      </c>
      <c r="E42" s="878">
        <f t="shared" si="4"/>
        <v>297.52066115702479</v>
      </c>
      <c r="F42" s="920">
        <v>550</v>
      </c>
      <c r="G42" s="354"/>
      <c r="H42" s="875">
        <v>100</v>
      </c>
      <c r="I42" s="1172">
        <v>44534</v>
      </c>
      <c r="J42" s="1350">
        <v>17.2</v>
      </c>
      <c r="K42" s="1394" t="s">
        <v>17</v>
      </c>
      <c r="L42" s="1173">
        <f t="shared" si="1"/>
        <v>104.65116279069768</v>
      </c>
      <c r="M42" s="1404">
        <v>580</v>
      </c>
      <c r="N42" s="753"/>
      <c r="O42" s="875">
        <v>134</v>
      </c>
      <c r="P42" s="876">
        <v>44534</v>
      </c>
      <c r="Q42" s="892">
        <v>11.5</v>
      </c>
      <c r="R42" s="879" t="s">
        <v>17</v>
      </c>
      <c r="S42" s="878">
        <f t="shared" si="2"/>
        <v>78.260869565217391</v>
      </c>
      <c r="T42" s="887">
        <v>660</v>
      </c>
      <c r="U42" s="2479"/>
      <c r="V42" s="875">
        <v>168</v>
      </c>
      <c r="W42" s="876">
        <v>43903</v>
      </c>
      <c r="X42" s="990">
        <v>4.5999999999999996</v>
      </c>
      <c r="Y42" s="879" t="s">
        <v>17</v>
      </c>
      <c r="Z42" s="878">
        <f t="shared" si="3"/>
        <v>195.6521739130435</v>
      </c>
      <c r="AA42" s="887">
        <v>140</v>
      </c>
    </row>
    <row r="43" spans="1:27" ht="21.3">
      <c r="A43" s="875">
        <v>33</v>
      </c>
      <c r="B43" s="876">
        <v>44534</v>
      </c>
      <c r="C43" s="892">
        <v>13.5</v>
      </c>
      <c r="D43" s="879" t="s">
        <v>17</v>
      </c>
      <c r="E43" s="878">
        <f t="shared" si="4"/>
        <v>266.66666666666669</v>
      </c>
      <c r="F43" s="920">
        <v>440</v>
      </c>
      <c r="G43" s="354"/>
      <c r="H43" s="875">
        <v>101</v>
      </c>
      <c r="I43" s="1172">
        <v>44534</v>
      </c>
      <c r="J43" s="1350">
        <v>17.100000000000001</v>
      </c>
      <c r="K43" s="1394" t="s">
        <v>17</v>
      </c>
      <c r="L43" s="1173">
        <f>1800/J43</f>
        <v>105.26315789473684</v>
      </c>
      <c r="M43" s="1404">
        <v>530</v>
      </c>
      <c r="N43" s="369"/>
      <c r="O43" s="875">
        <v>135</v>
      </c>
      <c r="P43" s="876">
        <v>44534</v>
      </c>
      <c r="Q43" s="892">
        <v>14.1</v>
      </c>
      <c r="R43" s="879" t="s">
        <v>17</v>
      </c>
      <c r="S43" s="878">
        <f t="shared" si="2"/>
        <v>63.829787234042556</v>
      </c>
      <c r="T43" s="887">
        <v>660</v>
      </c>
      <c r="U43" s="2479"/>
      <c r="V43" s="875">
        <v>169</v>
      </c>
      <c r="W43" s="876">
        <v>43903</v>
      </c>
      <c r="X43" s="990">
        <v>4.5</v>
      </c>
      <c r="Y43" s="879" t="s">
        <v>17</v>
      </c>
      <c r="Z43" s="878">
        <f t="shared" si="3"/>
        <v>200</v>
      </c>
      <c r="AA43" s="887">
        <v>120</v>
      </c>
    </row>
    <row r="44" spans="1:27" ht="21.95" thickBot="1">
      <c r="A44" s="875">
        <v>34</v>
      </c>
      <c r="B44" s="876">
        <v>44534</v>
      </c>
      <c r="C44" s="892">
        <v>13</v>
      </c>
      <c r="D44" s="879" t="s">
        <v>17</v>
      </c>
      <c r="E44" s="878">
        <f t="shared" si="4"/>
        <v>276.92307692307691</v>
      </c>
      <c r="F44" s="877">
        <v>220</v>
      </c>
      <c r="G44" s="354"/>
      <c r="H44" s="1407">
        <v>102</v>
      </c>
      <c r="I44" s="1174">
        <v>44534</v>
      </c>
      <c r="J44" s="1408">
        <v>17.3</v>
      </c>
      <c r="K44" s="1263" t="s">
        <v>17</v>
      </c>
      <c r="L44" s="1277">
        <f>1800/J44</f>
        <v>104.04624277456647</v>
      </c>
      <c r="M44" s="1409">
        <v>580</v>
      </c>
      <c r="N44" s="369"/>
      <c r="O44" s="883">
        <v>136</v>
      </c>
      <c r="P44" s="884">
        <v>44534</v>
      </c>
      <c r="Q44" s="923">
        <v>13.5</v>
      </c>
      <c r="R44" s="885" t="s">
        <v>17</v>
      </c>
      <c r="S44" s="890">
        <f>900/Q44</f>
        <v>66.666666666666671</v>
      </c>
      <c r="T44" s="891">
        <v>640</v>
      </c>
      <c r="U44" s="2479"/>
      <c r="V44" s="875">
        <v>170</v>
      </c>
      <c r="W44" s="876">
        <v>43903</v>
      </c>
      <c r="X44" s="990">
        <v>4.2</v>
      </c>
      <c r="Y44" s="879" t="s">
        <v>17</v>
      </c>
      <c r="Z44" s="878">
        <f t="shared" si="3"/>
        <v>214.28571428571428</v>
      </c>
      <c r="AA44" s="887">
        <v>130</v>
      </c>
    </row>
    <row r="45" spans="1:27" ht="21.3">
      <c r="A45" s="875">
        <v>35</v>
      </c>
      <c r="B45" s="876">
        <v>44534</v>
      </c>
      <c r="C45" s="892">
        <v>11</v>
      </c>
      <c r="D45" s="943" t="s">
        <v>17</v>
      </c>
      <c r="E45" s="878">
        <f>3600/C45</f>
        <v>327.27272727272725</v>
      </c>
      <c r="F45" s="877">
        <v>170</v>
      </c>
      <c r="G45" s="354"/>
      <c r="H45" s="363"/>
      <c r="J45" s="2435" t="s">
        <v>135</v>
      </c>
      <c r="K45" s="2436"/>
      <c r="L45" s="367">
        <f>SUM(L11:L44)</f>
        <v>5219.6519834739547</v>
      </c>
      <c r="M45" s="369"/>
      <c r="N45" s="369"/>
      <c r="O45" s="363"/>
      <c r="Q45" s="2435" t="s">
        <v>135</v>
      </c>
      <c r="R45" s="2436"/>
      <c r="S45" s="367">
        <f>SUM(S11:S44)</f>
        <v>3032.9047118024791</v>
      </c>
      <c r="T45" s="753"/>
      <c r="U45" s="2479"/>
      <c r="V45" s="875">
        <v>171</v>
      </c>
      <c r="W45" s="876">
        <v>43903</v>
      </c>
      <c r="X45" s="990">
        <v>4.9000000000000004</v>
      </c>
      <c r="Y45" s="879" t="s">
        <v>17</v>
      </c>
      <c r="Z45" s="878">
        <f t="shared" si="3"/>
        <v>183.67346938775509</v>
      </c>
      <c r="AA45" s="887">
        <v>120</v>
      </c>
    </row>
    <row r="46" spans="1:27" ht="21.95" thickBot="1">
      <c r="A46" s="875">
        <v>36</v>
      </c>
      <c r="B46" s="876">
        <v>44534</v>
      </c>
      <c r="C46" s="912">
        <v>13.1</v>
      </c>
      <c r="D46" s="879" t="s">
        <v>17</v>
      </c>
      <c r="E46" s="878">
        <f>3600/C46</f>
        <v>274.80916030534354</v>
      </c>
      <c r="F46" s="877">
        <v>760</v>
      </c>
      <c r="G46" s="354"/>
      <c r="H46" s="363"/>
      <c r="J46" s="2437" t="s">
        <v>136</v>
      </c>
      <c r="K46" s="2438"/>
      <c r="L46" s="365">
        <f>AVERAGE(L11:L44)</f>
        <v>153.51917598452809</v>
      </c>
      <c r="M46" s="107"/>
      <c r="N46" s="107"/>
      <c r="O46" s="363"/>
      <c r="Q46" s="2437" t="s">
        <v>136</v>
      </c>
      <c r="R46" s="2438"/>
      <c r="S46" s="365">
        <f>AVERAGE(S11:S44)</f>
        <v>91.906203387953909</v>
      </c>
      <c r="T46" s="753"/>
      <c r="U46" s="2479"/>
      <c r="V46" s="875">
        <v>172</v>
      </c>
      <c r="W46" s="876">
        <v>43903</v>
      </c>
      <c r="X46" s="1616">
        <v>4.5</v>
      </c>
      <c r="Y46" s="943" t="s">
        <v>17</v>
      </c>
      <c r="Z46" s="878">
        <f>900/X46</f>
        <v>200</v>
      </c>
      <c r="AA46" s="887">
        <v>120</v>
      </c>
    </row>
    <row r="47" spans="1:27" ht="21.95" thickBot="1">
      <c r="A47" s="875">
        <v>37</v>
      </c>
      <c r="B47" s="876">
        <v>44534</v>
      </c>
      <c r="C47" s="906">
        <v>12.2</v>
      </c>
      <c r="D47" s="879" t="s">
        <v>17</v>
      </c>
      <c r="E47" s="878">
        <f>3600/C47</f>
        <v>295.08196721311475</v>
      </c>
      <c r="F47" s="887">
        <v>300</v>
      </c>
      <c r="G47" s="369"/>
      <c r="H47" s="363"/>
      <c r="M47" s="107"/>
      <c r="N47" s="107"/>
      <c r="O47" s="363"/>
      <c r="T47" s="107"/>
      <c r="U47" s="2479"/>
      <c r="V47" s="875">
        <v>173</v>
      </c>
      <c r="W47" s="876">
        <v>43903</v>
      </c>
      <c r="X47" s="990">
        <v>4.5999999999999996</v>
      </c>
      <c r="Y47" s="879" t="s">
        <v>17</v>
      </c>
      <c r="Z47" s="878">
        <f t="shared" si="3"/>
        <v>195.6521739130435</v>
      </c>
      <c r="AA47" s="887">
        <v>120</v>
      </c>
    </row>
    <row r="48" spans="1:27" ht="21.3">
      <c r="A48" s="875">
        <v>38</v>
      </c>
      <c r="B48" s="876">
        <v>44534</v>
      </c>
      <c r="C48" s="906">
        <v>13.8</v>
      </c>
      <c r="D48" s="879" t="s">
        <v>17</v>
      </c>
      <c r="E48" s="878">
        <f>3600/C48</f>
        <v>260.86956521739131</v>
      </c>
      <c r="F48" s="887">
        <v>200</v>
      </c>
      <c r="G48" s="369"/>
      <c r="H48" s="363"/>
      <c r="I48" s="924" t="s">
        <v>69</v>
      </c>
      <c r="J48" s="925"/>
      <c r="K48" s="95">
        <v>1.2</v>
      </c>
      <c r="L48" s="96" t="s">
        <v>21</v>
      </c>
      <c r="M48" s="369"/>
      <c r="N48" s="369"/>
      <c r="O48" s="900" t="s">
        <v>137</v>
      </c>
      <c r="P48" s="901"/>
      <c r="Q48" s="95">
        <v>6200</v>
      </c>
      <c r="R48" s="96" t="s">
        <v>23</v>
      </c>
      <c r="T48" s="107"/>
      <c r="U48" s="2479"/>
      <c r="V48" s="875">
        <v>174</v>
      </c>
      <c r="W48" s="876">
        <v>43903</v>
      </c>
      <c r="X48" s="990">
        <v>4.5999999999999996</v>
      </c>
      <c r="Y48" s="879" t="s">
        <v>17</v>
      </c>
      <c r="Z48" s="878">
        <f t="shared" si="3"/>
        <v>195.6521739130435</v>
      </c>
      <c r="AA48" s="887">
        <v>120</v>
      </c>
    </row>
    <row r="49" spans="1:27" ht="21.3">
      <c r="A49" s="875">
        <v>39</v>
      </c>
      <c r="B49" s="876">
        <v>44534</v>
      </c>
      <c r="C49" s="906">
        <v>13</v>
      </c>
      <c r="D49" s="879" t="s">
        <v>17</v>
      </c>
      <c r="E49" s="878">
        <f t="shared" ref="E49:E60" si="5">3600/C49</f>
        <v>276.92307692307691</v>
      </c>
      <c r="F49" s="887">
        <v>400</v>
      </c>
      <c r="G49" s="354"/>
      <c r="H49" s="369"/>
      <c r="I49" s="926" t="s">
        <v>71</v>
      </c>
      <c r="J49" s="927"/>
      <c r="K49" s="97">
        <v>5.2</v>
      </c>
      <c r="L49" s="98" t="s">
        <v>21</v>
      </c>
      <c r="M49" s="369"/>
      <c r="N49" s="369"/>
      <c r="O49" s="902" t="s">
        <v>138</v>
      </c>
      <c r="P49" s="903"/>
      <c r="Q49" s="97">
        <v>500</v>
      </c>
      <c r="R49" s="98" t="s">
        <v>23</v>
      </c>
      <c r="T49" s="369"/>
      <c r="U49" s="2479"/>
      <c r="V49" s="875">
        <v>175</v>
      </c>
      <c r="W49" s="876">
        <v>43903</v>
      </c>
      <c r="X49" s="906">
        <v>4.8</v>
      </c>
      <c r="Y49" s="879" t="s">
        <v>17</v>
      </c>
      <c r="Z49" s="878">
        <f t="shared" si="3"/>
        <v>187.5</v>
      </c>
      <c r="AA49" s="887">
        <v>140</v>
      </c>
    </row>
    <row r="50" spans="1:27" ht="21.95" thickBot="1">
      <c r="A50" s="875">
        <v>40</v>
      </c>
      <c r="B50" s="876">
        <v>44534</v>
      </c>
      <c r="C50" s="906">
        <v>10.8</v>
      </c>
      <c r="D50" s="879" t="s">
        <v>17</v>
      </c>
      <c r="E50" s="878">
        <f t="shared" si="5"/>
        <v>333.33333333333331</v>
      </c>
      <c r="F50" s="887">
        <v>420</v>
      </c>
      <c r="G50" s="369"/>
      <c r="H50" s="369"/>
      <c r="I50" s="926" t="s">
        <v>73</v>
      </c>
      <c r="J50" s="927"/>
      <c r="K50" s="97">
        <v>4</v>
      </c>
      <c r="L50" s="98" t="s">
        <v>21</v>
      </c>
      <c r="M50" s="369"/>
      <c r="N50" s="369"/>
      <c r="O50" s="902" t="s">
        <v>139</v>
      </c>
      <c r="P50" s="903"/>
      <c r="Q50" s="97">
        <v>7.5</v>
      </c>
      <c r="R50" s="98" t="s">
        <v>28</v>
      </c>
      <c r="T50" s="369"/>
      <c r="U50" s="369"/>
      <c r="V50" s="883">
        <v>176</v>
      </c>
      <c r="W50" s="884">
        <v>43903</v>
      </c>
      <c r="X50" s="2484" t="s">
        <v>95</v>
      </c>
      <c r="Y50" s="2485"/>
      <c r="Z50" s="2486"/>
      <c r="AA50" s="891"/>
    </row>
    <row r="51" spans="1:27" ht="21.3">
      <c r="A51" s="875">
        <v>41</v>
      </c>
      <c r="B51" s="876">
        <v>44534</v>
      </c>
      <c r="C51" s="906">
        <v>11.9</v>
      </c>
      <c r="D51" s="879" t="s">
        <v>17</v>
      </c>
      <c r="E51" s="878">
        <f t="shared" si="5"/>
        <v>302.52100840336135</v>
      </c>
      <c r="F51" s="887">
        <v>410</v>
      </c>
      <c r="G51" s="108"/>
      <c r="H51" s="107"/>
      <c r="I51" s="926" t="s">
        <v>75</v>
      </c>
      <c r="J51" s="927"/>
      <c r="K51" s="97">
        <v>3.6</v>
      </c>
      <c r="L51" s="98" t="s">
        <v>21</v>
      </c>
      <c r="M51" s="107"/>
      <c r="N51" s="107"/>
      <c r="O51" s="902" t="s">
        <v>76</v>
      </c>
      <c r="P51" s="903"/>
      <c r="Q51" s="97">
        <v>33.6</v>
      </c>
      <c r="R51" s="98" t="s">
        <v>31</v>
      </c>
      <c r="T51" s="107"/>
      <c r="U51" s="107"/>
      <c r="V51" s="328"/>
      <c r="W51" s="364"/>
      <c r="X51" s="2435" t="s">
        <v>135</v>
      </c>
      <c r="Y51" s="2436"/>
      <c r="Z51" s="367">
        <f>SUM(Z11:Z50)</f>
        <v>7159.6807376767265</v>
      </c>
      <c r="AA51" s="366"/>
    </row>
    <row r="52" spans="1:27" ht="21.95" thickBot="1">
      <c r="A52" s="875">
        <v>42</v>
      </c>
      <c r="B52" s="876">
        <v>44534</v>
      </c>
      <c r="C52" s="846">
        <v>11.8</v>
      </c>
      <c r="D52" s="879" t="s">
        <v>17</v>
      </c>
      <c r="E52" s="878">
        <f t="shared" si="5"/>
        <v>305.08474576271186</v>
      </c>
      <c r="F52" s="851">
        <v>400</v>
      </c>
      <c r="G52" s="369"/>
      <c r="H52" s="369"/>
      <c r="I52" s="926" t="s">
        <v>77</v>
      </c>
      <c r="J52" s="927"/>
      <c r="K52" s="97">
        <v>36</v>
      </c>
      <c r="L52" s="98" t="s">
        <v>21</v>
      </c>
      <c r="M52" s="369"/>
      <c r="N52" s="369"/>
      <c r="O52" s="2439" t="s">
        <v>78</v>
      </c>
      <c r="P52" s="2440"/>
      <c r="Q52" s="97">
        <v>17600</v>
      </c>
      <c r="R52" s="98" t="s">
        <v>34</v>
      </c>
      <c r="T52" s="363"/>
      <c r="U52" s="369"/>
      <c r="V52" s="328"/>
      <c r="W52" s="364"/>
      <c r="X52" s="2437" t="s">
        <v>136</v>
      </c>
      <c r="Y52" s="2438"/>
      <c r="Z52" s="365">
        <f>AVERAGE(Z11:Z50)</f>
        <v>198.88002049102019</v>
      </c>
      <c r="AA52" s="366"/>
    </row>
    <row r="53" spans="1:27" ht="21.3">
      <c r="A53" s="875">
        <v>43</v>
      </c>
      <c r="B53" s="876">
        <v>44534</v>
      </c>
      <c r="C53" s="846">
        <v>27</v>
      </c>
      <c r="D53" s="879" t="s">
        <v>17</v>
      </c>
      <c r="E53" s="878">
        <f t="shared" si="5"/>
        <v>133.33333333333334</v>
      </c>
      <c r="F53" s="851">
        <v>420</v>
      </c>
      <c r="G53" s="363"/>
      <c r="H53" s="363"/>
      <c r="I53" s="926" t="s">
        <v>140</v>
      </c>
      <c r="J53" s="927"/>
      <c r="K53" s="97"/>
      <c r="L53" s="98" t="s">
        <v>21</v>
      </c>
      <c r="M53" s="363"/>
      <c r="N53" s="363"/>
      <c r="O53" s="2439" t="s">
        <v>80</v>
      </c>
      <c r="P53" s="2440"/>
      <c r="Q53" s="97">
        <v>5200</v>
      </c>
      <c r="R53" s="98" t="s">
        <v>34</v>
      </c>
      <c r="T53" s="363"/>
      <c r="U53" s="363"/>
      <c r="V53" s="363"/>
      <c r="W53" s="363"/>
      <c r="X53" s="363"/>
      <c r="Y53" s="363"/>
      <c r="Z53" s="363"/>
      <c r="AA53" s="363"/>
    </row>
    <row r="54" spans="1:27" ht="21.3">
      <c r="A54" s="875">
        <v>44</v>
      </c>
      <c r="B54" s="876">
        <v>44534</v>
      </c>
      <c r="C54" s="906">
        <v>9</v>
      </c>
      <c r="D54" s="879" t="s">
        <v>17</v>
      </c>
      <c r="E54" s="878">
        <f t="shared" si="5"/>
        <v>400</v>
      </c>
      <c r="F54" s="887">
        <v>280</v>
      </c>
      <c r="G54" s="363"/>
      <c r="H54" s="363"/>
      <c r="I54" s="2439" t="s">
        <v>141</v>
      </c>
      <c r="J54" s="2440"/>
      <c r="K54" s="97"/>
      <c r="L54" s="98" t="s">
        <v>21</v>
      </c>
      <c r="M54" s="363"/>
      <c r="N54" s="363"/>
      <c r="O54" s="2439" t="s">
        <v>82</v>
      </c>
      <c r="P54" s="2440"/>
      <c r="Q54" s="97">
        <v>3200</v>
      </c>
      <c r="R54" s="98" t="s">
        <v>34</v>
      </c>
      <c r="S54" s="363"/>
      <c r="T54" s="363"/>
      <c r="U54" s="363"/>
      <c r="V54" s="363"/>
      <c r="W54" s="363"/>
      <c r="X54" s="363"/>
      <c r="Y54" s="363"/>
      <c r="Z54" s="363"/>
      <c r="AA54" s="363"/>
    </row>
    <row r="55" spans="1:27" ht="21.3">
      <c r="A55" s="875">
        <v>45</v>
      </c>
      <c r="B55" s="876">
        <v>44534</v>
      </c>
      <c r="C55" s="906">
        <v>14.4</v>
      </c>
      <c r="D55" s="879" t="s">
        <v>17</v>
      </c>
      <c r="E55" s="878">
        <f t="shared" si="5"/>
        <v>250</v>
      </c>
      <c r="F55" s="887">
        <v>490</v>
      </c>
      <c r="G55" s="604"/>
      <c r="H55" s="363"/>
      <c r="I55" s="2439" t="s">
        <v>142</v>
      </c>
      <c r="J55" s="2440"/>
      <c r="K55" s="97"/>
      <c r="L55" s="98" t="s">
        <v>21</v>
      </c>
      <c r="M55" s="363"/>
      <c r="N55" s="363"/>
      <c r="O55" s="2439" t="s">
        <v>143</v>
      </c>
      <c r="P55" s="2440"/>
      <c r="Q55" s="97">
        <v>8000</v>
      </c>
      <c r="R55" s="98" t="s">
        <v>34</v>
      </c>
      <c r="S55" s="363"/>
      <c r="T55" s="363"/>
      <c r="U55" s="363"/>
      <c r="V55" s="363"/>
      <c r="W55" s="363"/>
      <c r="X55" s="363"/>
      <c r="Y55" s="363"/>
      <c r="Z55" s="363"/>
      <c r="AA55" s="363"/>
    </row>
    <row r="56" spans="1:27" ht="21.3">
      <c r="A56" s="875">
        <v>46</v>
      </c>
      <c r="B56" s="876">
        <v>44534</v>
      </c>
      <c r="C56" s="1437">
        <v>12.2</v>
      </c>
      <c r="D56" s="943" t="s">
        <v>17</v>
      </c>
      <c r="E56" s="878">
        <f>3600/C56</f>
        <v>295.08196721311475</v>
      </c>
      <c r="F56" s="887">
        <v>350</v>
      </c>
      <c r="G56" s="185"/>
      <c r="H56" s="183"/>
      <c r="I56" s="2439" t="s">
        <v>79</v>
      </c>
      <c r="J56" s="2440"/>
      <c r="K56" s="97">
        <v>29</v>
      </c>
      <c r="L56" s="98" t="s">
        <v>21</v>
      </c>
      <c r="M56" s="186"/>
      <c r="N56" s="183"/>
      <c r="O56" s="2439" t="s">
        <v>84</v>
      </c>
      <c r="P56" s="2440"/>
      <c r="Q56" s="97">
        <v>34000</v>
      </c>
      <c r="R56" s="98" t="s">
        <v>34</v>
      </c>
      <c r="S56" s="905"/>
      <c r="T56" s="183"/>
      <c r="U56" s="183"/>
      <c r="V56" s="183"/>
      <c r="W56" s="2487"/>
      <c r="X56" s="2487"/>
      <c r="Y56" s="2487"/>
      <c r="Z56" s="2487"/>
      <c r="AA56" s="2487"/>
    </row>
    <row r="57" spans="1:27" ht="21.3">
      <c r="A57" s="875">
        <v>47</v>
      </c>
      <c r="B57" s="876">
        <v>44534</v>
      </c>
      <c r="C57" s="906">
        <v>8.5</v>
      </c>
      <c r="D57" s="879" t="s">
        <v>17</v>
      </c>
      <c r="E57" s="878">
        <f t="shared" si="5"/>
        <v>423.52941176470586</v>
      </c>
      <c r="F57" s="887">
        <v>660</v>
      </c>
      <c r="G57" s="185"/>
      <c r="H57" s="183"/>
      <c r="I57" s="2439" t="s">
        <v>81</v>
      </c>
      <c r="J57" s="2440"/>
      <c r="K57" s="97">
        <v>28</v>
      </c>
      <c r="L57" s="98" t="s">
        <v>21</v>
      </c>
      <c r="M57" s="182"/>
      <c r="N57" s="183"/>
      <c r="O57" s="2439" t="s">
        <v>86</v>
      </c>
      <c r="P57" s="2440"/>
      <c r="Q57" s="97">
        <v>8300</v>
      </c>
      <c r="R57" s="98" t="s">
        <v>23</v>
      </c>
      <c r="S57" s="904"/>
      <c r="T57" s="183"/>
      <c r="U57" s="183"/>
      <c r="V57" s="183"/>
      <c r="W57" s="183"/>
      <c r="X57" s="183"/>
      <c r="Y57" s="183"/>
      <c r="Z57" s="183"/>
      <c r="AA57" s="183"/>
    </row>
    <row r="58" spans="1:27" ht="21.3">
      <c r="A58" s="875">
        <v>48</v>
      </c>
      <c r="B58" s="876">
        <v>44534</v>
      </c>
      <c r="C58" s="906">
        <v>10</v>
      </c>
      <c r="D58" s="879" t="s">
        <v>17</v>
      </c>
      <c r="E58" s="878">
        <f t="shared" si="5"/>
        <v>360</v>
      </c>
      <c r="F58" s="887">
        <v>220</v>
      </c>
      <c r="G58" s="103"/>
      <c r="H58" s="103"/>
      <c r="I58" s="2439" t="s">
        <v>144</v>
      </c>
      <c r="J58" s="2440"/>
      <c r="K58" s="97">
        <v>27</v>
      </c>
      <c r="L58" s="98" t="s">
        <v>21</v>
      </c>
      <c r="M58" s="103"/>
      <c r="N58" s="103"/>
      <c r="O58" s="2439" t="s">
        <v>44</v>
      </c>
      <c r="P58" s="2440"/>
      <c r="Q58" s="97"/>
      <c r="R58" s="98" t="s">
        <v>45</v>
      </c>
      <c r="S58" s="108"/>
      <c r="T58" s="103"/>
      <c r="U58" s="103"/>
      <c r="V58" s="103"/>
      <c r="W58" s="103"/>
      <c r="X58" s="103"/>
      <c r="Y58" s="103"/>
      <c r="Z58" s="103"/>
      <c r="AA58" s="103"/>
    </row>
    <row r="59" spans="1:27" ht="21.95" thickBot="1">
      <c r="A59" s="875">
        <v>49</v>
      </c>
      <c r="B59" s="876">
        <v>44534</v>
      </c>
      <c r="C59" s="906">
        <v>12.8</v>
      </c>
      <c r="D59" s="879" t="s">
        <v>17</v>
      </c>
      <c r="E59" s="878">
        <f t="shared" si="5"/>
        <v>281.25</v>
      </c>
      <c r="F59" s="887">
        <v>650</v>
      </c>
      <c r="G59" s="103"/>
      <c r="H59" s="103"/>
      <c r="I59" s="2439" t="s">
        <v>145</v>
      </c>
      <c r="J59" s="2440"/>
      <c r="K59" s="97">
        <v>23</v>
      </c>
      <c r="L59" s="98" t="s">
        <v>21</v>
      </c>
      <c r="M59" s="103"/>
      <c r="N59" s="103"/>
      <c r="O59" s="2441" t="s">
        <v>88</v>
      </c>
      <c r="P59" s="2442"/>
      <c r="Q59" s="99"/>
      <c r="R59" s="100" t="s">
        <v>45</v>
      </c>
      <c r="S59" s="104"/>
      <c r="T59" s="103"/>
      <c r="U59" s="103"/>
      <c r="V59" s="103"/>
      <c r="W59" s="103"/>
      <c r="X59" s="103"/>
      <c r="Y59" s="103"/>
      <c r="Z59" s="103"/>
      <c r="AA59" s="103"/>
    </row>
    <row r="60" spans="1:27" ht="21.3">
      <c r="A60" s="875">
        <v>50</v>
      </c>
      <c r="B60" s="876">
        <v>44534</v>
      </c>
      <c r="C60" s="906">
        <v>12.9</v>
      </c>
      <c r="D60" s="879" t="s">
        <v>17</v>
      </c>
      <c r="E60" s="878">
        <f t="shared" si="5"/>
        <v>279.06976744186045</v>
      </c>
      <c r="F60" s="887">
        <v>310</v>
      </c>
      <c r="I60" s="2439" t="s">
        <v>85</v>
      </c>
      <c r="J60" s="2440"/>
      <c r="K60" s="97">
        <v>0</v>
      </c>
      <c r="L60" s="98" t="s">
        <v>21</v>
      </c>
      <c r="V60" s="103"/>
      <c r="W60" s="103"/>
      <c r="X60" s="103"/>
      <c r="Y60" s="103"/>
      <c r="Z60" s="103"/>
      <c r="AA60" s="103"/>
    </row>
    <row r="61" spans="1:27" ht="21.95" thickBot="1">
      <c r="A61" s="875">
        <v>51</v>
      </c>
      <c r="B61" s="876">
        <v>44534</v>
      </c>
      <c r="C61" s="944">
        <v>10.1</v>
      </c>
      <c r="D61" s="943" t="s">
        <v>17</v>
      </c>
      <c r="E61" s="878">
        <f>3600/C61</f>
        <v>356.43564356435644</v>
      </c>
      <c r="F61" s="887">
        <v>360</v>
      </c>
      <c r="I61" s="2441" t="s">
        <v>87</v>
      </c>
      <c r="J61" s="2442"/>
      <c r="K61" s="99">
        <v>0</v>
      </c>
      <c r="L61" s="100" t="s">
        <v>21</v>
      </c>
      <c r="V61" s="103"/>
      <c r="W61" s="103"/>
      <c r="X61" s="103"/>
      <c r="Y61" s="103"/>
      <c r="Z61" s="103"/>
      <c r="AA61" s="103"/>
    </row>
    <row r="62" spans="1:27" ht="21.3">
      <c r="A62" s="875">
        <v>52</v>
      </c>
      <c r="B62" s="876">
        <v>44534</v>
      </c>
      <c r="C62" s="892">
        <v>12.1</v>
      </c>
      <c r="D62" s="879" t="s">
        <v>17</v>
      </c>
      <c r="E62" s="878">
        <f>3600/C62</f>
        <v>297.52066115702479</v>
      </c>
      <c r="F62" s="887">
        <v>370</v>
      </c>
      <c r="V62" s="103"/>
      <c r="W62" s="103"/>
      <c r="X62" s="103"/>
      <c r="Y62" s="103"/>
      <c r="Z62" s="103"/>
      <c r="AA62" s="103"/>
    </row>
    <row r="63" spans="1:27" ht="21.3">
      <c r="A63" s="875">
        <v>53</v>
      </c>
      <c r="B63" s="876">
        <v>44534</v>
      </c>
      <c r="C63" s="906">
        <v>12.1</v>
      </c>
      <c r="D63" s="879" t="s">
        <v>17</v>
      </c>
      <c r="E63" s="878">
        <f>3600/C63</f>
        <v>297.52066115702479</v>
      </c>
      <c r="F63" s="887">
        <v>450</v>
      </c>
      <c r="V63" s="103"/>
      <c r="W63" s="103"/>
      <c r="X63" s="103"/>
      <c r="Y63" s="103"/>
      <c r="Z63" s="103"/>
      <c r="AA63" s="103"/>
    </row>
    <row r="64" spans="1:27" ht="21.3">
      <c r="A64" s="875">
        <v>54</v>
      </c>
      <c r="B64" s="876">
        <v>44534</v>
      </c>
      <c r="C64" s="906">
        <v>141</v>
      </c>
      <c r="D64" s="879" t="s">
        <v>17</v>
      </c>
      <c r="E64" s="878">
        <f>3600/C64</f>
        <v>25.531914893617021</v>
      </c>
      <c r="F64" s="887">
        <v>570</v>
      </c>
      <c r="V64" s="103"/>
      <c r="W64" s="103"/>
      <c r="X64" s="103"/>
      <c r="Y64" s="103"/>
      <c r="Z64" s="103"/>
      <c r="AA64" s="103"/>
    </row>
    <row r="65" spans="1:27" ht="21.3">
      <c r="A65" s="875">
        <v>55</v>
      </c>
      <c r="B65" s="876">
        <v>44534</v>
      </c>
      <c r="C65" s="906">
        <v>13.8</v>
      </c>
      <c r="D65" s="879" t="s">
        <v>17</v>
      </c>
      <c r="E65" s="878">
        <f t="shared" ref="E65:E77" si="6">3600/C65</f>
        <v>260.86956521739131</v>
      </c>
      <c r="F65" s="887">
        <v>510</v>
      </c>
      <c r="V65" s="103"/>
      <c r="W65" s="103"/>
      <c r="X65" s="103"/>
      <c r="Y65" s="103"/>
      <c r="Z65" s="103"/>
      <c r="AA65" s="103"/>
    </row>
    <row r="66" spans="1:27" ht="21.3">
      <c r="A66" s="875">
        <v>56</v>
      </c>
      <c r="B66" s="876">
        <v>44534</v>
      </c>
      <c r="C66" s="906">
        <v>14.1</v>
      </c>
      <c r="D66" s="879" t="s">
        <v>17</v>
      </c>
      <c r="E66" s="878">
        <f t="shared" si="6"/>
        <v>255.31914893617022</v>
      </c>
      <c r="F66" s="887">
        <v>520</v>
      </c>
      <c r="V66" s="103"/>
      <c r="W66" s="103"/>
      <c r="X66" s="103"/>
      <c r="Y66" s="103"/>
      <c r="Z66" s="103"/>
      <c r="AA66" s="103"/>
    </row>
    <row r="67" spans="1:27" ht="21.3">
      <c r="A67" s="875">
        <v>57</v>
      </c>
      <c r="B67" s="876">
        <v>44534</v>
      </c>
      <c r="C67" s="906">
        <v>15</v>
      </c>
      <c r="D67" s="879" t="s">
        <v>17</v>
      </c>
      <c r="E67" s="878">
        <f t="shared" si="6"/>
        <v>240</v>
      </c>
      <c r="F67" s="887">
        <v>730</v>
      </c>
      <c r="V67" s="103"/>
      <c r="W67" s="103"/>
      <c r="X67" s="103"/>
      <c r="Y67" s="103"/>
      <c r="Z67" s="103"/>
      <c r="AA67" s="103"/>
    </row>
    <row r="68" spans="1:27" ht="21.3">
      <c r="A68" s="875">
        <v>58</v>
      </c>
      <c r="B68" s="876">
        <v>44534</v>
      </c>
      <c r="C68" s="906">
        <v>14.1</v>
      </c>
      <c r="D68" s="879" t="s">
        <v>17</v>
      </c>
      <c r="E68" s="878">
        <f t="shared" si="6"/>
        <v>255.31914893617022</v>
      </c>
      <c r="F68" s="887">
        <v>580</v>
      </c>
      <c r="V68" s="103"/>
      <c r="W68" s="103"/>
      <c r="X68" s="103"/>
      <c r="Y68" s="103"/>
      <c r="Z68" s="103"/>
      <c r="AA68" s="103"/>
    </row>
    <row r="69" spans="1:27" ht="21.3">
      <c r="A69" s="875">
        <v>59</v>
      </c>
      <c r="B69" s="876">
        <v>44534</v>
      </c>
      <c r="C69" s="906">
        <v>12.2</v>
      </c>
      <c r="D69" s="879" t="s">
        <v>17</v>
      </c>
      <c r="E69" s="878">
        <f t="shared" si="6"/>
        <v>295.08196721311475</v>
      </c>
      <c r="F69" s="887">
        <v>700</v>
      </c>
      <c r="V69" s="103"/>
      <c r="W69" s="103"/>
      <c r="X69" s="103"/>
      <c r="Y69" s="103"/>
      <c r="Z69" s="103"/>
      <c r="AA69" s="103"/>
    </row>
    <row r="70" spans="1:27" ht="21.3">
      <c r="A70" s="875">
        <v>60</v>
      </c>
      <c r="B70" s="876">
        <v>44534</v>
      </c>
      <c r="C70" s="1367">
        <v>9.8000000000000007</v>
      </c>
      <c r="D70" s="943" t="s">
        <v>17</v>
      </c>
      <c r="E70" s="878">
        <f>3600/C70</f>
        <v>367.34693877551018</v>
      </c>
      <c r="F70" s="887">
        <v>440</v>
      </c>
      <c r="V70" s="103"/>
      <c r="W70" s="103"/>
      <c r="X70" s="103"/>
      <c r="Y70" s="103"/>
      <c r="Z70" s="103"/>
      <c r="AA70" s="103"/>
    </row>
    <row r="71" spans="1:27" ht="21.3">
      <c r="A71" s="875">
        <v>61</v>
      </c>
      <c r="B71" s="876">
        <v>44534</v>
      </c>
      <c r="C71" s="906">
        <v>11.1</v>
      </c>
      <c r="D71" s="879" t="s">
        <v>17</v>
      </c>
      <c r="E71" s="878">
        <f t="shared" si="6"/>
        <v>324.32432432432432</v>
      </c>
      <c r="F71" s="887">
        <v>540</v>
      </c>
      <c r="V71" s="103"/>
      <c r="W71" s="103"/>
      <c r="X71" s="103"/>
      <c r="Y71" s="103"/>
      <c r="Z71" s="103"/>
      <c r="AA71" s="103"/>
    </row>
    <row r="72" spans="1:27" ht="21.3">
      <c r="A72" s="875">
        <v>62</v>
      </c>
      <c r="B72" s="876">
        <v>44534</v>
      </c>
      <c r="C72" s="906">
        <v>9.6999999999999993</v>
      </c>
      <c r="D72" s="879" t="s">
        <v>17</v>
      </c>
      <c r="E72" s="878">
        <f t="shared" si="6"/>
        <v>371.13402061855675</v>
      </c>
      <c r="F72" s="887">
        <v>730</v>
      </c>
    </row>
    <row r="73" spans="1:27" ht="21.3">
      <c r="A73" s="875">
        <v>63</v>
      </c>
      <c r="B73" s="876">
        <v>44534</v>
      </c>
      <c r="C73" s="906">
        <v>10</v>
      </c>
      <c r="D73" s="879" t="s">
        <v>17</v>
      </c>
      <c r="E73" s="878">
        <f t="shared" si="6"/>
        <v>360</v>
      </c>
      <c r="F73" s="887">
        <v>280</v>
      </c>
    </row>
    <row r="74" spans="1:27" ht="21.3">
      <c r="A74" s="875">
        <v>64</v>
      </c>
      <c r="B74" s="876">
        <v>44534</v>
      </c>
      <c r="C74" s="906">
        <v>11.2</v>
      </c>
      <c r="D74" s="879" t="s">
        <v>17</v>
      </c>
      <c r="E74" s="878">
        <f t="shared" si="6"/>
        <v>321.42857142857144</v>
      </c>
      <c r="F74" s="887">
        <v>530</v>
      </c>
    </row>
    <row r="75" spans="1:27" ht="21.3">
      <c r="A75" s="875">
        <v>65</v>
      </c>
      <c r="B75" s="876">
        <v>44534</v>
      </c>
      <c r="C75" s="2473" t="s">
        <v>95</v>
      </c>
      <c r="D75" s="2480"/>
      <c r="E75" s="2475"/>
      <c r="F75" s="887"/>
    </row>
    <row r="76" spans="1:27" ht="21.3">
      <c r="A76" s="875">
        <v>66</v>
      </c>
      <c r="B76" s="876">
        <v>44534</v>
      </c>
      <c r="C76" s="906">
        <v>9.5</v>
      </c>
      <c r="D76" s="879" t="s">
        <v>17</v>
      </c>
      <c r="E76" s="878">
        <f t="shared" si="6"/>
        <v>378.94736842105266</v>
      </c>
      <c r="F76" s="887">
        <v>250</v>
      </c>
    </row>
    <row r="77" spans="1:27" ht="21.3">
      <c r="A77" s="875">
        <v>67</v>
      </c>
      <c r="B77" s="876">
        <v>44534</v>
      </c>
      <c r="C77" s="906">
        <v>12.3</v>
      </c>
      <c r="D77" s="879" t="s">
        <v>17</v>
      </c>
      <c r="E77" s="878">
        <f t="shared" si="6"/>
        <v>292.6829268292683</v>
      </c>
      <c r="F77" s="887">
        <v>510</v>
      </c>
    </row>
    <row r="78" spans="1:27" ht="21.95" thickBot="1">
      <c r="A78" s="883">
        <v>68</v>
      </c>
      <c r="B78" s="884">
        <v>44534</v>
      </c>
      <c r="C78" s="2443" t="s">
        <v>95</v>
      </c>
      <c r="D78" s="2444"/>
      <c r="E78" s="2445"/>
      <c r="F78" s="891"/>
    </row>
    <row r="79" spans="1:27" ht="21.3">
      <c r="C79" s="2435" t="s">
        <v>135</v>
      </c>
      <c r="D79" s="2436"/>
      <c r="E79" s="367">
        <f>SUM(E11:E78)</f>
        <v>18786.481642028022</v>
      </c>
    </row>
    <row r="80" spans="1:27" ht="21.95" thickBot="1">
      <c r="C80" s="2437" t="s">
        <v>136</v>
      </c>
      <c r="D80" s="2438"/>
      <c r="E80" s="365">
        <f>AVERAGE(E11:E78)</f>
        <v>293.53877565668785</v>
      </c>
    </row>
  </sheetData>
  <mergeCells count="45">
    <mergeCell ref="C75:E75"/>
    <mergeCell ref="C28:E28"/>
    <mergeCell ref="C37:E37"/>
    <mergeCell ref="X19:Z19"/>
    <mergeCell ref="X40:Z40"/>
    <mergeCell ref="X50:Z50"/>
    <mergeCell ref="O52:P52"/>
    <mergeCell ref="O53:P53"/>
    <mergeCell ref="X51:Y51"/>
    <mergeCell ref="I54:J54"/>
    <mergeCell ref="O54:P54"/>
    <mergeCell ref="X52:Y52"/>
    <mergeCell ref="I61:J61"/>
    <mergeCell ref="W56:AA56"/>
    <mergeCell ref="I60:J60"/>
    <mergeCell ref="A9:F9"/>
    <mergeCell ref="H9:M9"/>
    <mergeCell ref="O9:T9"/>
    <mergeCell ref="V9:AA9"/>
    <mergeCell ref="Q45:R45"/>
    <mergeCell ref="Q17:S17"/>
    <mergeCell ref="X22:Z22"/>
    <mergeCell ref="U42:U49"/>
    <mergeCell ref="X4:AA4"/>
    <mergeCell ref="X5:AA5"/>
    <mergeCell ref="A6:AA6"/>
    <mergeCell ref="A7:AA7"/>
    <mergeCell ref="A8:AA8"/>
    <mergeCell ref="A1:W5"/>
    <mergeCell ref="C79:D79"/>
    <mergeCell ref="C80:D80"/>
    <mergeCell ref="J45:K45"/>
    <mergeCell ref="J46:K46"/>
    <mergeCell ref="Q46:R46"/>
    <mergeCell ref="I58:J58"/>
    <mergeCell ref="O58:P58"/>
    <mergeCell ref="I59:J59"/>
    <mergeCell ref="O59:P59"/>
    <mergeCell ref="I56:J56"/>
    <mergeCell ref="O56:P56"/>
    <mergeCell ref="I57:J57"/>
    <mergeCell ref="O57:P57"/>
    <mergeCell ref="C78:E78"/>
    <mergeCell ref="I55:J55"/>
    <mergeCell ref="O55:P55"/>
  </mergeCells>
  <conditionalFormatting sqref="M11:N26 N27:N35 M27:M44 F31:F46">
    <cfRule type="cellIs" dxfId="120" priority="15" stopIfTrue="1" operator="greaterThan">
      <formula>2500</formula>
    </cfRule>
  </conditionalFormatting>
  <conditionalFormatting sqref="F11:F30">
    <cfRule type="cellIs" dxfId="119" priority="19" stopIfTrue="1" operator="greaterThan">
      <formula>1800</formula>
    </cfRule>
  </conditionalFormatting>
  <conditionalFormatting sqref="AA11:AA50 T11:T44 F47:F78">
    <cfRule type="cellIs" dxfId="118" priority="12" operator="greaterThan">
      <formula>1500</formula>
    </cfRule>
  </conditionalFormatting>
  <conditionalFormatting sqref="T11:T44 F47:F62">
    <cfRule type="cellIs" dxfId="117" priority="17" stopIfTrue="1" operator="greaterThan">
      <formula>3500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A65"/>
  <sheetViews>
    <sheetView view="pageBreakPreview" topLeftCell="A26" zoomScale="70" zoomScaleNormal="80" zoomScaleSheetLayoutView="70" workbookViewId="0">
      <selection activeCell="W37" sqref="W37"/>
    </sheetView>
  </sheetViews>
  <sheetFormatPr defaultColWidth="8.88671875" defaultRowHeight="15.05"/>
  <cols>
    <col min="1" max="1" width="6.44140625" style="1" customWidth="1"/>
    <col min="2" max="2" width="10.88671875" style="1" customWidth="1"/>
    <col min="3" max="3" width="14.109375" style="1" customWidth="1"/>
    <col min="4" max="4" width="16" style="1" customWidth="1"/>
    <col min="5" max="5" width="15.5546875" style="1" customWidth="1"/>
    <col min="6" max="6" width="9.33203125" style="1" customWidth="1"/>
    <col min="7" max="7" width="2.5546875" style="1" customWidth="1"/>
    <col min="8" max="8" width="6.33203125" style="1" customWidth="1"/>
    <col min="9" max="9" width="11.109375" style="1" customWidth="1"/>
    <col min="10" max="10" width="11.88671875" style="1" customWidth="1"/>
    <col min="11" max="11" width="15.33203125" style="1" customWidth="1"/>
    <col min="12" max="12" width="15.44140625" style="1" customWidth="1"/>
    <col min="13" max="13" width="8.88671875" style="1"/>
    <col min="14" max="14" width="2.44140625" style="1" customWidth="1"/>
    <col min="15" max="15" width="6.109375" style="1" customWidth="1"/>
    <col min="16" max="16" width="13" style="1" customWidth="1"/>
    <col min="17" max="17" width="12.6640625" style="1" customWidth="1"/>
    <col min="18" max="18" width="15.6640625" style="1" customWidth="1"/>
    <col min="19" max="19" width="15.109375" style="1" customWidth="1"/>
    <col min="20" max="20" width="8.88671875" style="1"/>
    <col min="21" max="21" width="3.33203125" style="1" customWidth="1"/>
    <col min="22" max="22" width="5.88671875" style="1" customWidth="1"/>
    <col min="23" max="16384" width="8.88671875" style="1"/>
  </cols>
  <sheetData>
    <row r="1" spans="1:27" ht="26.3">
      <c r="A1" s="2503" t="s">
        <v>2</v>
      </c>
      <c r="B1" s="2504"/>
      <c r="C1" s="2504"/>
      <c r="D1" s="2504"/>
      <c r="E1" s="2504"/>
      <c r="F1" s="2504"/>
      <c r="G1" s="2504"/>
      <c r="H1" s="2504"/>
      <c r="I1" s="2504"/>
      <c r="J1" s="2504"/>
      <c r="K1" s="2504"/>
      <c r="L1" s="2504"/>
      <c r="M1" s="2504"/>
      <c r="N1" s="2504"/>
      <c r="O1" s="2504"/>
      <c r="P1" s="2504"/>
      <c r="Q1" s="2504"/>
      <c r="R1" s="2504"/>
      <c r="S1" s="2504"/>
      <c r="T1" s="2504"/>
      <c r="U1" s="2504"/>
      <c r="V1" s="2504"/>
      <c r="W1" s="2504"/>
      <c r="X1" s="115"/>
      <c r="Y1" s="117"/>
      <c r="Z1" s="117"/>
      <c r="AA1" s="118"/>
    </row>
    <row r="2" spans="1:27" ht="21.3">
      <c r="A2" s="2505"/>
      <c r="B2" s="2506"/>
      <c r="C2" s="2506"/>
      <c r="D2" s="2506"/>
      <c r="E2" s="2506"/>
      <c r="F2" s="2506"/>
      <c r="G2" s="2506"/>
      <c r="H2" s="2506"/>
      <c r="I2" s="2506"/>
      <c r="J2" s="2506"/>
      <c r="K2" s="2506"/>
      <c r="L2" s="2506"/>
      <c r="M2" s="2506"/>
      <c r="N2" s="2506"/>
      <c r="O2" s="2506"/>
      <c r="P2" s="2506"/>
      <c r="Q2" s="2506"/>
      <c r="R2" s="2506"/>
      <c r="S2" s="2506"/>
      <c r="T2" s="2506"/>
      <c r="U2" s="2506"/>
      <c r="V2" s="2506"/>
      <c r="W2" s="2506"/>
      <c r="X2" s="116"/>
      <c r="Y2" s="104"/>
      <c r="Z2" s="104"/>
      <c r="AA2" s="119"/>
    </row>
    <row r="3" spans="1:27" ht="21.3">
      <c r="A3" s="2505"/>
      <c r="B3" s="2506"/>
      <c r="C3" s="2506"/>
      <c r="D3" s="2506"/>
      <c r="E3" s="2506"/>
      <c r="F3" s="2506"/>
      <c r="G3" s="2506"/>
      <c r="H3" s="2506"/>
      <c r="I3" s="2506"/>
      <c r="J3" s="2506"/>
      <c r="K3" s="2506"/>
      <c r="L3" s="2506"/>
      <c r="M3" s="2506"/>
      <c r="N3" s="2506"/>
      <c r="O3" s="2506"/>
      <c r="P3" s="2506"/>
      <c r="Q3" s="2506"/>
      <c r="R3" s="2506"/>
      <c r="S3" s="2506"/>
      <c r="T3" s="2506"/>
      <c r="U3" s="2506"/>
      <c r="V3" s="2506"/>
      <c r="W3" s="2506"/>
      <c r="X3" s="116"/>
      <c r="Y3" s="104"/>
      <c r="Z3" s="104"/>
      <c r="AA3" s="119"/>
    </row>
    <row r="4" spans="1:27" ht="18.2">
      <c r="A4" s="2505"/>
      <c r="B4" s="2506"/>
      <c r="C4" s="2506"/>
      <c r="D4" s="2506"/>
      <c r="E4" s="2506"/>
      <c r="F4" s="2506"/>
      <c r="G4" s="2506"/>
      <c r="H4" s="2506"/>
      <c r="I4" s="2506"/>
      <c r="J4" s="2506"/>
      <c r="K4" s="2506"/>
      <c r="L4" s="2506"/>
      <c r="M4" s="2506"/>
      <c r="N4" s="2506"/>
      <c r="O4" s="2506"/>
      <c r="P4" s="2506"/>
      <c r="Q4" s="2506"/>
      <c r="R4" s="2506"/>
      <c r="S4" s="2506"/>
      <c r="T4" s="2506"/>
      <c r="U4" s="2506"/>
      <c r="V4" s="2506"/>
      <c r="W4" s="2506"/>
      <c r="X4" s="2488" t="s">
        <v>131</v>
      </c>
      <c r="Y4" s="2489"/>
      <c r="Z4" s="2489"/>
      <c r="AA4" s="2490"/>
    </row>
    <row r="5" spans="1:27" ht="18.2">
      <c r="A5" s="2507"/>
      <c r="B5" s="2508"/>
      <c r="C5" s="2508"/>
      <c r="D5" s="2508"/>
      <c r="E5" s="2508"/>
      <c r="F5" s="2508"/>
      <c r="G5" s="2508"/>
      <c r="H5" s="2508"/>
      <c r="I5" s="2508"/>
      <c r="J5" s="2508"/>
      <c r="K5" s="2508"/>
      <c r="L5" s="2508"/>
      <c r="M5" s="2508"/>
      <c r="N5" s="2508"/>
      <c r="O5" s="2508"/>
      <c r="P5" s="2508"/>
      <c r="Q5" s="2508"/>
      <c r="R5" s="2508"/>
      <c r="S5" s="2508"/>
      <c r="T5" s="2508"/>
      <c r="U5" s="2508"/>
      <c r="V5" s="2508"/>
      <c r="W5" s="2508"/>
      <c r="X5" s="2491" t="s">
        <v>54</v>
      </c>
      <c r="Y5" s="2492"/>
      <c r="Z5" s="2492"/>
      <c r="AA5" s="2493"/>
    </row>
    <row r="6" spans="1:27" ht="18.2">
      <c r="A6" s="2494" t="s">
        <v>146</v>
      </c>
      <c r="B6" s="2495"/>
      <c r="C6" s="2495"/>
      <c r="D6" s="2495"/>
      <c r="E6" s="2495"/>
      <c r="F6" s="2495"/>
      <c r="G6" s="2495"/>
      <c r="H6" s="2495"/>
      <c r="I6" s="2495"/>
      <c r="J6" s="2495"/>
      <c r="K6" s="2495"/>
      <c r="L6" s="2495"/>
      <c r="M6" s="2495"/>
      <c r="N6" s="2495"/>
      <c r="O6" s="2495"/>
      <c r="P6" s="2495"/>
      <c r="Q6" s="2495"/>
      <c r="R6" s="2495"/>
      <c r="S6" s="2495"/>
      <c r="T6" s="2495"/>
      <c r="U6" s="2495"/>
      <c r="V6" s="2495"/>
      <c r="W6" s="2495"/>
      <c r="X6" s="2495"/>
      <c r="Y6" s="2495"/>
      <c r="Z6" s="2495"/>
      <c r="AA6" s="2496"/>
    </row>
    <row r="7" spans="1:27" ht="18.2">
      <c r="A7" s="2497" t="s">
        <v>147</v>
      </c>
      <c r="B7" s="2498"/>
      <c r="C7" s="2498"/>
      <c r="D7" s="2498"/>
      <c r="E7" s="2498"/>
      <c r="F7" s="2498"/>
      <c r="G7" s="2498"/>
      <c r="H7" s="2498"/>
      <c r="I7" s="2498"/>
      <c r="J7" s="2498"/>
      <c r="K7" s="2498"/>
      <c r="L7" s="2498"/>
      <c r="M7" s="2498"/>
      <c r="N7" s="2498"/>
      <c r="O7" s="2498"/>
      <c r="P7" s="2498"/>
      <c r="Q7" s="2498"/>
      <c r="R7" s="2498"/>
      <c r="S7" s="2498"/>
      <c r="T7" s="2498"/>
      <c r="U7" s="2498"/>
      <c r="V7" s="2498"/>
      <c r="W7" s="2498"/>
      <c r="X7" s="2498"/>
      <c r="Y7" s="2498"/>
      <c r="Z7" s="2498"/>
      <c r="AA7" s="2499"/>
    </row>
    <row r="8" spans="1:27" ht="18.2">
      <c r="A8" s="2500" t="s">
        <v>133</v>
      </c>
      <c r="B8" s="2501"/>
      <c r="C8" s="2501"/>
      <c r="D8" s="2501"/>
      <c r="E8" s="2501"/>
      <c r="F8" s="2501"/>
      <c r="G8" s="2495"/>
      <c r="H8" s="2501"/>
      <c r="I8" s="2501"/>
      <c r="J8" s="2501"/>
      <c r="K8" s="2501"/>
      <c r="L8" s="2501"/>
      <c r="M8" s="2501"/>
      <c r="N8" s="2495"/>
      <c r="O8" s="2501"/>
      <c r="P8" s="2501"/>
      <c r="Q8" s="2501"/>
      <c r="R8" s="2501"/>
      <c r="S8" s="2501"/>
      <c r="T8" s="2501"/>
      <c r="U8" s="2501"/>
      <c r="V8" s="2501"/>
      <c r="W8" s="2501"/>
      <c r="X8" s="2501"/>
      <c r="Y8" s="2501"/>
      <c r="Z8" s="2501"/>
      <c r="AA8" s="2502"/>
    </row>
    <row r="9" spans="1:27">
      <c r="A9" s="2509" t="s">
        <v>63</v>
      </c>
      <c r="B9" s="2510"/>
      <c r="C9" s="2510"/>
      <c r="D9" s="2510"/>
      <c r="E9" s="2510"/>
      <c r="F9" s="2511"/>
      <c r="G9" s="102"/>
      <c r="H9" s="2509" t="s">
        <v>64</v>
      </c>
      <c r="I9" s="2510"/>
      <c r="J9" s="2510"/>
      <c r="K9" s="2510"/>
      <c r="L9" s="2510"/>
      <c r="M9" s="2511"/>
      <c r="N9" s="111"/>
      <c r="O9" s="2509" t="s">
        <v>64</v>
      </c>
      <c r="P9" s="2510"/>
      <c r="Q9" s="2510"/>
      <c r="R9" s="2510"/>
      <c r="S9" s="2510"/>
      <c r="T9" s="2511"/>
      <c r="U9" s="102"/>
      <c r="V9" s="2512"/>
      <c r="W9" s="2512"/>
      <c r="X9" s="2512"/>
      <c r="Y9" s="2512"/>
      <c r="Z9" s="2512"/>
      <c r="AA9" s="2512"/>
    </row>
    <row r="10" spans="1:27" s="328" customFormat="1" ht="43.2" thickBot="1">
      <c r="A10" s="541" t="s">
        <v>10</v>
      </c>
      <c r="B10" s="542" t="s">
        <v>11</v>
      </c>
      <c r="C10" s="542" t="s">
        <v>57</v>
      </c>
      <c r="D10" s="542" t="s">
        <v>66</v>
      </c>
      <c r="E10" s="542" t="s">
        <v>14</v>
      </c>
      <c r="F10" s="543" t="s">
        <v>15</v>
      </c>
      <c r="G10" s="544"/>
      <c r="H10" s="541" t="s">
        <v>10</v>
      </c>
      <c r="I10" s="542" t="s">
        <v>11</v>
      </c>
      <c r="J10" s="542" t="s">
        <v>57</v>
      </c>
      <c r="K10" s="542" t="s">
        <v>66</v>
      </c>
      <c r="L10" s="542" t="s">
        <v>14</v>
      </c>
      <c r="M10" s="543" t="s">
        <v>15</v>
      </c>
      <c r="N10" s="544"/>
      <c r="O10" s="541" t="s">
        <v>10</v>
      </c>
      <c r="P10" s="542" t="s">
        <v>11</v>
      </c>
      <c r="Q10" s="542" t="s">
        <v>148</v>
      </c>
      <c r="R10" s="542" t="s">
        <v>66</v>
      </c>
      <c r="S10" s="542" t="s">
        <v>14</v>
      </c>
      <c r="T10" s="543" t="s">
        <v>15</v>
      </c>
      <c r="U10" s="544"/>
      <c r="V10" s="544"/>
      <c r="W10" s="544"/>
      <c r="X10" s="544"/>
      <c r="Y10" s="544"/>
      <c r="Z10" s="544"/>
      <c r="AA10" s="544"/>
    </row>
    <row r="11" spans="1:27" s="328" customFormat="1" ht="21.3">
      <c r="A11" s="335">
        <v>1</v>
      </c>
      <c r="B11" s="1619">
        <v>43903</v>
      </c>
      <c r="C11" s="2513" t="s">
        <v>18</v>
      </c>
      <c r="D11" s="2514"/>
      <c r="E11" s="2515"/>
      <c r="F11" s="334"/>
      <c r="G11" s="1615"/>
      <c r="H11" s="1620">
        <v>17</v>
      </c>
      <c r="I11" s="1621">
        <v>43903</v>
      </c>
      <c r="J11" s="545">
        <v>11.8</v>
      </c>
      <c r="K11" s="1622" t="s">
        <v>17</v>
      </c>
      <c r="L11" s="1623">
        <f>1800/J11</f>
        <v>152.54237288135593</v>
      </c>
      <c r="M11" s="1624">
        <v>120</v>
      </c>
      <c r="N11" s="1617"/>
      <c r="O11" s="335">
        <v>39</v>
      </c>
      <c r="P11" s="1619">
        <v>43903</v>
      </c>
      <c r="Q11" s="606">
        <v>14</v>
      </c>
      <c r="R11" s="333" t="s">
        <v>17</v>
      </c>
      <c r="S11" s="332">
        <f>900/Q11</f>
        <v>64.285714285714292</v>
      </c>
      <c r="T11" s="337">
        <v>120</v>
      </c>
      <c r="U11" s="1615"/>
      <c r="V11" s="1617"/>
      <c r="W11" s="546"/>
      <c r="X11" s="603"/>
      <c r="Y11" s="1617"/>
      <c r="Z11" s="602"/>
      <c r="AA11" s="547"/>
    </row>
    <row r="12" spans="1:27" s="328" customFormat="1" ht="21.3">
      <c r="A12" s="342">
        <v>2</v>
      </c>
      <c r="B12" s="1625">
        <v>43903</v>
      </c>
      <c r="C12" s="339">
        <v>20.5</v>
      </c>
      <c r="D12" s="340" t="s">
        <v>17</v>
      </c>
      <c r="E12" s="339">
        <f>1800/C12</f>
        <v>87.804878048780495</v>
      </c>
      <c r="F12" s="341">
        <v>100</v>
      </c>
      <c r="G12" s="1615"/>
      <c r="H12" s="342">
        <v>18</v>
      </c>
      <c r="I12" s="1625">
        <v>43903</v>
      </c>
      <c r="J12" s="605">
        <v>13.4</v>
      </c>
      <c r="K12" s="340" t="s">
        <v>17</v>
      </c>
      <c r="L12" s="339">
        <f>1800/J12</f>
        <v>134.32835820895522</v>
      </c>
      <c r="M12" s="341">
        <v>90</v>
      </c>
      <c r="N12" s="1617"/>
      <c r="O12" s="342">
        <v>40</v>
      </c>
      <c r="P12" s="1625">
        <v>43903</v>
      </c>
      <c r="Q12" s="605">
        <v>13.8</v>
      </c>
      <c r="R12" s="340" t="s">
        <v>17</v>
      </c>
      <c r="S12" s="339">
        <f t="shared" ref="S12:S31" si="0">900/Q12</f>
        <v>65.217391304347828</v>
      </c>
      <c r="T12" s="343">
        <v>120</v>
      </c>
      <c r="U12" s="1615"/>
      <c r="V12" s="1617"/>
      <c r="W12" s="546"/>
      <c r="X12" s="603"/>
      <c r="Y12" s="1617"/>
      <c r="Z12" s="602"/>
      <c r="AA12" s="547"/>
    </row>
    <row r="13" spans="1:27" s="328" customFormat="1" ht="21.3">
      <c r="A13" s="342">
        <v>3</v>
      </c>
      <c r="B13" s="1625">
        <v>43903</v>
      </c>
      <c r="C13" s="339">
        <v>19.8</v>
      </c>
      <c r="D13" s="340" t="s">
        <v>17</v>
      </c>
      <c r="E13" s="339">
        <f t="shared" ref="E13:E26" si="1">1800/C13</f>
        <v>90.909090909090907</v>
      </c>
      <c r="F13" s="341">
        <v>80</v>
      </c>
      <c r="G13" s="1615"/>
      <c r="H13" s="342">
        <v>19</v>
      </c>
      <c r="I13" s="1625">
        <v>43903</v>
      </c>
      <c r="J13" s="605">
        <v>14.8</v>
      </c>
      <c r="K13" s="340" t="s">
        <v>17</v>
      </c>
      <c r="L13" s="339">
        <f t="shared" ref="L13:L32" si="2">1800/J13</f>
        <v>121.62162162162161</v>
      </c>
      <c r="M13" s="341">
        <v>80</v>
      </c>
      <c r="N13" s="1617"/>
      <c r="O13" s="342">
        <v>41</v>
      </c>
      <c r="P13" s="1625">
        <v>43903</v>
      </c>
      <c r="Q13" s="605">
        <v>13.1</v>
      </c>
      <c r="R13" s="340" t="s">
        <v>17</v>
      </c>
      <c r="S13" s="339">
        <f t="shared" si="0"/>
        <v>68.702290076335885</v>
      </c>
      <c r="T13" s="343">
        <v>120</v>
      </c>
      <c r="U13" s="1615"/>
      <c r="V13" s="1617"/>
      <c r="W13" s="546"/>
      <c r="X13" s="603"/>
      <c r="Y13" s="1617"/>
      <c r="Z13" s="602"/>
      <c r="AA13" s="547"/>
    </row>
    <row r="14" spans="1:27" s="328" customFormat="1" ht="21.3">
      <c r="A14" s="342">
        <v>4</v>
      </c>
      <c r="B14" s="1625">
        <v>43903</v>
      </c>
      <c r="C14" s="339">
        <v>20.8</v>
      </c>
      <c r="D14" s="340" t="s">
        <v>68</v>
      </c>
      <c r="E14" s="339">
        <f t="shared" si="1"/>
        <v>86.538461538461533</v>
      </c>
      <c r="F14" s="341">
        <v>90</v>
      </c>
      <c r="G14" s="1615"/>
      <c r="H14" s="342">
        <v>20</v>
      </c>
      <c r="I14" s="1625">
        <v>43903</v>
      </c>
      <c r="J14" s="605">
        <v>14.9</v>
      </c>
      <c r="K14" s="340" t="s">
        <v>17</v>
      </c>
      <c r="L14" s="339">
        <f t="shared" si="2"/>
        <v>120.80536912751677</v>
      </c>
      <c r="M14" s="344">
        <v>90</v>
      </c>
      <c r="N14" s="345"/>
      <c r="O14" s="342">
        <v>42</v>
      </c>
      <c r="P14" s="1625">
        <v>43903</v>
      </c>
      <c r="Q14" s="605">
        <v>13.4</v>
      </c>
      <c r="R14" s="340" t="s">
        <v>17</v>
      </c>
      <c r="S14" s="339">
        <f t="shared" si="0"/>
        <v>67.164179104477611</v>
      </c>
      <c r="T14" s="343">
        <v>100</v>
      </c>
      <c r="U14" s="1615"/>
      <c r="V14" s="1617"/>
      <c r="W14" s="546"/>
      <c r="X14" s="603"/>
      <c r="Y14" s="1617"/>
      <c r="Z14" s="602"/>
      <c r="AA14" s="547"/>
    </row>
    <row r="15" spans="1:27" s="328" customFormat="1" ht="21.3">
      <c r="A15" s="342">
        <v>5</v>
      </c>
      <c r="B15" s="1625">
        <v>43903</v>
      </c>
      <c r="C15" s="339">
        <v>24</v>
      </c>
      <c r="D15" s="340" t="s">
        <v>17</v>
      </c>
      <c r="E15" s="339">
        <f t="shared" si="1"/>
        <v>75</v>
      </c>
      <c r="F15" s="341">
        <v>80</v>
      </c>
      <c r="G15" s="1615"/>
      <c r="H15" s="342">
        <v>21</v>
      </c>
      <c r="I15" s="1625">
        <v>43903</v>
      </c>
      <c r="J15" s="605">
        <v>14.4</v>
      </c>
      <c r="K15" s="340" t="s">
        <v>17</v>
      </c>
      <c r="L15" s="339">
        <f t="shared" si="2"/>
        <v>125</v>
      </c>
      <c r="M15" s="341">
        <v>80</v>
      </c>
      <c r="N15" s="1617"/>
      <c r="O15" s="342">
        <v>43</v>
      </c>
      <c r="P15" s="1625">
        <v>43903</v>
      </c>
      <c r="Q15" s="605">
        <v>12.9</v>
      </c>
      <c r="R15" s="340" t="s">
        <v>17</v>
      </c>
      <c r="S15" s="339">
        <f t="shared" si="0"/>
        <v>69.767441860465112</v>
      </c>
      <c r="T15" s="343">
        <v>110</v>
      </c>
      <c r="U15" s="1615"/>
      <c r="V15" s="1617"/>
      <c r="W15" s="546"/>
      <c r="X15" s="603"/>
      <c r="Y15" s="1617"/>
      <c r="Z15" s="602"/>
      <c r="AA15" s="547"/>
    </row>
    <row r="16" spans="1:27" s="328" customFormat="1" ht="21.3">
      <c r="A16" s="342">
        <v>6</v>
      </c>
      <c r="B16" s="1625">
        <v>43903</v>
      </c>
      <c r="C16" s="339">
        <v>21.9</v>
      </c>
      <c r="D16" s="340" t="s">
        <v>17</v>
      </c>
      <c r="E16" s="339">
        <f t="shared" si="1"/>
        <v>82.191780821917817</v>
      </c>
      <c r="F16" s="341">
        <v>90</v>
      </c>
      <c r="G16" s="1615"/>
      <c r="H16" s="342">
        <v>22</v>
      </c>
      <c r="I16" s="1625">
        <v>43903</v>
      </c>
      <c r="J16" s="605">
        <v>15.2</v>
      </c>
      <c r="K16" s="340" t="s">
        <v>17</v>
      </c>
      <c r="L16" s="339">
        <f t="shared" si="2"/>
        <v>118.42105263157896</v>
      </c>
      <c r="M16" s="344">
        <v>90</v>
      </c>
      <c r="N16" s="345"/>
      <c r="O16" s="342">
        <v>44</v>
      </c>
      <c r="P16" s="1625">
        <v>43903</v>
      </c>
      <c r="Q16" s="349">
        <v>12.5</v>
      </c>
      <c r="R16" s="340" t="s">
        <v>17</v>
      </c>
      <c r="S16" s="339">
        <f t="shared" si="0"/>
        <v>72</v>
      </c>
      <c r="T16" s="1626">
        <v>110</v>
      </c>
      <c r="U16" s="1615"/>
      <c r="V16" s="1617"/>
      <c r="W16" s="546"/>
      <c r="X16" s="603"/>
      <c r="Y16" s="1617"/>
      <c r="Z16" s="602"/>
      <c r="AA16" s="547"/>
    </row>
    <row r="17" spans="1:27" s="328" customFormat="1" ht="21.3">
      <c r="A17" s="342">
        <v>7</v>
      </c>
      <c r="B17" s="1625">
        <v>43903</v>
      </c>
      <c r="C17" s="339">
        <v>21.3</v>
      </c>
      <c r="D17" s="340" t="s">
        <v>17</v>
      </c>
      <c r="E17" s="339">
        <f t="shared" si="1"/>
        <v>84.507042253521121</v>
      </c>
      <c r="F17" s="346">
        <v>90</v>
      </c>
      <c r="G17" s="1615"/>
      <c r="H17" s="342">
        <v>23</v>
      </c>
      <c r="I17" s="1625">
        <v>43903</v>
      </c>
      <c r="J17" s="605">
        <v>16.600000000000001</v>
      </c>
      <c r="K17" s="340" t="s">
        <v>17</v>
      </c>
      <c r="L17" s="339">
        <f t="shared" si="2"/>
        <v>108.43373493975902</v>
      </c>
      <c r="M17" s="347">
        <v>80</v>
      </c>
      <c r="N17" s="348"/>
      <c r="O17" s="342">
        <v>45</v>
      </c>
      <c r="P17" s="1625">
        <v>43903</v>
      </c>
      <c r="Q17" s="349">
        <v>11.9</v>
      </c>
      <c r="R17" s="340" t="s">
        <v>17</v>
      </c>
      <c r="S17" s="339">
        <f t="shared" si="0"/>
        <v>75.630252100840337</v>
      </c>
      <c r="T17" s="1626">
        <v>110</v>
      </c>
      <c r="U17" s="1615"/>
      <c r="V17" s="1617"/>
      <c r="W17" s="546"/>
      <c r="X17" s="603"/>
      <c r="Y17" s="1617"/>
      <c r="Z17" s="602"/>
      <c r="AA17" s="547"/>
    </row>
    <row r="18" spans="1:27" s="328" customFormat="1" ht="21.3">
      <c r="A18" s="342">
        <v>8</v>
      </c>
      <c r="B18" s="1625">
        <v>43903</v>
      </c>
      <c r="C18" s="340">
        <v>21.5</v>
      </c>
      <c r="D18" s="340" t="s">
        <v>17</v>
      </c>
      <c r="E18" s="339">
        <f t="shared" si="1"/>
        <v>83.720930232558146</v>
      </c>
      <c r="F18" s="346">
        <v>90</v>
      </c>
      <c r="G18" s="1615"/>
      <c r="H18" s="342">
        <v>24</v>
      </c>
      <c r="I18" s="1625">
        <v>43903</v>
      </c>
      <c r="J18" s="605">
        <v>14.2</v>
      </c>
      <c r="K18" s="340" t="s">
        <v>17</v>
      </c>
      <c r="L18" s="339">
        <f t="shared" si="2"/>
        <v>126.7605633802817</v>
      </c>
      <c r="M18" s="347">
        <v>80</v>
      </c>
      <c r="N18" s="348"/>
      <c r="O18" s="342">
        <v>46</v>
      </c>
      <c r="P18" s="1625">
        <v>43903</v>
      </c>
      <c r="Q18" s="605">
        <v>12.1</v>
      </c>
      <c r="R18" s="340" t="s">
        <v>17</v>
      </c>
      <c r="S18" s="339">
        <f t="shared" si="0"/>
        <v>74.380165289256198</v>
      </c>
      <c r="T18" s="343">
        <v>110</v>
      </c>
      <c r="U18" s="1615"/>
      <c r="V18" s="1617"/>
      <c r="W18" s="546"/>
      <c r="X18" s="603"/>
      <c r="Y18" s="1617"/>
      <c r="Z18" s="602"/>
      <c r="AA18" s="547"/>
    </row>
    <row r="19" spans="1:27" s="328" customFormat="1" ht="21.3">
      <c r="A19" s="342">
        <v>9</v>
      </c>
      <c r="B19" s="1625">
        <v>43903</v>
      </c>
      <c r="C19" s="340">
        <v>21.8</v>
      </c>
      <c r="D19" s="340" t="s">
        <v>17</v>
      </c>
      <c r="E19" s="339">
        <f t="shared" si="1"/>
        <v>82.568807339449535</v>
      </c>
      <c r="F19" s="341">
        <v>80</v>
      </c>
      <c r="G19" s="1615"/>
      <c r="H19" s="342">
        <v>25</v>
      </c>
      <c r="I19" s="1625">
        <v>43903</v>
      </c>
      <c r="J19" s="605">
        <v>16.5</v>
      </c>
      <c r="K19" s="340" t="s">
        <v>17</v>
      </c>
      <c r="L19" s="339">
        <f t="shared" si="2"/>
        <v>109.09090909090909</v>
      </c>
      <c r="M19" s="347">
        <v>80</v>
      </c>
      <c r="N19" s="348"/>
      <c r="O19" s="342">
        <v>47</v>
      </c>
      <c r="P19" s="1625">
        <v>43903</v>
      </c>
      <c r="Q19" s="605">
        <v>11.5</v>
      </c>
      <c r="R19" s="340" t="s">
        <v>17</v>
      </c>
      <c r="S19" s="339">
        <f t="shared" si="0"/>
        <v>78.260869565217391</v>
      </c>
      <c r="T19" s="343">
        <v>110</v>
      </c>
      <c r="U19" s="1615"/>
      <c r="V19" s="1617"/>
      <c r="W19" s="546"/>
      <c r="X19" s="603"/>
      <c r="Y19" s="1617"/>
      <c r="Z19" s="602"/>
      <c r="AA19" s="547"/>
    </row>
    <row r="20" spans="1:27" s="328" customFormat="1" ht="21.3">
      <c r="A20" s="342">
        <v>10</v>
      </c>
      <c r="B20" s="1625">
        <v>43903</v>
      </c>
      <c r="C20" s="340">
        <v>21.9</v>
      </c>
      <c r="D20" s="340" t="s">
        <v>17</v>
      </c>
      <c r="E20" s="339">
        <f t="shared" si="1"/>
        <v>82.191780821917817</v>
      </c>
      <c r="F20" s="341">
        <v>90</v>
      </c>
      <c r="G20" s="1615"/>
      <c r="H20" s="342">
        <v>26</v>
      </c>
      <c r="I20" s="1625">
        <v>43903</v>
      </c>
      <c r="J20" s="605">
        <v>17.2</v>
      </c>
      <c r="K20" s="340" t="s">
        <v>17</v>
      </c>
      <c r="L20" s="339">
        <f t="shared" si="2"/>
        <v>104.65116279069768</v>
      </c>
      <c r="M20" s="347">
        <v>70</v>
      </c>
      <c r="N20" s="348"/>
      <c r="O20" s="342">
        <v>48</v>
      </c>
      <c r="P20" s="1625">
        <v>43903</v>
      </c>
      <c r="Q20" s="605">
        <v>12.5</v>
      </c>
      <c r="R20" s="340" t="s">
        <v>17</v>
      </c>
      <c r="S20" s="339">
        <f t="shared" si="0"/>
        <v>72</v>
      </c>
      <c r="T20" s="343">
        <v>120</v>
      </c>
      <c r="U20" s="1615"/>
      <c r="V20" s="1617"/>
      <c r="W20" s="546"/>
      <c r="X20" s="603"/>
      <c r="Y20" s="1617"/>
      <c r="Z20" s="602"/>
      <c r="AA20" s="547"/>
    </row>
    <row r="21" spans="1:27" s="328" customFormat="1" ht="21.3">
      <c r="A21" s="342">
        <v>11</v>
      </c>
      <c r="B21" s="1625">
        <v>43903</v>
      </c>
      <c r="C21" s="340">
        <v>21.6</v>
      </c>
      <c r="D21" s="340" t="s">
        <v>17</v>
      </c>
      <c r="E21" s="339">
        <f t="shared" si="1"/>
        <v>83.333333333333329</v>
      </c>
      <c r="F21" s="341">
        <v>90</v>
      </c>
      <c r="G21" s="1615"/>
      <c r="H21" s="342">
        <v>27</v>
      </c>
      <c r="I21" s="1625">
        <v>43903</v>
      </c>
      <c r="J21" s="605">
        <v>17.399999999999999</v>
      </c>
      <c r="K21" s="340" t="s">
        <v>17</v>
      </c>
      <c r="L21" s="339">
        <f t="shared" si="2"/>
        <v>103.44827586206897</v>
      </c>
      <c r="M21" s="347">
        <v>90</v>
      </c>
      <c r="N21" s="348"/>
      <c r="O21" s="342">
        <v>49</v>
      </c>
      <c r="P21" s="1625">
        <v>43903</v>
      </c>
      <c r="Q21" s="605">
        <v>11.4</v>
      </c>
      <c r="R21" s="340" t="s">
        <v>17</v>
      </c>
      <c r="S21" s="339">
        <f t="shared" si="0"/>
        <v>78.94736842105263</v>
      </c>
      <c r="T21" s="343">
        <v>10</v>
      </c>
      <c r="U21" s="1615"/>
      <c r="V21" s="1617"/>
      <c r="W21" s="546"/>
      <c r="X21" s="603"/>
      <c r="Y21" s="1617"/>
      <c r="Z21" s="602"/>
      <c r="AA21" s="547"/>
    </row>
    <row r="22" spans="1:27" s="328" customFormat="1" ht="21.3">
      <c r="A22" s="342">
        <v>12</v>
      </c>
      <c r="B22" s="1625">
        <v>43903</v>
      </c>
      <c r="C22" s="340">
        <v>23.4</v>
      </c>
      <c r="D22" s="340" t="s">
        <v>17</v>
      </c>
      <c r="E22" s="339">
        <f t="shared" si="1"/>
        <v>76.923076923076934</v>
      </c>
      <c r="F22" s="341">
        <v>90</v>
      </c>
      <c r="G22" s="1615"/>
      <c r="H22" s="342">
        <v>28</v>
      </c>
      <c r="I22" s="1625">
        <v>43903</v>
      </c>
      <c r="J22" s="350">
        <v>22</v>
      </c>
      <c r="K22" s="340" t="s">
        <v>17</v>
      </c>
      <c r="L22" s="339">
        <f t="shared" si="2"/>
        <v>81.818181818181813</v>
      </c>
      <c r="M22" s="347">
        <v>90</v>
      </c>
      <c r="N22" s="348"/>
      <c r="O22" s="342">
        <v>50</v>
      </c>
      <c r="P22" s="1625">
        <v>43903</v>
      </c>
      <c r="Q22" s="605">
        <v>11.8</v>
      </c>
      <c r="R22" s="340" t="s">
        <v>17</v>
      </c>
      <c r="S22" s="339">
        <f t="shared" si="0"/>
        <v>76.271186440677965</v>
      </c>
      <c r="T22" s="343">
        <v>120</v>
      </c>
      <c r="U22" s="1615"/>
      <c r="V22" s="1617"/>
      <c r="W22" s="546"/>
      <c r="X22" s="603"/>
      <c r="Y22" s="1617"/>
      <c r="Z22" s="602"/>
      <c r="AA22" s="547"/>
    </row>
    <row r="23" spans="1:27" s="328" customFormat="1" ht="21.3">
      <c r="A23" s="342">
        <v>13</v>
      </c>
      <c r="B23" s="1625">
        <v>43903</v>
      </c>
      <c r="C23" s="340">
        <v>18.5</v>
      </c>
      <c r="D23" s="340" t="s">
        <v>17</v>
      </c>
      <c r="E23" s="339">
        <f t="shared" si="1"/>
        <v>97.297297297297291</v>
      </c>
      <c r="F23" s="341">
        <v>90</v>
      </c>
      <c r="G23" s="1615"/>
      <c r="H23" s="342">
        <v>29</v>
      </c>
      <c r="I23" s="1625">
        <v>43903</v>
      </c>
      <c r="J23" s="350">
        <v>13.4</v>
      </c>
      <c r="K23" s="340" t="s">
        <v>17</v>
      </c>
      <c r="L23" s="339">
        <f t="shared" si="2"/>
        <v>134.32835820895522</v>
      </c>
      <c r="M23" s="347">
        <v>90</v>
      </c>
      <c r="N23" s="348"/>
      <c r="O23" s="342">
        <v>51</v>
      </c>
      <c r="P23" s="1625">
        <v>43903</v>
      </c>
      <c r="Q23" s="2516" t="s">
        <v>95</v>
      </c>
      <c r="R23" s="2517"/>
      <c r="S23" s="2518"/>
      <c r="T23" s="343"/>
      <c r="U23" s="1615"/>
      <c r="V23" s="1617"/>
      <c r="W23" s="546"/>
      <c r="X23" s="603"/>
      <c r="Y23" s="1617"/>
      <c r="Z23" s="602"/>
      <c r="AA23" s="547"/>
    </row>
    <row r="24" spans="1:27" s="328" customFormat="1" ht="21.3">
      <c r="A24" s="342">
        <v>14</v>
      </c>
      <c r="B24" s="1625">
        <v>43903</v>
      </c>
      <c r="C24" s="340">
        <v>18.3</v>
      </c>
      <c r="D24" s="340" t="s">
        <v>17</v>
      </c>
      <c r="E24" s="339">
        <f t="shared" si="1"/>
        <v>98.360655737704917</v>
      </c>
      <c r="F24" s="341">
        <v>90</v>
      </c>
      <c r="G24" s="1615"/>
      <c r="H24" s="342">
        <v>30</v>
      </c>
      <c r="I24" s="1625">
        <v>43903</v>
      </c>
      <c r="J24" s="350">
        <v>16</v>
      </c>
      <c r="K24" s="340" t="s">
        <v>17</v>
      </c>
      <c r="L24" s="339">
        <f t="shared" si="2"/>
        <v>112.5</v>
      </c>
      <c r="M24" s="341">
        <v>90</v>
      </c>
      <c r="N24" s="1617"/>
      <c r="O24" s="342">
        <v>52</v>
      </c>
      <c r="P24" s="1625">
        <v>43903</v>
      </c>
      <c r="Q24" s="605">
        <v>11.3</v>
      </c>
      <c r="R24" s="340" t="s">
        <v>17</v>
      </c>
      <c r="S24" s="339">
        <f t="shared" si="0"/>
        <v>79.646017699115035</v>
      </c>
      <c r="T24" s="343">
        <v>110</v>
      </c>
      <c r="U24" s="1615"/>
      <c r="V24" s="1617"/>
      <c r="W24" s="546"/>
      <c r="X24" s="603"/>
      <c r="Y24" s="1617"/>
      <c r="Z24" s="602"/>
      <c r="AA24" s="547"/>
    </row>
    <row r="25" spans="1:27" s="328" customFormat="1" ht="21.3">
      <c r="A25" s="342">
        <v>15</v>
      </c>
      <c r="B25" s="1625">
        <v>43903</v>
      </c>
      <c r="C25" s="340">
        <v>17.399999999999999</v>
      </c>
      <c r="D25" s="340" t="s">
        <v>17</v>
      </c>
      <c r="E25" s="339">
        <f t="shared" si="1"/>
        <v>103.44827586206897</v>
      </c>
      <c r="F25" s="341">
        <v>90</v>
      </c>
      <c r="G25" s="1615"/>
      <c r="H25" s="342">
        <v>31</v>
      </c>
      <c r="I25" s="1625">
        <v>43903</v>
      </c>
      <c r="J25" s="350">
        <v>17.399999999999999</v>
      </c>
      <c r="K25" s="340" t="s">
        <v>17</v>
      </c>
      <c r="L25" s="339">
        <f t="shared" si="2"/>
        <v>103.44827586206897</v>
      </c>
      <c r="M25" s="341">
        <v>90</v>
      </c>
      <c r="N25" s="1617"/>
      <c r="O25" s="342">
        <v>53</v>
      </c>
      <c r="P25" s="1625">
        <v>43903</v>
      </c>
      <c r="Q25" s="2516" t="s">
        <v>95</v>
      </c>
      <c r="R25" s="2517"/>
      <c r="S25" s="2518"/>
      <c r="T25" s="343"/>
      <c r="U25" s="1615"/>
      <c r="V25" s="1617"/>
      <c r="W25" s="546"/>
      <c r="X25" s="603"/>
      <c r="Y25" s="1617"/>
      <c r="Z25" s="602"/>
      <c r="AA25" s="547"/>
    </row>
    <row r="26" spans="1:27" s="328" customFormat="1" ht="21.95" thickBot="1">
      <c r="A26" s="355">
        <v>16</v>
      </c>
      <c r="B26" s="1627">
        <v>43903</v>
      </c>
      <c r="C26" s="358">
        <v>11.8</v>
      </c>
      <c r="D26" s="358" t="s">
        <v>17</v>
      </c>
      <c r="E26" s="359">
        <f t="shared" si="1"/>
        <v>152.54237288135593</v>
      </c>
      <c r="F26" s="360">
        <v>80</v>
      </c>
      <c r="G26" s="1615"/>
      <c r="H26" s="342">
        <v>32</v>
      </c>
      <c r="I26" s="1625">
        <v>43903</v>
      </c>
      <c r="J26" s="351">
        <v>15.4</v>
      </c>
      <c r="K26" s="340" t="s">
        <v>17</v>
      </c>
      <c r="L26" s="339">
        <f t="shared" si="2"/>
        <v>116.88311688311688</v>
      </c>
      <c r="M26" s="341">
        <v>80</v>
      </c>
      <c r="N26" s="1617"/>
      <c r="O26" s="342">
        <v>54</v>
      </c>
      <c r="P26" s="1625">
        <v>43903</v>
      </c>
      <c r="Q26" s="350">
        <v>10</v>
      </c>
      <c r="R26" s="340" t="s">
        <v>17</v>
      </c>
      <c r="S26" s="339">
        <f t="shared" si="0"/>
        <v>90</v>
      </c>
      <c r="T26" s="343">
        <v>100</v>
      </c>
      <c r="U26" s="1615"/>
      <c r="V26" s="1617"/>
      <c r="W26" s="546"/>
      <c r="X26" s="603"/>
      <c r="Y26" s="1617"/>
      <c r="Z26" s="602"/>
      <c r="AA26" s="547"/>
    </row>
    <row r="27" spans="1:27" s="328" customFormat="1" ht="21.3">
      <c r="A27" s="1617"/>
      <c r="B27" s="601"/>
      <c r="C27" s="2435" t="s">
        <v>149</v>
      </c>
      <c r="D27" s="2436"/>
      <c r="E27" s="367">
        <f>SUM(E11:E26)</f>
        <v>1367.3377840005348</v>
      </c>
      <c r="F27" s="1617"/>
      <c r="G27" s="1615"/>
      <c r="H27" s="342">
        <v>33</v>
      </c>
      <c r="I27" s="1625">
        <v>43903</v>
      </c>
      <c r="J27" s="2516" t="s">
        <v>95</v>
      </c>
      <c r="K27" s="2517"/>
      <c r="L27" s="2518"/>
      <c r="M27" s="341"/>
      <c r="N27" s="1617"/>
      <c r="O27" s="342">
        <v>55</v>
      </c>
      <c r="P27" s="1625">
        <v>43903</v>
      </c>
      <c r="Q27" s="350">
        <v>11.1</v>
      </c>
      <c r="R27" s="340" t="s">
        <v>17</v>
      </c>
      <c r="S27" s="339">
        <f t="shared" si="0"/>
        <v>81.081081081081081</v>
      </c>
      <c r="T27" s="343">
        <v>100</v>
      </c>
      <c r="U27" s="1615"/>
      <c r="V27" s="1617"/>
      <c r="W27" s="546"/>
      <c r="X27" s="603"/>
      <c r="Y27" s="1617"/>
      <c r="Z27" s="602"/>
      <c r="AA27" s="547"/>
    </row>
    <row r="28" spans="1:27" s="328" customFormat="1" ht="21.95" thickBot="1">
      <c r="A28" s="1617"/>
      <c r="B28" s="601"/>
      <c r="C28" s="2437" t="s">
        <v>136</v>
      </c>
      <c r="D28" s="2438"/>
      <c r="E28" s="365">
        <f>AVERAGE(E11:E26)</f>
        <v>91.155852266702325</v>
      </c>
      <c r="F28" s="1617"/>
      <c r="G28" s="1615"/>
      <c r="H28" s="342">
        <v>34</v>
      </c>
      <c r="I28" s="1625">
        <v>43903</v>
      </c>
      <c r="J28" s="351">
        <v>15.7</v>
      </c>
      <c r="K28" s="340" t="s">
        <v>17</v>
      </c>
      <c r="L28" s="339">
        <f t="shared" si="2"/>
        <v>114.64968152866243</v>
      </c>
      <c r="M28" s="341">
        <v>80</v>
      </c>
      <c r="N28" s="1617"/>
      <c r="O28" s="342">
        <v>56</v>
      </c>
      <c r="P28" s="1625">
        <v>43903</v>
      </c>
      <c r="Q28" s="350">
        <v>11.4</v>
      </c>
      <c r="R28" s="340" t="s">
        <v>17</v>
      </c>
      <c r="S28" s="339">
        <f t="shared" si="0"/>
        <v>78.94736842105263</v>
      </c>
      <c r="T28" s="343">
        <v>110</v>
      </c>
      <c r="U28" s="1615"/>
      <c r="V28" s="1617"/>
      <c r="W28" s="546"/>
      <c r="X28" s="603"/>
      <c r="Y28" s="1617"/>
      <c r="Z28" s="602"/>
      <c r="AA28" s="547"/>
    </row>
    <row r="29" spans="1:27" s="328" customFormat="1" ht="21.3">
      <c r="A29" s="1617"/>
      <c r="B29" s="601"/>
      <c r="C29" s="1271"/>
      <c r="D29" s="1617"/>
      <c r="E29" s="602"/>
      <c r="F29" s="1617"/>
      <c r="G29" s="1615"/>
      <c r="H29" s="342">
        <v>35</v>
      </c>
      <c r="I29" s="1625">
        <v>43903</v>
      </c>
      <c r="J29" s="351">
        <v>14.7</v>
      </c>
      <c r="K29" s="340" t="s">
        <v>17</v>
      </c>
      <c r="L29" s="339">
        <f t="shared" si="2"/>
        <v>122.44897959183675</v>
      </c>
      <c r="M29" s="341">
        <v>90</v>
      </c>
      <c r="N29" s="1617"/>
      <c r="O29" s="342">
        <v>57</v>
      </c>
      <c r="P29" s="1625">
        <v>43903</v>
      </c>
      <c r="Q29" s="350">
        <v>14.4</v>
      </c>
      <c r="R29" s="340" t="s">
        <v>17</v>
      </c>
      <c r="S29" s="339">
        <f t="shared" si="0"/>
        <v>62.5</v>
      </c>
      <c r="T29" s="343">
        <v>100</v>
      </c>
      <c r="U29" s="1615"/>
      <c r="V29" s="1617"/>
      <c r="W29" s="546"/>
      <c r="X29" s="603"/>
      <c r="Y29" s="1617"/>
      <c r="Z29" s="602"/>
      <c r="AA29" s="547"/>
    </row>
    <row r="30" spans="1:27" s="328" customFormat="1" ht="21.3">
      <c r="A30" s="1617"/>
      <c r="B30" s="601"/>
      <c r="C30" s="1617"/>
      <c r="D30" s="1617"/>
      <c r="E30" s="602"/>
      <c r="F30" s="1617"/>
      <c r="G30" s="1615"/>
      <c r="H30" s="342">
        <v>36</v>
      </c>
      <c r="I30" s="1625">
        <v>43903</v>
      </c>
      <c r="J30" s="351">
        <v>15.9</v>
      </c>
      <c r="K30" s="340" t="s">
        <v>17</v>
      </c>
      <c r="L30" s="339">
        <f t="shared" si="2"/>
        <v>113.20754716981132</v>
      </c>
      <c r="M30" s="341">
        <v>90</v>
      </c>
      <c r="N30" s="1617"/>
      <c r="O30" s="342">
        <v>58</v>
      </c>
      <c r="P30" s="1625">
        <v>43903</v>
      </c>
      <c r="Q30" s="350">
        <v>13.5</v>
      </c>
      <c r="R30" s="340" t="s">
        <v>17</v>
      </c>
      <c r="S30" s="339">
        <f t="shared" si="0"/>
        <v>66.666666666666671</v>
      </c>
      <c r="T30" s="343">
        <v>110</v>
      </c>
      <c r="U30" s="1615"/>
      <c r="V30" s="1617"/>
      <c r="W30" s="546"/>
      <c r="X30" s="603"/>
      <c r="Y30" s="1617"/>
      <c r="Z30" s="602"/>
      <c r="AA30" s="547"/>
    </row>
    <row r="31" spans="1:27" s="328" customFormat="1" ht="21.3">
      <c r="A31" s="1617"/>
      <c r="B31" s="601"/>
      <c r="F31" s="1617"/>
      <c r="G31" s="1615"/>
      <c r="H31" s="342">
        <v>37</v>
      </c>
      <c r="I31" s="1625">
        <v>43903</v>
      </c>
      <c r="J31" s="351">
        <v>15.8</v>
      </c>
      <c r="K31" s="340" t="s">
        <v>17</v>
      </c>
      <c r="L31" s="339">
        <f t="shared" si="2"/>
        <v>113.92405063291139</v>
      </c>
      <c r="M31" s="341">
        <v>80</v>
      </c>
      <c r="N31" s="1617"/>
      <c r="O31" s="355">
        <v>59</v>
      </c>
      <c r="P31" s="1627">
        <v>43903</v>
      </c>
      <c r="Q31" s="357">
        <v>13.5</v>
      </c>
      <c r="R31" s="358" t="s">
        <v>17</v>
      </c>
      <c r="S31" s="359">
        <f t="shared" si="0"/>
        <v>66.666666666666671</v>
      </c>
      <c r="T31" s="362">
        <v>120</v>
      </c>
      <c r="U31" s="1615"/>
      <c r="V31" s="1617"/>
      <c r="W31" s="546"/>
      <c r="X31" s="603"/>
      <c r="Y31" s="1617"/>
      <c r="Z31" s="602"/>
      <c r="AA31" s="547"/>
    </row>
    <row r="32" spans="1:27" s="328" customFormat="1" ht="21.3">
      <c r="A32" s="1617"/>
      <c r="B32" s="601"/>
      <c r="F32" s="564"/>
      <c r="G32" s="1615"/>
      <c r="H32" s="355">
        <v>38</v>
      </c>
      <c r="I32" s="1627">
        <v>43903</v>
      </c>
      <c r="J32" s="1628">
        <v>15.9</v>
      </c>
      <c r="K32" s="358" t="s">
        <v>68</v>
      </c>
      <c r="L32" s="359">
        <f t="shared" si="2"/>
        <v>113.20754716981132</v>
      </c>
      <c r="M32" s="360">
        <v>280</v>
      </c>
      <c r="N32" s="1617"/>
      <c r="O32" s="1617"/>
      <c r="P32" s="546"/>
      <c r="Q32" s="2435" t="s">
        <v>149</v>
      </c>
      <c r="R32" s="2436"/>
      <c r="S32" s="367">
        <f>SUM(S11:S26)</f>
        <v>1032.2728761475003</v>
      </c>
      <c r="T32" s="547"/>
      <c r="U32" s="1615"/>
      <c r="V32" s="1617"/>
      <c r="W32" s="546"/>
      <c r="X32" s="603"/>
      <c r="Y32" s="1617"/>
      <c r="Z32" s="602"/>
      <c r="AA32" s="547"/>
    </row>
    <row r="33" spans="1:27" s="328" customFormat="1" ht="21.3">
      <c r="A33" s="1617"/>
      <c r="B33" s="601"/>
      <c r="C33" s="1617"/>
      <c r="D33" s="1617"/>
      <c r="E33" s="602"/>
      <c r="F33" s="345"/>
      <c r="G33" s="354"/>
      <c r="H33" s="361"/>
      <c r="I33" s="361"/>
      <c r="J33" s="2435" t="s">
        <v>149</v>
      </c>
      <c r="K33" s="2436"/>
      <c r="L33" s="367">
        <f>SUM(L11:L26)</f>
        <v>1874.081353307068</v>
      </c>
      <c r="M33" s="1617"/>
      <c r="N33" s="1617"/>
      <c r="O33" s="1617"/>
      <c r="P33" s="546"/>
      <c r="Q33" s="2437" t="s">
        <v>136</v>
      </c>
      <c r="R33" s="2438"/>
      <c r="S33" s="365">
        <f>AVERAGE(S11:S26)</f>
        <v>73.733776867678586</v>
      </c>
      <c r="T33" s="547"/>
      <c r="U33" s="107"/>
      <c r="V33" s="1617"/>
      <c r="W33" s="546"/>
      <c r="X33" s="603"/>
      <c r="Y33" s="1617"/>
      <c r="Z33" s="602"/>
      <c r="AA33" s="547"/>
    </row>
    <row r="34" spans="1:27" s="328" customFormat="1" ht="21.3">
      <c r="A34" s="1617"/>
      <c r="B34" s="601"/>
      <c r="C34" s="1617"/>
      <c r="D34" s="1617"/>
      <c r="E34" s="602"/>
      <c r="F34" s="345"/>
      <c r="G34" s="363"/>
      <c r="H34" s="364"/>
      <c r="I34" s="364"/>
      <c r="J34" s="2437" t="s">
        <v>136</v>
      </c>
      <c r="K34" s="2438"/>
      <c r="L34" s="365">
        <f>AVERAGE(L11:L26)</f>
        <v>117.13008458169175</v>
      </c>
      <c r="M34" s="1617"/>
      <c r="N34" s="1617"/>
      <c r="P34" s="364"/>
      <c r="T34" s="366"/>
      <c r="U34" s="107"/>
      <c r="V34" s="1617"/>
      <c r="W34" s="546"/>
      <c r="X34" s="603"/>
      <c r="Y34" s="1617"/>
      <c r="Z34" s="602"/>
      <c r="AA34" s="547"/>
    </row>
    <row r="35" spans="1:27" s="328" customFormat="1" ht="21.3">
      <c r="A35" s="1617"/>
      <c r="B35" s="601"/>
      <c r="C35" s="1617"/>
      <c r="D35" s="1617"/>
      <c r="E35" s="602"/>
      <c r="F35" s="345"/>
      <c r="G35" s="354"/>
      <c r="H35" s="363"/>
      <c r="I35" s="364"/>
      <c r="J35" s="361"/>
      <c r="K35" s="361"/>
      <c r="L35" s="368"/>
      <c r="M35" s="1615"/>
      <c r="N35" s="1615"/>
      <c r="P35" s="364"/>
      <c r="T35" s="1617"/>
      <c r="U35" s="107"/>
      <c r="V35" s="1617"/>
      <c r="W35" s="546"/>
      <c r="X35" s="603"/>
      <c r="Y35" s="1617"/>
      <c r="Z35" s="602"/>
      <c r="AA35" s="547"/>
    </row>
    <row r="36" spans="1:27" s="328" customFormat="1" ht="21.3">
      <c r="A36" s="1617"/>
      <c r="B36" s="601"/>
      <c r="C36" s="1617"/>
      <c r="D36" s="1617"/>
      <c r="E36" s="602"/>
      <c r="F36" s="345"/>
      <c r="G36" s="354"/>
      <c r="H36" s="363"/>
      <c r="I36" s="364"/>
      <c r="J36" s="361"/>
      <c r="K36" s="361"/>
      <c r="L36" s="368"/>
      <c r="M36" s="1615"/>
      <c r="N36" s="1615"/>
      <c r="O36" s="363"/>
      <c r="P36" s="364"/>
      <c r="Q36" s="361"/>
      <c r="R36" s="361"/>
      <c r="S36" s="368"/>
      <c r="T36" s="1615"/>
      <c r="U36" s="107"/>
      <c r="V36" s="1617"/>
      <c r="W36" s="546"/>
      <c r="X36" s="603"/>
      <c r="Y36" s="1617"/>
      <c r="Z36" s="602"/>
      <c r="AA36" s="547"/>
    </row>
    <row r="37" spans="1:27" s="328" customFormat="1" ht="21.3">
      <c r="A37" s="1617"/>
      <c r="B37" s="601"/>
      <c r="C37" s="602"/>
      <c r="D37" s="1617"/>
      <c r="E37" s="602"/>
      <c r="F37" s="345"/>
      <c r="G37" s="354"/>
      <c r="H37" s="363"/>
      <c r="I37" s="2520" t="s">
        <v>150</v>
      </c>
      <c r="J37" s="2440"/>
      <c r="K37" s="97">
        <v>1.2</v>
      </c>
      <c r="L37" s="97" t="s">
        <v>21</v>
      </c>
      <c r="M37" s="1615"/>
      <c r="N37" s="1615"/>
      <c r="O37" s="363"/>
      <c r="P37" s="2520" t="s">
        <v>151</v>
      </c>
      <c r="Q37" s="2440"/>
      <c r="R37" s="97">
        <v>1830</v>
      </c>
      <c r="S37" s="97" t="s">
        <v>23</v>
      </c>
      <c r="T37" s="1615"/>
      <c r="U37" s="2479"/>
      <c r="V37" s="1617"/>
      <c r="W37" s="546"/>
      <c r="X37" s="603"/>
      <c r="Y37" s="1617"/>
      <c r="Z37" s="602"/>
      <c r="AA37" s="547"/>
    </row>
    <row r="38" spans="1:27" s="328" customFormat="1" ht="21.3">
      <c r="A38" s="1617"/>
      <c r="B38" s="601"/>
      <c r="C38" s="1617"/>
      <c r="D38" s="1617"/>
      <c r="E38" s="602"/>
      <c r="F38" s="345"/>
      <c r="G38" s="354"/>
      <c r="H38" s="363"/>
      <c r="I38" s="2520" t="s">
        <v>71</v>
      </c>
      <c r="J38" s="2440"/>
      <c r="K38" s="97">
        <v>4.5</v>
      </c>
      <c r="L38" s="97" t="s">
        <v>21</v>
      </c>
      <c r="M38" s="369"/>
      <c r="N38" s="369"/>
      <c r="O38" s="363"/>
      <c r="P38" s="2520" t="s">
        <v>152</v>
      </c>
      <c r="Q38" s="2440"/>
      <c r="R38" s="97">
        <v>118</v>
      </c>
      <c r="S38" s="97" t="s">
        <v>23</v>
      </c>
      <c r="T38" s="1615"/>
      <c r="U38" s="2479"/>
      <c r="V38" s="1617"/>
      <c r="W38" s="546"/>
      <c r="X38" s="603"/>
      <c r="Y38" s="1617"/>
      <c r="Z38" s="602"/>
      <c r="AA38" s="547"/>
    </row>
    <row r="39" spans="1:27" s="328" customFormat="1" ht="21.3">
      <c r="A39" s="1617"/>
      <c r="B39" s="550"/>
      <c r="C39" s="1617"/>
      <c r="D39" s="1617"/>
      <c r="E39" s="602"/>
      <c r="F39" s="345"/>
      <c r="G39" s="354"/>
      <c r="H39" s="363"/>
      <c r="I39" s="2520" t="s">
        <v>73</v>
      </c>
      <c r="J39" s="2440"/>
      <c r="K39" s="97">
        <v>4.4000000000000004</v>
      </c>
      <c r="L39" s="97" t="s">
        <v>21</v>
      </c>
      <c r="M39" s="369"/>
      <c r="N39" s="369"/>
      <c r="O39" s="363"/>
      <c r="P39" s="2520" t="s">
        <v>153</v>
      </c>
      <c r="Q39" s="2440"/>
      <c r="R39" s="97">
        <v>7.9</v>
      </c>
      <c r="S39" s="97" t="s">
        <v>28</v>
      </c>
      <c r="T39" s="1615"/>
      <c r="U39" s="2479"/>
      <c r="V39" s="1617"/>
      <c r="W39" s="546"/>
      <c r="X39" s="603"/>
      <c r="Y39" s="1617"/>
      <c r="Z39" s="602"/>
      <c r="AA39" s="547"/>
    </row>
    <row r="40" spans="1:27" s="328" customFormat="1" ht="21.3">
      <c r="A40" s="1617"/>
      <c r="B40" s="550"/>
      <c r="C40" s="2519"/>
      <c r="D40" s="2519"/>
      <c r="E40" s="2519"/>
      <c r="F40" s="2519"/>
      <c r="G40" s="354"/>
      <c r="H40" s="363"/>
      <c r="I40" s="2520" t="s">
        <v>75</v>
      </c>
      <c r="J40" s="2440"/>
      <c r="K40" s="97">
        <v>3.1</v>
      </c>
      <c r="L40" s="97" t="s">
        <v>21</v>
      </c>
      <c r="M40" s="369"/>
      <c r="N40" s="369"/>
      <c r="O40" s="363"/>
      <c r="P40" s="2520" t="s">
        <v>154</v>
      </c>
      <c r="Q40" s="2440"/>
      <c r="R40" s="97">
        <v>34.5</v>
      </c>
      <c r="S40" s="97" t="s">
        <v>31</v>
      </c>
      <c r="T40" s="1615"/>
      <c r="U40" s="2479"/>
      <c r="V40" s="1617"/>
      <c r="W40" s="546"/>
      <c r="X40" s="603"/>
      <c r="Y40" s="1617"/>
      <c r="Z40" s="602"/>
      <c r="AA40" s="547"/>
    </row>
    <row r="41" spans="1:27" s="328" customFormat="1" ht="21.3">
      <c r="A41" s="1617"/>
      <c r="B41" s="550"/>
      <c r="C41" s="2519"/>
      <c r="D41" s="2519"/>
      <c r="E41" s="2519"/>
      <c r="F41" s="2519"/>
      <c r="G41" s="354"/>
      <c r="H41" s="363"/>
      <c r="I41" s="2520" t="s">
        <v>77</v>
      </c>
      <c r="J41" s="2440"/>
      <c r="K41" s="97">
        <v>25</v>
      </c>
      <c r="L41" s="97" t="s">
        <v>21</v>
      </c>
      <c r="M41" s="107"/>
      <c r="N41" s="107"/>
      <c r="O41" s="363"/>
      <c r="P41" s="2520" t="s">
        <v>155</v>
      </c>
      <c r="Q41" s="2440"/>
      <c r="R41" s="97">
        <v>2300</v>
      </c>
      <c r="S41" s="97" t="s">
        <v>34</v>
      </c>
      <c r="T41" s="1615"/>
      <c r="U41" s="2479"/>
      <c r="V41" s="1617"/>
      <c r="W41" s="546"/>
      <c r="X41" s="603"/>
      <c r="Y41" s="1617"/>
      <c r="Z41" s="602"/>
      <c r="AA41" s="547"/>
    </row>
    <row r="42" spans="1:27" s="328" customFormat="1" ht="21.3">
      <c r="A42" s="1617"/>
      <c r="B42" s="550"/>
      <c r="C42" s="2519"/>
      <c r="D42" s="2519"/>
      <c r="E42" s="2519"/>
      <c r="F42" s="2519"/>
      <c r="G42" s="369"/>
      <c r="H42" s="363"/>
      <c r="I42" s="2520" t="s">
        <v>140</v>
      </c>
      <c r="J42" s="2440"/>
      <c r="K42" s="97"/>
      <c r="L42" s="97" t="s">
        <v>21</v>
      </c>
      <c r="M42" s="107"/>
      <c r="N42" s="107"/>
      <c r="O42" s="363"/>
      <c r="P42" s="2520" t="s">
        <v>156</v>
      </c>
      <c r="Q42" s="2440"/>
      <c r="R42" s="97">
        <v>2600</v>
      </c>
      <c r="S42" s="97" t="s">
        <v>34</v>
      </c>
      <c r="T42" s="107"/>
      <c r="U42" s="2479"/>
      <c r="V42" s="1617"/>
      <c r="W42" s="546"/>
      <c r="X42" s="603"/>
      <c r="Y42" s="1617"/>
      <c r="Z42" s="602"/>
      <c r="AA42" s="547"/>
    </row>
    <row r="43" spans="1:27" s="328" customFormat="1" ht="21.3">
      <c r="A43" s="551"/>
      <c r="B43" s="1618"/>
      <c r="C43" s="2523"/>
      <c r="D43" s="2523"/>
      <c r="E43" s="368"/>
      <c r="F43" s="1618"/>
      <c r="G43" s="369"/>
      <c r="H43" s="363"/>
      <c r="I43" s="2520" t="s">
        <v>141</v>
      </c>
      <c r="J43" s="2440"/>
      <c r="K43" s="97"/>
      <c r="L43" s="97" t="s">
        <v>21</v>
      </c>
      <c r="M43" s="369"/>
      <c r="N43" s="369"/>
      <c r="O43" s="363"/>
      <c r="P43" s="2520" t="s">
        <v>157</v>
      </c>
      <c r="Q43" s="2440"/>
      <c r="R43" s="97">
        <v>1500</v>
      </c>
      <c r="S43" s="97" t="s">
        <v>34</v>
      </c>
      <c r="T43" s="107"/>
      <c r="U43" s="2479"/>
      <c r="V43" s="1617"/>
      <c r="W43" s="546"/>
      <c r="X43" s="603"/>
      <c r="Y43" s="1617"/>
      <c r="Z43" s="602"/>
      <c r="AA43" s="547"/>
    </row>
    <row r="44" spans="1:27" s="328" customFormat="1" ht="21.3">
      <c r="A44" s="551"/>
      <c r="B44" s="369"/>
      <c r="C44" s="369"/>
      <c r="D44" s="363"/>
      <c r="E44" s="363"/>
      <c r="F44" s="369"/>
      <c r="G44" s="369"/>
      <c r="H44" s="369"/>
      <c r="I44" s="2520" t="s">
        <v>79</v>
      </c>
      <c r="J44" s="2440"/>
      <c r="K44" s="97">
        <v>27</v>
      </c>
      <c r="L44" s="97" t="s">
        <v>21</v>
      </c>
      <c r="M44" s="369"/>
      <c r="N44" s="369"/>
      <c r="O44" s="369"/>
      <c r="P44" s="2520" t="s">
        <v>84</v>
      </c>
      <c r="Q44" s="2440"/>
      <c r="R44" s="97">
        <v>6500</v>
      </c>
      <c r="S44" s="97" t="s">
        <v>34</v>
      </c>
      <c r="T44" s="369"/>
      <c r="U44" s="369"/>
      <c r="V44" s="1617"/>
      <c r="W44" s="546"/>
      <c r="X44" s="603"/>
      <c r="Y44" s="1617"/>
      <c r="Z44" s="602"/>
      <c r="AA44" s="547"/>
    </row>
    <row r="45" spans="1:27" s="328" customFormat="1" ht="21.3">
      <c r="A45" s="107"/>
      <c r="B45" s="107"/>
      <c r="C45" s="107"/>
      <c r="D45" s="369"/>
      <c r="E45" s="369"/>
      <c r="F45" s="108"/>
      <c r="G45" s="108"/>
      <c r="H45" s="107"/>
      <c r="I45" s="2520" t="s">
        <v>81</v>
      </c>
      <c r="J45" s="2440"/>
      <c r="K45" s="97">
        <v>26</v>
      </c>
      <c r="L45" s="97" t="s">
        <v>21</v>
      </c>
      <c r="M45" s="107"/>
      <c r="N45" s="107"/>
      <c r="O45" s="107"/>
      <c r="P45" s="2520" t="s">
        <v>86</v>
      </c>
      <c r="Q45" s="2440"/>
      <c r="R45" s="97"/>
      <c r="S45" s="97" t="s">
        <v>23</v>
      </c>
      <c r="T45" s="107"/>
      <c r="U45" s="107"/>
      <c r="V45" s="564"/>
      <c r="W45" s="364"/>
      <c r="X45" s="2523"/>
      <c r="Y45" s="2523"/>
      <c r="Z45" s="368"/>
      <c r="AA45" s="366"/>
    </row>
    <row r="46" spans="1:27" s="328" customFormat="1" ht="21.3">
      <c r="A46" s="369"/>
      <c r="B46" s="369"/>
      <c r="C46" s="369"/>
      <c r="D46" s="369"/>
      <c r="E46" s="369"/>
      <c r="F46" s="369"/>
      <c r="G46" s="369"/>
      <c r="H46" s="369"/>
      <c r="I46" s="2520" t="s">
        <v>144</v>
      </c>
      <c r="J46" s="2440"/>
      <c r="K46" s="97"/>
      <c r="L46" s="97" t="s">
        <v>21</v>
      </c>
      <c r="M46" s="369"/>
      <c r="N46" s="369"/>
      <c r="O46" s="369"/>
      <c r="P46" s="2520" t="s">
        <v>44</v>
      </c>
      <c r="Q46" s="2440"/>
      <c r="R46" s="97">
        <v>10.9</v>
      </c>
      <c r="S46" s="97" t="s">
        <v>45</v>
      </c>
      <c r="T46" s="363"/>
      <c r="U46" s="369"/>
      <c r="V46" s="564"/>
      <c r="W46" s="364"/>
      <c r="X46" s="2523"/>
      <c r="Y46" s="2523"/>
      <c r="Z46" s="368"/>
      <c r="AA46" s="366"/>
    </row>
    <row r="47" spans="1:27" s="328" customFormat="1" ht="21.3">
      <c r="A47" s="363"/>
      <c r="B47" s="363"/>
      <c r="C47" s="363"/>
      <c r="D47" s="363"/>
      <c r="E47" s="363"/>
      <c r="F47" s="363"/>
      <c r="G47" s="363"/>
      <c r="H47" s="363"/>
      <c r="I47" s="2520" t="s">
        <v>83</v>
      </c>
      <c r="J47" s="2440"/>
      <c r="K47" s="97">
        <v>23</v>
      </c>
      <c r="L47" s="97" t="s">
        <v>21</v>
      </c>
      <c r="M47" s="363"/>
      <c r="N47" s="363"/>
      <c r="O47" s="363"/>
      <c r="P47" s="2520" t="s">
        <v>88</v>
      </c>
      <c r="Q47" s="2440"/>
      <c r="R47" s="97">
        <v>6.5</v>
      </c>
      <c r="S47" s="97" t="s">
        <v>45</v>
      </c>
      <c r="T47" s="363"/>
      <c r="U47" s="363"/>
      <c r="V47" s="369"/>
      <c r="W47" s="369"/>
      <c r="X47" s="369"/>
      <c r="Y47" s="369"/>
      <c r="Z47" s="369"/>
      <c r="AA47" s="369"/>
    </row>
    <row r="48" spans="1:27" s="328" customFormat="1" ht="21.3">
      <c r="A48" s="363"/>
      <c r="B48" s="363"/>
      <c r="C48" s="363"/>
      <c r="D48" s="363"/>
      <c r="E48" s="363"/>
      <c r="F48" s="363"/>
      <c r="G48" s="363"/>
      <c r="H48" s="363"/>
      <c r="I48" s="2520" t="s">
        <v>85</v>
      </c>
      <c r="J48" s="2440"/>
      <c r="K48" s="97">
        <v>0</v>
      </c>
      <c r="L48" s="97" t="s">
        <v>21</v>
      </c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</row>
    <row r="49" spans="1:27" s="328" customFormat="1" ht="21.3">
      <c r="A49" s="363"/>
      <c r="B49" s="363"/>
      <c r="C49" s="363"/>
      <c r="D49" s="363"/>
      <c r="E49" s="363"/>
      <c r="F49" s="363"/>
      <c r="G49" s="604"/>
      <c r="H49" s="363"/>
      <c r="I49" s="2520" t="s">
        <v>87</v>
      </c>
      <c r="J49" s="2440"/>
      <c r="K49" s="97">
        <v>0</v>
      </c>
      <c r="L49" s="97" t="s">
        <v>21</v>
      </c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  <c r="AA49" s="363"/>
    </row>
    <row r="50" spans="1:27" ht="51.05" customHeight="1">
      <c r="A50" s="103"/>
      <c r="B50" s="103"/>
      <c r="C50" s="103"/>
      <c r="D50" s="2521" t="s">
        <v>47</v>
      </c>
      <c r="E50" s="2521"/>
      <c r="F50" s="2521"/>
      <c r="G50" s="109"/>
      <c r="H50" s="103"/>
      <c r="I50" s="104"/>
      <c r="J50" s="104"/>
      <c r="K50" s="110" t="s">
        <v>48</v>
      </c>
      <c r="L50" s="110"/>
      <c r="M50" s="110"/>
      <c r="N50" s="103"/>
      <c r="O50" s="103"/>
      <c r="P50" s="103"/>
      <c r="Q50" s="2521" t="s">
        <v>49</v>
      </c>
      <c r="R50" s="2521"/>
      <c r="S50" s="2521"/>
      <c r="T50" s="103"/>
      <c r="U50" s="103"/>
      <c r="V50" s="103"/>
      <c r="W50" s="2522"/>
      <c r="X50" s="2522"/>
      <c r="Y50" s="2522"/>
      <c r="Z50" s="2522"/>
      <c r="AA50" s="2522"/>
    </row>
    <row r="51" spans="1:27" ht="23.8">
      <c r="A51" s="103"/>
      <c r="B51" s="103"/>
      <c r="C51" s="103"/>
      <c r="D51" s="2524" t="s">
        <v>50</v>
      </c>
      <c r="E51" s="2524"/>
      <c r="F51" s="2524"/>
      <c r="G51" s="109"/>
      <c r="H51" s="103"/>
      <c r="I51" s="104"/>
      <c r="J51" s="103"/>
      <c r="K51" s="114" t="s">
        <v>51</v>
      </c>
      <c r="L51" s="114"/>
      <c r="M51" s="114"/>
      <c r="N51" s="103"/>
      <c r="O51" s="103"/>
      <c r="P51" s="104"/>
      <c r="Q51" s="2525" t="s">
        <v>52</v>
      </c>
      <c r="R51" s="2525"/>
      <c r="S51" s="2525"/>
      <c r="T51" s="103"/>
      <c r="U51" s="103"/>
      <c r="V51" s="103"/>
      <c r="W51" s="103"/>
      <c r="X51" s="103"/>
      <c r="Y51" s="103"/>
      <c r="Z51" s="103"/>
      <c r="AA51" s="103"/>
    </row>
    <row r="52" spans="1:27" ht="21.3">
      <c r="A52" s="103"/>
      <c r="B52" s="103"/>
      <c r="C52" s="103"/>
      <c r="D52" s="103"/>
      <c r="E52" s="103"/>
      <c r="F52" s="103"/>
      <c r="G52" s="103"/>
      <c r="H52" s="103"/>
      <c r="I52" s="108"/>
      <c r="J52" s="113"/>
      <c r="K52" s="103"/>
      <c r="L52" s="103"/>
      <c r="M52" s="103"/>
      <c r="N52" s="103"/>
      <c r="O52" s="103"/>
      <c r="P52" s="107"/>
      <c r="Q52" s="103"/>
      <c r="R52" s="103"/>
      <c r="S52" s="108"/>
      <c r="T52" s="103"/>
      <c r="U52" s="103"/>
      <c r="V52" s="103"/>
      <c r="W52" s="103"/>
      <c r="X52" s="103"/>
      <c r="Y52" s="103"/>
      <c r="Z52" s="103"/>
      <c r="AA52" s="103"/>
    </row>
    <row r="53" spans="1:27" ht="26.3">
      <c r="A53" s="103"/>
      <c r="B53" s="103"/>
      <c r="C53" s="103"/>
      <c r="D53" s="103"/>
      <c r="E53" s="103"/>
      <c r="F53" s="103"/>
      <c r="G53" s="103"/>
      <c r="H53" s="103"/>
      <c r="I53" s="104"/>
      <c r="J53" s="104"/>
      <c r="K53" s="110"/>
      <c r="L53" s="110"/>
      <c r="M53" s="103"/>
      <c r="N53" s="103"/>
      <c r="O53" s="103"/>
      <c r="P53" s="103"/>
      <c r="Q53" s="103"/>
      <c r="R53" s="103"/>
      <c r="S53" s="104"/>
      <c r="T53" s="103"/>
      <c r="U53" s="103"/>
      <c r="V53" s="103"/>
      <c r="W53" s="103"/>
      <c r="X53" s="103"/>
      <c r="Y53" s="103"/>
      <c r="Z53" s="103"/>
      <c r="AA53" s="103"/>
    </row>
    <row r="54" spans="1:27" ht="21.3">
      <c r="I54" s="103"/>
      <c r="J54" s="103"/>
      <c r="K54" s="114"/>
      <c r="L54" s="114"/>
      <c r="V54" s="103"/>
      <c r="W54" s="103"/>
      <c r="X54" s="103"/>
      <c r="Y54" s="103"/>
      <c r="Z54" s="103"/>
      <c r="AA54" s="103"/>
    </row>
    <row r="55" spans="1:27">
      <c r="I55" s="103"/>
      <c r="J55" s="103"/>
      <c r="K55" s="103"/>
      <c r="L55" s="103"/>
      <c r="V55" s="103"/>
      <c r="W55" s="103"/>
      <c r="X55" s="103"/>
      <c r="Y55" s="103"/>
      <c r="Z55" s="103"/>
      <c r="AA55" s="103"/>
    </row>
    <row r="56" spans="1:27">
      <c r="I56" s="103"/>
      <c r="J56" s="103"/>
      <c r="K56" s="103"/>
      <c r="L56" s="103"/>
      <c r="V56" s="103"/>
      <c r="W56" s="103"/>
      <c r="X56" s="103"/>
      <c r="Y56" s="103"/>
      <c r="Z56" s="103"/>
      <c r="AA56" s="103"/>
    </row>
    <row r="57" spans="1:27">
      <c r="V57" s="103"/>
      <c r="W57" s="103"/>
      <c r="X57" s="103"/>
      <c r="Y57" s="103"/>
      <c r="Z57" s="103"/>
      <c r="AA57" s="103"/>
    </row>
    <row r="58" spans="1:27">
      <c r="V58" s="103"/>
      <c r="W58" s="103"/>
      <c r="X58" s="103"/>
      <c r="Y58" s="103"/>
      <c r="Z58" s="103"/>
      <c r="AA58" s="103"/>
    </row>
    <row r="59" spans="1:27">
      <c r="V59" s="103"/>
      <c r="W59" s="103"/>
      <c r="X59" s="103"/>
      <c r="Y59" s="103"/>
      <c r="Z59" s="103"/>
      <c r="AA59" s="103"/>
    </row>
    <row r="60" spans="1:27">
      <c r="V60" s="103"/>
      <c r="W60" s="103"/>
      <c r="X60" s="103"/>
      <c r="Y60" s="103"/>
      <c r="Z60" s="103"/>
      <c r="AA60" s="103"/>
    </row>
    <row r="61" spans="1:27">
      <c r="V61" s="103"/>
      <c r="W61" s="103"/>
      <c r="X61" s="103"/>
      <c r="Y61" s="103"/>
      <c r="Z61" s="103"/>
      <c r="AA61" s="103"/>
    </row>
    <row r="62" spans="1:27">
      <c r="V62" s="103"/>
      <c r="W62" s="103"/>
      <c r="X62" s="103"/>
      <c r="Y62" s="103"/>
      <c r="Z62" s="103"/>
      <c r="AA62" s="103"/>
    </row>
    <row r="63" spans="1:27">
      <c r="V63" s="103"/>
      <c r="W63" s="103"/>
      <c r="X63" s="103"/>
      <c r="Y63" s="103"/>
      <c r="Z63" s="103"/>
      <c r="AA63" s="103"/>
    </row>
    <row r="64" spans="1:27">
      <c r="V64" s="103"/>
      <c r="W64" s="103"/>
      <c r="X64" s="103"/>
      <c r="Y64" s="103"/>
      <c r="Z64" s="103"/>
      <c r="AA64" s="103"/>
    </row>
    <row r="65" spans="22:27">
      <c r="V65" s="103"/>
      <c r="W65" s="103"/>
      <c r="X65" s="103"/>
      <c r="Y65" s="103"/>
      <c r="Z65" s="103"/>
      <c r="AA65" s="103"/>
    </row>
  </sheetData>
  <mergeCells count="56">
    <mergeCell ref="Q23:S23"/>
    <mergeCell ref="Q25:S25"/>
    <mergeCell ref="D51:F51"/>
    <mergeCell ref="Q51:S51"/>
    <mergeCell ref="U37:U43"/>
    <mergeCell ref="C43:D43"/>
    <mergeCell ref="I43:J43"/>
    <mergeCell ref="P43:Q43"/>
    <mergeCell ref="C41:F41"/>
    <mergeCell ref="I41:J41"/>
    <mergeCell ref="P41:Q41"/>
    <mergeCell ref="C42:F42"/>
    <mergeCell ref="I42:J42"/>
    <mergeCell ref="P42:Q42"/>
    <mergeCell ref="I39:J39"/>
    <mergeCell ref="P39:Q39"/>
    <mergeCell ref="I44:J44"/>
    <mergeCell ref="P44:Q44"/>
    <mergeCell ref="I45:J45"/>
    <mergeCell ref="P45:Q45"/>
    <mergeCell ref="X45:Y45"/>
    <mergeCell ref="I46:J46"/>
    <mergeCell ref="P46:Q46"/>
    <mergeCell ref="X46:Y46"/>
    <mergeCell ref="I47:J47"/>
    <mergeCell ref="P47:Q47"/>
    <mergeCell ref="I48:J48"/>
    <mergeCell ref="I49:J49"/>
    <mergeCell ref="D50:F50"/>
    <mergeCell ref="Q50:S50"/>
    <mergeCell ref="W50:AA50"/>
    <mergeCell ref="C40:F40"/>
    <mergeCell ref="I40:J40"/>
    <mergeCell ref="P40:Q40"/>
    <mergeCell ref="J34:K34"/>
    <mergeCell ref="I37:J37"/>
    <mergeCell ref="P37:Q37"/>
    <mergeCell ref="I38:J38"/>
    <mergeCell ref="P38:Q38"/>
    <mergeCell ref="C27:D27"/>
    <mergeCell ref="C28:D28"/>
    <mergeCell ref="Q32:R32"/>
    <mergeCell ref="J33:K33"/>
    <mergeCell ref="Q33:R33"/>
    <mergeCell ref="J27:L27"/>
    <mergeCell ref="A9:F9"/>
    <mergeCell ref="H9:M9"/>
    <mergeCell ref="O9:T9"/>
    <mergeCell ref="V9:AA9"/>
    <mergeCell ref="C11:E11"/>
    <mergeCell ref="X4:AA4"/>
    <mergeCell ref="X5:AA5"/>
    <mergeCell ref="A6:AA6"/>
    <mergeCell ref="A7:AA7"/>
    <mergeCell ref="A8:AA8"/>
    <mergeCell ref="A1:W5"/>
  </mergeCells>
  <conditionalFormatting sqref="M11:N29 M31:N32 N30 M27:M32">
    <cfRule type="cellIs" dxfId="116" priority="5" stopIfTrue="1" operator="greaterThan">
      <formula>2500</formula>
    </cfRule>
  </conditionalFormatting>
  <conditionalFormatting sqref="F11:F32">
    <cfRule type="cellIs" dxfId="115" priority="9" stopIfTrue="1" operator="greaterThan">
      <formula>1800</formula>
    </cfRule>
  </conditionalFormatting>
  <conditionalFormatting sqref="T11:T32">
    <cfRule type="cellIs" dxfId="114" priority="7" stopIfTrue="1" operator="greaterThan">
      <formula>3500</formula>
    </cfRule>
  </conditionalFormatting>
  <conditionalFormatting sqref="AA11:AA44 T11:T33">
    <cfRule type="cellIs" dxfId="113" priority="2" operator="greaterThan">
      <formula>1500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view="pageBreakPreview" topLeftCell="A3" zoomScale="70" zoomScaleNormal="70" zoomScaleSheetLayoutView="70" workbookViewId="0">
      <selection activeCell="A6" sqref="A6:U6"/>
    </sheetView>
  </sheetViews>
  <sheetFormatPr defaultColWidth="8.88671875" defaultRowHeight="15.05"/>
  <cols>
    <col min="1" max="1" width="7.6640625" style="1" customWidth="1"/>
    <col min="2" max="2" width="10.88671875" style="1" customWidth="1"/>
    <col min="3" max="3" width="12.5546875" style="1" customWidth="1"/>
    <col min="4" max="4" width="15.88671875" style="1" customWidth="1"/>
    <col min="5" max="5" width="16.88671875" style="1" customWidth="1"/>
    <col min="6" max="6" width="11.44140625" style="1" customWidth="1"/>
    <col min="7" max="7" width="2.5546875" style="1" customWidth="1"/>
    <col min="8" max="8" width="2.44140625" style="1" customWidth="1"/>
    <col min="9" max="9" width="9" style="1" customWidth="1"/>
    <col min="10" max="11" width="11.6640625" style="1" customWidth="1"/>
    <col min="12" max="12" width="15.33203125" style="1" customWidth="1"/>
    <col min="13" max="13" width="14" style="1" customWidth="1"/>
    <col min="14" max="14" width="10.33203125" style="1" customWidth="1"/>
    <col min="15" max="15" width="3.33203125" style="1" customWidth="1"/>
    <col min="16" max="16" width="8.109375" style="1" customWidth="1"/>
    <col min="17" max="17" width="11" style="1" customWidth="1"/>
    <col min="18" max="18" width="14.44140625" style="1" customWidth="1"/>
    <col min="19" max="19" width="17.33203125" style="1" customWidth="1"/>
    <col min="20" max="20" width="15.6640625" style="1" customWidth="1"/>
    <col min="21" max="21" width="14.6640625" style="1" customWidth="1"/>
    <col min="22" max="16384" width="8.88671875" style="1"/>
  </cols>
  <sheetData>
    <row r="1" spans="1:21" ht="19.45">
      <c r="A1" s="2529" t="s">
        <v>2</v>
      </c>
      <c r="B1" s="2530"/>
      <c r="C1" s="2530"/>
      <c r="D1" s="2530"/>
      <c r="E1" s="2530"/>
      <c r="F1" s="2530"/>
      <c r="G1" s="2530"/>
      <c r="H1" s="2530"/>
      <c r="I1" s="2530"/>
      <c r="J1" s="2530"/>
      <c r="K1" s="2530"/>
      <c r="L1" s="2530"/>
      <c r="M1" s="2530"/>
      <c r="N1" s="2530"/>
      <c r="O1" s="2530"/>
      <c r="P1" s="2530"/>
      <c r="Q1" s="2530"/>
      <c r="R1" s="187"/>
      <c r="S1" s="189"/>
      <c r="T1" s="189"/>
      <c r="U1" s="190"/>
    </row>
    <row r="2" spans="1:21" ht="19.45">
      <c r="A2" s="2531"/>
      <c r="B2" s="2532"/>
      <c r="C2" s="2532"/>
      <c r="D2" s="2532"/>
      <c r="E2" s="2532"/>
      <c r="F2" s="2532"/>
      <c r="G2" s="2532"/>
      <c r="H2" s="2532"/>
      <c r="I2" s="2532"/>
      <c r="J2" s="2532"/>
      <c r="K2" s="2532"/>
      <c r="L2" s="2532"/>
      <c r="M2" s="2532"/>
      <c r="N2" s="2532"/>
      <c r="O2" s="2532"/>
      <c r="P2" s="2532"/>
      <c r="Q2" s="2532"/>
      <c r="R2" s="188"/>
      <c r="S2" s="184"/>
      <c r="T2" s="184"/>
      <c r="U2" s="191"/>
    </row>
    <row r="3" spans="1:21" ht="19.45">
      <c r="A3" s="2531"/>
      <c r="B3" s="2532"/>
      <c r="C3" s="2532"/>
      <c r="D3" s="2532"/>
      <c r="E3" s="2532"/>
      <c r="F3" s="2532"/>
      <c r="G3" s="2532"/>
      <c r="H3" s="2532"/>
      <c r="I3" s="2532"/>
      <c r="J3" s="2532"/>
      <c r="K3" s="2532"/>
      <c r="L3" s="2532"/>
      <c r="M3" s="2532"/>
      <c r="N3" s="2532"/>
      <c r="O3" s="2532"/>
      <c r="P3" s="2532"/>
      <c r="Q3" s="2532"/>
      <c r="R3" s="188"/>
      <c r="S3" s="184"/>
      <c r="T3" s="184"/>
      <c r="U3" s="191"/>
    </row>
    <row r="4" spans="1:21" ht="19.45">
      <c r="A4" s="2531"/>
      <c r="B4" s="2532"/>
      <c r="C4" s="2532"/>
      <c r="D4" s="2532"/>
      <c r="E4" s="2532"/>
      <c r="F4" s="2532"/>
      <c r="G4" s="2532"/>
      <c r="H4" s="2532"/>
      <c r="I4" s="2532"/>
      <c r="J4" s="2532"/>
      <c r="K4" s="2532"/>
      <c r="L4" s="2532"/>
      <c r="M4" s="2532"/>
      <c r="N4" s="2532"/>
      <c r="O4" s="2532"/>
      <c r="P4" s="2532"/>
      <c r="Q4" s="2532"/>
      <c r="R4" s="2446" t="s">
        <v>131</v>
      </c>
      <c r="S4" s="2447"/>
      <c r="T4" s="2447"/>
      <c r="U4" s="2448"/>
    </row>
    <row r="5" spans="1:21" ht="19.45">
      <c r="A5" s="2533"/>
      <c r="B5" s="2534"/>
      <c r="C5" s="2534"/>
      <c r="D5" s="2534"/>
      <c r="E5" s="2534"/>
      <c r="F5" s="2534"/>
      <c r="G5" s="2534"/>
      <c r="H5" s="2534"/>
      <c r="I5" s="2534"/>
      <c r="J5" s="2534"/>
      <c r="K5" s="2534"/>
      <c r="L5" s="2534"/>
      <c r="M5" s="2534"/>
      <c r="N5" s="2534"/>
      <c r="O5" s="2534"/>
      <c r="P5" s="2534"/>
      <c r="Q5" s="2534"/>
      <c r="R5" s="2449" t="s">
        <v>54</v>
      </c>
      <c r="S5" s="2450"/>
      <c r="T5" s="2450"/>
      <c r="U5" s="2451"/>
    </row>
    <row r="6" spans="1:21" ht="21.3">
      <c r="A6" s="2452" t="s">
        <v>510</v>
      </c>
      <c r="B6" s="2453"/>
      <c r="C6" s="2453"/>
      <c r="D6" s="2453"/>
      <c r="E6" s="2453"/>
      <c r="F6" s="2453"/>
      <c r="G6" s="2453"/>
      <c r="H6" s="2453"/>
      <c r="I6" s="2453"/>
      <c r="J6" s="2453"/>
      <c r="K6" s="2453"/>
      <c r="L6" s="2453"/>
      <c r="M6" s="2453"/>
      <c r="N6" s="2453"/>
      <c r="O6" s="2453"/>
      <c r="P6" s="2453"/>
      <c r="Q6" s="2453"/>
      <c r="R6" s="2453"/>
      <c r="S6" s="2453"/>
      <c r="T6" s="2453"/>
      <c r="U6" s="2454"/>
    </row>
    <row r="7" spans="1:21" ht="21.3">
      <c r="A7" s="2455" t="s">
        <v>257</v>
      </c>
      <c r="B7" s="2456"/>
      <c r="C7" s="2456"/>
      <c r="D7" s="2456"/>
      <c r="E7" s="2456"/>
      <c r="F7" s="2456"/>
      <c r="G7" s="2456"/>
      <c r="H7" s="2456"/>
      <c r="I7" s="2456"/>
      <c r="J7" s="2456"/>
      <c r="K7" s="2456"/>
      <c r="L7" s="2456"/>
      <c r="M7" s="2456"/>
      <c r="N7" s="2456"/>
      <c r="O7" s="2456"/>
      <c r="P7" s="2456"/>
      <c r="Q7" s="2456"/>
      <c r="R7" s="2456"/>
      <c r="S7" s="2456"/>
      <c r="T7" s="2456"/>
      <c r="U7" s="2457"/>
    </row>
    <row r="8" spans="1:21" ht="21.95" thickBot="1">
      <c r="A8" s="2458" t="s">
        <v>133</v>
      </c>
      <c r="B8" s="2459"/>
      <c r="C8" s="2459"/>
      <c r="D8" s="2459"/>
      <c r="E8" s="2459"/>
      <c r="F8" s="2459"/>
      <c r="G8" s="2453"/>
      <c r="H8" s="2453"/>
      <c r="I8" s="2459"/>
      <c r="J8" s="2459"/>
      <c r="K8" s="2459"/>
      <c r="L8" s="2459"/>
      <c r="M8" s="2459"/>
      <c r="N8" s="2459"/>
      <c r="O8" s="2453"/>
      <c r="P8" s="2459"/>
      <c r="Q8" s="2459"/>
      <c r="R8" s="2459"/>
      <c r="S8" s="2459"/>
      <c r="T8" s="2459"/>
      <c r="U8" s="2460"/>
    </row>
    <row r="9" spans="1:21" ht="21.95" thickBot="1">
      <c r="A9" s="2467" t="s">
        <v>7</v>
      </c>
      <c r="B9" s="2468"/>
      <c r="C9" s="2468"/>
      <c r="D9" s="2468"/>
      <c r="E9" s="2468"/>
      <c r="F9" s="2469"/>
      <c r="G9" s="588"/>
      <c r="H9" s="579"/>
      <c r="I9" s="2467" t="s">
        <v>8</v>
      </c>
      <c r="J9" s="2468"/>
      <c r="K9" s="2468"/>
      <c r="L9" s="2468"/>
      <c r="M9" s="2468"/>
      <c r="N9" s="2469"/>
      <c r="O9" s="588"/>
      <c r="P9" s="2470" t="s">
        <v>134</v>
      </c>
      <c r="Q9" s="2471"/>
      <c r="R9" s="2471"/>
      <c r="S9" s="2471"/>
      <c r="T9" s="2471"/>
      <c r="U9" s="2472"/>
    </row>
    <row r="10" spans="1:21" ht="43.2" thickBot="1">
      <c r="A10" s="541" t="s">
        <v>10</v>
      </c>
      <c r="B10" s="1537" t="s">
        <v>11</v>
      </c>
      <c r="C10" s="1537" t="s">
        <v>12</v>
      </c>
      <c r="D10" s="1537" t="s">
        <v>13</v>
      </c>
      <c r="E10" s="1537" t="s">
        <v>14</v>
      </c>
      <c r="F10" s="1347" t="s">
        <v>15</v>
      </c>
      <c r="G10" s="544"/>
      <c r="H10" s="544"/>
      <c r="I10" s="598" t="s">
        <v>10</v>
      </c>
      <c r="J10" s="1537" t="s">
        <v>11</v>
      </c>
      <c r="K10" s="1537" t="s">
        <v>57</v>
      </c>
      <c r="L10" s="1537" t="s">
        <v>13</v>
      </c>
      <c r="M10" s="1537" t="s">
        <v>14</v>
      </c>
      <c r="N10" s="1347" t="s">
        <v>15</v>
      </c>
      <c r="O10" s="544"/>
      <c r="P10" s="598" t="s">
        <v>10</v>
      </c>
      <c r="Q10" s="599" t="s">
        <v>11</v>
      </c>
      <c r="R10" s="599" t="s">
        <v>59</v>
      </c>
      <c r="S10" s="599" t="s">
        <v>13</v>
      </c>
      <c r="T10" s="599" t="s">
        <v>14</v>
      </c>
      <c r="U10" s="600" t="s">
        <v>15</v>
      </c>
    </row>
    <row r="11" spans="1:21" ht="21.3">
      <c r="A11" s="1794">
        <v>1</v>
      </c>
      <c r="B11" s="1599">
        <v>44537</v>
      </c>
      <c r="C11" s="1789">
        <v>58.6</v>
      </c>
      <c r="D11" s="1788" t="s">
        <v>17</v>
      </c>
      <c r="E11" s="1795">
        <f>3600/C11</f>
        <v>61.43344709897611</v>
      </c>
      <c r="F11" s="1790">
        <v>3560</v>
      </c>
      <c r="G11" s="588"/>
      <c r="H11" s="586"/>
      <c r="I11" s="1971">
        <v>29</v>
      </c>
      <c r="J11" s="1786">
        <v>45108</v>
      </c>
      <c r="K11" s="1787">
        <v>12.5</v>
      </c>
      <c r="L11" s="1788" t="s">
        <v>17</v>
      </c>
      <c r="M11" s="1789">
        <f>1800/K11</f>
        <v>144</v>
      </c>
      <c r="N11" s="1972">
        <v>950</v>
      </c>
      <c r="O11" s="588"/>
      <c r="P11" s="873">
        <v>65</v>
      </c>
      <c r="Q11" s="874">
        <v>44176</v>
      </c>
      <c r="R11" s="2528" t="s">
        <v>95</v>
      </c>
      <c r="S11" s="2528"/>
      <c r="T11" s="2528"/>
      <c r="U11" s="886"/>
    </row>
    <row r="12" spans="1:21" ht="21.3">
      <c r="A12" s="1598">
        <v>2</v>
      </c>
      <c r="B12" s="1600">
        <v>44176</v>
      </c>
      <c r="C12" s="1595">
        <v>31.6</v>
      </c>
      <c r="D12" s="1900" t="s">
        <v>17</v>
      </c>
      <c r="E12" s="1596">
        <f>3600/C12</f>
        <v>113.92405063291139</v>
      </c>
      <c r="F12" s="1601">
        <v>440</v>
      </c>
      <c r="G12" s="588"/>
      <c r="H12" s="586"/>
      <c r="I12" s="1973">
        <v>30</v>
      </c>
      <c r="J12" s="1974">
        <v>44548</v>
      </c>
      <c r="K12" s="2526" t="s">
        <v>95</v>
      </c>
      <c r="L12" s="2526"/>
      <c r="M12" s="2526"/>
      <c r="N12" s="1975"/>
      <c r="O12" s="588"/>
      <c r="P12" s="875">
        <v>66</v>
      </c>
      <c r="Q12" s="876">
        <v>44176</v>
      </c>
      <c r="R12" s="2527" t="s">
        <v>95</v>
      </c>
      <c r="S12" s="2527"/>
      <c r="T12" s="2527"/>
      <c r="U12" s="887"/>
    </row>
    <row r="13" spans="1:21" ht="21.3">
      <c r="A13" s="1598">
        <v>3</v>
      </c>
      <c r="B13" s="1600">
        <v>44176</v>
      </c>
      <c r="C13" s="1595">
        <v>26</v>
      </c>
      <c r="D13" s="1784" t="s">
        <v>17</v>
      </c>
      <c r="E13" s="1596">
        <f t="shared" ref="E13:E18" si="0">3600/C13</f>
        <v>138.46153846153845</v>
      </c>
      <c r="F13" s="1601">
        <v>2652</v>
      </c>
      <c r="G13" s="588"/>
      <c r="H13" s="586"/>
      <c r="I13" s="1976">
        <v>31</v>
      </c>
      <c r="J13" s="1974">
        <v>44549</v>
      </c>
      <c r="K13" s="1977">
        <v>16.3</v>
      </c>
      <c r="L13" s="1978" t="s">
        <v>17</v>
      </c>
      <c r="M13" s="1979">
        <f>1800/K13</f>
        <v>110.42944785276073</v>
      </c>
      <c r="N13" s="1975">
        <v>646</v>
      </c>
      <c r="O13" s="588"/>
      <c r="P13" s="875">
        <v>67</v>
      </c>
      <c r="Q13" s="876">
        <v>44176</v>
      </c>
      <c r="R13" s="2527" t="s">
        <v>95</v>
      </c>
      <c r="S13" s="2527"/>
      <c r="T13" s="2527"/>
      <c r="U13" s="887"/>
    </row>
    <row r="14" spans="1:21" ht="21.3">
      <c r="A14" s="1598">
        <v>4</v>
      </c>
      <c r="B14" s="1600">
        <v>44176</v>
      </c>
      <c r="C14" s="1595">
        <v>23.6</v>
      </c>
      <c r="D14" s="1784" t="s">
        <v>17</v>
      </c>
      <c r="E14" s="1596">
        <f t="shared" si="0"/>
        <v>152.54237288135593</v>
      </c>
      <c r="F14" s="1601">
        <v>460</v>
      </c>
      <c r="G14" s="588"/>
      <c r="H14" s="345"/>
      <c r="I14" s="1976">
        <v>32</v>
      </c>
      <c r="J14" s="1974">
        <v>44176</v>
      </c>
      <c r="K14" s="2526" t="s">
        <v>95</v>
      </c>
      <c r="L14" s="2526"/>
      <c r="M14" s="2526"/>
      <c r="N14" s="1975"/>
      <c r="O14" s="588"/>
      <c r="P14" s="875">
        <v>68</v>
      </c>
      <c r="Q14" s="876">
        <v>44765</v>
      </c>
      <c r="R14" s="2527" t="s">
        <v>95</v>
      </c>
      <c r="S14" s="2527"/>
      <c r="T14" s="2527"/>
      <c r="U14" s="887"/>
    </row>
    <row r="15" spans="1:21" ht="21.3">
      <c r="A15" s="1598">
        <v>5</v>
      </c>
      <c r="B15" s="1600">
        <v>44176</v>
      </c>
      <c r="C15" s="2537" t="s">
        <v>95</v>
      </c>
      <c r="D15" s="2537"/>
      <c r="E15" s="2537"/>
      <c r="F15" s="1601"/>
      <c r="G15" s="588"/>
      <c r="H15" s="586"/>
      <c r="I15" s="1976">
        <v>33</v>
      </c>
      <c r="J15" s="1974">
        <v>44176</v>
      </c>
      <c r="K15" s="1977">
        <v>13.6</v>
      </c>
      <c r="L15" s="1978" t="s">
        <v>17</v>
      </c>
      <c r="M15" s="1979">
        <f t="shared" ref="M15:M22" si="1">1800/K15</f>
        <v>132.35294117647058</v>
      </c>
      <c r="N15" s="1975">
        <v>642</v>
      </c>
      <c r="O15" s="588"/>
      <c r="P15" s="875">
        <v>69</v>
      </c>
      <c r="Q15" s="876">
        <v>44176</v>
      </c>
      <c r="R15" s="1365">
        <v>8.1999999999999993</v>
      </c>
      <c r="S15" s="943" t="s">
        <v>17</v>
      </c>
      <c r="T15" s="878">
        <f>900/R15</f>
        <v>109.75609756097562</v>
      </c>
      <c r="U15" s="887">
        <v>763</v>
      </c>
    </row>
    <row r="16" spans="1:21" ht="21.3">
      <c r="A16" s="1598">
        <v>6</v>
      </c>
      <c r="B16" s="1600">
        <v>44866</v>
      </c>
      <c r="C16" s="2537" t="s">
        <v>95</v>
      </c>
      <c r="D16" s="2537"/>
      <c r="E16" s="2537"/>
      <c r="F16" s="1601"/>
      <c r="G16" s="588"/>
      <c r="H16" s="345"/>
      <c r="I16" s="1976">
        <v>34</v>
      </c>
      <c r="J16" s="1974">
        <v>44765</v>
      </c>
      <c r="K16" s="1980">
        <v>26</v>
      </c>
      <c r="L16" s="1978" t="s">
        <v>17</v>
      </c>
      <c r="M16" s="1979">
        <f t="shared" si="1"/>
        <v>69.230769230769226</v>
      </c>
      <c r="N16" s="1981">
        <v>4000</v>
      </c>
      <c r="O16" s="588"/>
      <c r="P16" s="875">
        <v>70</v>
      </c>
      <c r="Q16" s="876">
        <v>44176</v>
      </c>
      <c r="R16" s="2527" t="s">
        <v>95</v>
      </c>
      <c r="S16" s="2527"/>
      <c r="T16" s="2527"/>
      <c r="U16" s="887"/>
    </row>
    <row r="17" spans="1:21" ht="21.3">
      <c r="A17" s="1598">
        <v>7</v>
      </c>
      <c r="B17" s="1600">
        <v>45108</v>
      </c>
      <c r="C17" s="1595">
        <v>24</v>
      </c>
      <c r="D17" s="1784" t="s">
        <v>17</v>
      </c>
      <c r="E17" s="1596">
        <f>3600/C17</f>
        <v>150</v>
      </c>
      <c r="F17" s="1602">
        <v>476</v>
      </c>
      <c r="G17" s="588"/>
      <c r="H17" s="348"/>
      <c r="I17" s="1976">
        <v>35</v>
      </c>
      <c r="J17" s="1974">
        <v>44176</v>
      </c>
      <c r="K17" s="1980">
        <v>25</v>
      </c>
      <c r="L17" s="1978" t="s">
        <v>17</v>
      </c>
      <c r="M17" s="1979">
        <f t="shared" si="1"/>
        <v>72</v>
      </c>
      <c r="N17" s="1981">
        <v>4000</v>
      </c>
      <c r="O17" s="588"/>
      <c r="P17" s="875">
        <v>71</v>
      </c>
      <c r="Q17" s="876">
        <v>44176</v>
      </c>
      <c r="R17" s="888">
        <v>34.5</v>
      </c>
      <c r="S17" s="879" t="s">
        <v>17</v>
      </c>
      <c r="T17" s="878">
        <f>900/R17</f>
        <v>26.086956521739129</v>
      </c>
      <c r="U17" s="887">
        <v>4000</v>
      </c>
    </row>
    <row r="18" spans="1:21" ht="21.3">
      <c r="A18" s="1598">
        <v>8</v>
      </c>
      <c r="B18" s="1600">
        <v>45108</v>
      </c>
      <c r="C18" s="1595">
        <v>19.600000000000001</v>
      </c>
      <c r="D18" s="1784" t="s">
        <v>17</v>
      </c>
      <c r="E18" s="1596">
        <f t="shared" si="0"/>
        <v>183.67346938775509</v>
      </c>
      <c r="F18" s="1602">
        <v>477</v>
      </c>
      <c r="G18" s="588"/>
      <c r="H18" s="348"/>
      <c r="I18" s="1976">
        <v>36</v>
      </c>
      <c r="J18" s="1974">
        <v>44176</v>
      </c>
      <c r="K18" s="1977">
        <v>12.8</v>
      </c>
      <c r="L18" s="1978" t="s">
        <v>17</v>
      </c>
      <c r="M18" s="1979">
        <f t="shared" si="1"/>
        <v>140.625</v>
      </c>
      <c r="N18" s="1975">
        <v>729</v>
      </c>
      <c r="O18" s="588"/>
      <c r="P18" s="875">
        <v>72</v>
      </c>
      <c r="Q18" s="876">
        <v>44176</v>
      </c>
      <c r="R18" s="1282">
        <v>26</v>
      </c>
      <c r="S18" s="943" t="s">
        <v>17</v>
      </c>
      <c r="T18" s="878">
        <f>900/R18</f>
        <v>34.615384615384613</v>
      </c>
      <c r="U18" s="887">
        <v>4000</v>
      </c>
    </row>
    <row r="19" spans="1:21" ht="21.3">
      <c r="A19" s="1598">
        <v>9</v>
      </c>
      <c r="B19" s="1600">
        <v>45108</v>
      </c>
      <c r="C19" s="1595">
        <v>19.399999999999999</v>
      </c>
      <c r="D19" s="1784" t="s">
        <v>17</v>
      </c>
      <c r="E19" s="1596">
        <f>3600/C19</f>
        <v>185.56701030927837</v>
      </c>
      <c r="F19" s="1601">
        <v>504</v>
      </c>
      <c r="G19" s="588"/>
      <c r="H19" s="348"/>
      <c r="I19" s="1976">
        <v>37</v>
      </c>
      <c r="J19" s="1974">
        <v>44176</v>
      </c>
      <c r="K19" s="1977">
        <v>10.8</v>
      </c>
      <c r="L19" s="1978" t="s">
        <v>17</v>
      </c>
      <c r="M19" s="1979">
        <f t="shared" si="1"/>
        <v>166.66666666666666</v>
      </c>
      <c r="N19" s="1975">
        <v>657</v>
      </c>
      <c r="O19" s="588"/>
      <c r="P19" s="875">
        <v>73</v>
      </c>
      <c r="Q19" s="876">
        <v>44176</v>
      </c>
      <c r="R19" s="1365">
        <v>16</v>
      </c>
      <c r="S19" s="943" t="s">
        <v>17</v>
      </c>
      <c r="T19" s="878">
        <f>900/R19</f>
        <v>56.25</v>
      </c>
      <c r="U19" s="887">
        <v>4000</v>
      </c>
    </row>
    <row r="20" spans="1:21" ht="21.3">
      <c r="A20" s="1598">
        <v>10</v>
      </c>
      <c r="B20" s="1600">
        <v>44528</v>
      </c>
      <c r="C20" s="1784">
        <v>60</v>
      </c>
      <c r="D20" s="1784" t="s">
        <v>17</v>
      </c>
      <c r="E20" s="1596">
        <f t="shared" ref="E20:E30" si="2">3600/C20</f>
        <v>60</v>
      </c>
      <c r="F20" s="1601">
        <v>4000</v>
      </c>
      <c r="G20" s="588"/>
      <c r="H20" s="348"/>
      <c r="I20" s="1976">
        <v>38</v>
      </c>
      <c r="J20" s="1974">
        <v>44176</v>
      </c>
      <c r="K20" s="2526" t="s">
        <v>95</v>
      </c>
      <c r="L20" s="2526"/>
      <c r="M20" s="2526"/>
      <c r="N20" s="1975"/>
      <c r="O20" s="588"/>
      <c r="P20" s="875">
        <v>74</v>
      </c>
      <c r="Q20" s="876">
        <v>44176</v>
      </c>
      <c r="R20" s="1899">
        <v>4.5999999999999996</v>
      </c>
      <c r="S20" s="943" t="s">
        <v>17</v>
      </c>
      <c r="T20" s="878">
        <f>900/R20</f>
        <v>195.6521739130435</v>
      </c>
      <c r="U20" s="887">
        <v>796</v>
      </c>
    </row>
    <row r="21" spans="1:21" ht="21.3">
      <c r="A21" s="1598">
        <v>11</v>
      </c>
      <c r="B21" s="1600">
        <v>44176</v>
      </c>
      <c r="C21" s="1900">
        <v>25.8</v>
      </c>
      <c r="D21" s="1900" t="s">
        <v>17</v>
      </c>
      <c r="E21" s="1596">
        <f>3600/C21</f>
        <v>139.53488372093022</v>
      </c>
      <c r="F21" s="1601">
        <v>386</v>
      </c>
      <c r="G21" s="588"/>
      <c r="H21" s="348"/>
      <c r="I21" s="1976">
        <v>39</v>
      </c>
      <c r="J21" s="1974">
        <v>44176</v>
      </c>
      <c r="K21" s="1977">
        <v>8</v>
      </c>
      <c r="L21" s="1978" t="s">
        <v>17</v>
      </c>
      <c r="M21" s="1979">
        <f t="shared" si="1"/>
        <v>225</v>
      </c>
      <c r="N21" s="1975">
        <v>636</v>
      </c>
      <c r="O21" s="588"/>
      <c r="P21" s="875">
        <v>75</v>
      </c>
      <c r="Q21" s="876">
        <v>44176</v>
      </c>
      <c r="R21" s="2527" t="s">
        <v>95</v>
      </c>
      <c r="S21" s="2527"/>
      <c r="T21" s="2527"/>
      <c r="U21" s="887"/>
    </row>
    <row r="22" spans="1:21" ht="21.3">
      <c r="A22" s="1598">
        <v>12</v>
      </c>
      <c r="B22" s="1600">
        <v>45108</v>
      </c>
      <c r="C22" s="1784">
        <v>17.8</v>
      </c>
      <c r="D22" s="1784" t="s">
        <v>17</v>
      </c>
      <c r="E22" s="1596">
        <f t="shared" si="2"/>
        <v>202.24719101123594</v>
      </c>
      <c r="F22" s="1601">
        <v>349</v>
      </c>
      <c r="G22" s="588"/>
      <c r="H22" s="348"/>
      <c r="I22" s="1976">
        <v>40</v>
      </c>
      <c r="J22" s="1974">
        <v>44765</v>
      </c>
      <c r="K22" s="1977">
        <v>21.3</v>
      </c>
      <c r="L22" s="1978" t="s">
        <v>17</v>
      </c>
      <c r="M22" s="1979">
        <f t="shared" si="1"/>
        <v>84.507042253521121</v>
      </c>
      <c r="N22" s="1975">
        <v>4000</v>
      </c>
      <c r="O22" s="588"/>
      <c r="P22" s="875">
        <v>76</v>
      </c>
      <c r="Q22" s="876">
        <v>44176</v>
      </c>
      <c r="R22" s="1785">
        <v>9.3000000000000007</v>
      </c>
      <c r="S22" s="943" t="s">
        <v>17</v>
      </c>
      <c r="T22" s="878">
        <f>900/R22</f>
        <v>96.774193548387089</v>
      </c>
      <c r="U22" s="887">
        <v>4000</v>
      </c>
    </row>
    <row r="23" spans="1:21" ht="21.3">
      <c r="A23" s="1598">
        <v>13</v>
      </c>
      <c r="B23" s="1600">
        <v>44176</v>
      </c>
      <c r="C23" s="1900">
        <v>23.6</v>
      </c>
      <c r="D23" s="1900" t="s">
        <v>17</v>
      </c>
      <c r="E23" s="1596">
        <f>3600/C23</f>
        <v>152.54237288135593</v>
      </c>
      <c r="F23" s="1601">
        <v>572</v>
      </c>
      <c r="G23" s="588"/>
      <c r="H23" s="348"/>
      <c r="I23" s="1976">
        <v>41</v>
      </c>
      <c r="J23" s="1974">
        <v>44176</v>
      </c>
      <c r="K23" s="2526" t="s">
        <v>95</v>
      </c>
      <c r="L23" s="2526"/>
      <c r="M23" s="2526"/>
      <c r="N23" s="1975"/>
      <c r="O23" s="588"/>
      <c r="P23" s="875">
        <v>77</v>
      </c>
      <c r="Q23" s="876">
        <v>44176</v>
      </c>
      <c r="R23" s="1365">
        <v>12.8</v>
      </c>
      <c r="S23" s="943" t="s">
        <v>17</v>
      </c>
      <c r="T23" s="878">
        <f>900/R23</f>
        <v>70.3125</v>
      </c>
      <c r="U23" s="887">
        <v>4000</v>
      </c>
    </row>
    <row r="24" spans="1:21" ht="21.3">
      <c r="A24" s="1598">
        <v>14</v>
      </c>
      <c r="B24" s="1600">
        <v>45108</v>
      </c>
      <c r="C24" s="1784">
        <v>14</v>
      </c>
      <c r="D24" s="1784" t="s">
        <v>17</v>
      </c>
      <c r="E24" s="1596">
        <f t="shared" si="2"/>
        <v>257.14285714285717</v>
      </c>
      <c r="F24" s="1601">
        <v>451</v>
      </c>
      <c r="G24" s="588"/>
      <c r="H24" s="586"/>
      <c r="I24" s="1976">
        <v>42</v>
      </c>
      <c r="J24" s="1974">
        <v>44176</v>
      </c>
      <c r="K24" s="2526" t="s">
        <v>95</v>
      </c>
      <c r="L24" s="2526"/>
      <c r="M24" s="2526"/>
      <c r="N24" s="1975"/>
      <c r="O24" s="588"/>
      <c r="P24" s="875">
        <v>78</v>
      </c>
      <c r="Q24" s="876">
        <v>44176</v>
      </c>
      <c r="R24" s="1400">
        <v>13.8</v>
      </c>
      <c r="S24" s="943" t="s">
        <v>17</v>
      </c>
      <c r="T24" s="878">
        <f>900/R24</f>
        <v>65.217391304347828</v>
      </c>
      <c r="U24" s="887">
        <v>4000</v>
      </c>
    </row>
    <row r="25" spans="1:21" ht="21.3">
      <c r="A25" s="1598">
        <v>15</v>
      </c>
      <c r="B25" s="1600">
        <v>44866</v>
      </c>
      <c r="C25" s="1784">
        <v>14.6</v>
      </c>
      <c r="D25" s="1784" t="s">
        <v>17</v>
      </c>
      <c r="E25" s="1596">
        <f t="shared" si="2"/>
        <v>246.57534246575344</v>
      </c>
      <c r="F25" s="1601">
        <v>1776</v>
      </c>
      <c r="G25" s="588"/>
      <c r="H25" s="586"/>
      <c r="I25" s="1976">
        <v>43</v>
      </c>
      <c r="J25" s="1974">
        <v>44176</v>
      </c>
      <c r="K25" s="2526" t="s">
        <v>95</v>
      </c>
      <c r="L25" s="2526"/>
      <c r="M25" s="2526"/>
      <c r="N25" s="1975"/>
      <c r="O25" s="588"/>
      <c r="P25" s="875">
        <v>79</v>
      </c>
      <c r="Q25" s="876">
        <v>44176</v>
      </c>
      <c r="R25" s="2527" t="s">
        <v>95</v>
      </c>
      <c r="S25" s="2480"/>
      <c r="T25" s="2475"/>
      <c r="U25" s="887"/>
    </row>
    <row r="26" spans="1:21" ht="21.3">
      <c r="A26" s="1598">
        <v>16</v>
      </c>
      <c r="B26" s="1600">
        <v>44176</v>
      </c>
      <c r="C26" s="1900">
        <v>16</v>
      </c>
      <c r="D26" s="1900" t="s">
        <v>17</v>
      </c>
      <c r="E26" s="1596">
        <f>3600/C26</f>
        <v>225</v>
      </c>
      <c r="F26" s="1601">
        <v>392</v>
      </c>
      <c r="G26" s="588"/>
      <c r="H26" s="586"/>
      <c r="I26" s="1976">
        <v>44</v>
      </c>
      <c r="J26" s="1974">
        <v>44176</v>
      </c>
      <c r="K26" s="1982">
        <v>14</v>
      </c>
      <c r="L26" s="1978" t="s">
        <v>17</v>
      </c>
      <c r="M26" s="1979">
        <f>1800/K26</f>
        <v>128.57142857142858</v>
      </c>
      <c r="N26" s="1975">
        <v>738</v>
      </c>
      <c r="O26" s="588"/>
      <c r="P26" s="875">
        <v>80</v>
      </c>
      <c r="Q26" s="876">
        <v>44176</v>
      </c>
      <c r="R26" s="2527" t="s">
        <v>95</v>
      </c>
      <c r="S26" s="2480"/>
      <c r="T26" s="2475"/>
      <c r="U26" s="887"/>
    </row>
    <row r="27" spans="1:21" ht="21.3">
      <c r="A27" s="1598">
        <v>17</v>
      </c>
      <c r="B27" s="1600">
        <v>44765</v>
      </c>
      <c r="C27" s="1784">
        <v>16.600000000000001</v>
      </c>
      <c r="D27" s="1784" t="s">
        <v>17</v>
      </c>
      <c r="E27" s="1596">
        <f t="shared" si="2"/>
        <v>216.86746987951804</v>
      </c>
      <c r="F27" s="1601">
        <v>382</v>
      </c>
      <c r="G27" s="588"/>
      <c r="H27" s="586"/>
      <c r="I27" s="1976">
        <v>45</v>
      </c>
      <c r="J27" s="1974">
        <v>44176</v>
      </c>
      <c r="K27" s="1982">
        <v>24.2</v>
      </c>
      <c r="L27" s="1978" t="s">
        <v>17</v>
      </c>
      <c r="M27" s="1979">
        <f>1800/K27</f>
        <v>74.380165289256198</v>
      </c>
      <c r="N27" s="1975">
        <v>4000</v>
      </c>
      <c r="O27" s="588"/>
      <c r="P27" s="875">
        <v>81</v>
      </c>
      <c r="Q27" s="876">
        <v>44176</v>
      </c>
      <c r="R27" s="1785">
        <v>6.9</v>
      </c>
      <c r="S27" s="943" t="s">
        <v>17</v>
      </c>
      <c r="T27" s="878">
        <f>900/R27</f>
        <v>130.43478260869566</v>
      </c>
      <c r="U27" s="887">
        <v>689</v>
      </c>
    </row>
    <row r="28" spans="1:21" ht="21.3">
      <c r="A28" s="1598">
        <v>18</v>
      </c>
      <c r="B28" s="1600">
        <v>44765</v>
      </c>
      <c r="C28" s="1901">
        <v>24.9</v>
      </c>
      <c r="D28" s="1901" t="s">
        <v>17</v>
      </c>
      <c r="E28" s="1596">
        <f t="shared" ref="E28" si="3">3600/C28</f>
        <v>144.57831325301206</v>
      </c>
      <c r="F28" s="1601">
        <v>2560</v>
      </c>
      <c r="G28" s="588"/>
      <c r="H28" s="586"/>
      <c r="I28" s="1976">
        <v>46</v>
      </c>
      <c r="J28" s="1974">
        <v>44608</v>
      </c>
      <c r="K28" s="2526" t="s">
        <v>95</v>
      </c>
      <c r="L28" s="2526"/>
      <c r="M28" s="2526"/>
      <c r="N28" s="1975"/>
      <c r="O28" s="588"/>
      <c r="P28" s="875">
        <v>82</v>
      </c>
      <c r="Q28" s="876">
        <v>44176</v>
      </c>
      <c r="R28" s="888">
        <v>12.6</v>
      </c>
      <c r="S28" s="879" t="s">
        <v>17</v>
      </c>
      <c r="T28" s="878">
        <f t="shared" ref="T28:T34" si="4">900/R28</f>
        <v>71.428571428571431</v>
      </c>
      <c r="U28" s="887">
        <v>4000</v>
      </c>
    </row>
    <row r="29" spans="1:21" ht="21.3">
      <c r="A29" s="1598">
        <v>19</v>
      </c>
      <c r="B29" s="1600">
        <v>44765</v>
      </c>
      <c r="C29" s="1784">
        <v>19.2</v>
      </c>
      <c r="D29" s="1784" t="s">
        <v>17</v>
      </c>
      <c r="E29" s="1596">
        <f t="shared" si="2"/>
        <v>187.5</v>
      </c>
      <c r="F29" s="1601">
        <v>2812</v>
      </c>
      <c r="G29" s="588"/>
      <c r="H29" s="586"/>
      <c r="I29" s="1976">
        <v>47</v>
      </c>
      <c r="J29" s="1974">
        <v>44765</v>
      </c>
      <c r="K29" s="1982">
        <v>51.1</v>
      </c>
      <c r="L29" s="1978" t="s">
        <v>17</v>
      </c>
      <c r="M29" s="1979">
        <f>1800/K29</f>
        <v>35.225048923679061</v>
      </c>
      <c r="N29" s="1975">
        <v>4000</v>
      </c>
      <c r="O29" s="588"/>
      <c r="P29" s="875">
        <v>83</v>
      </c>
      <c r="Q29" s="876">
        <v>44176</v>
      </c>
      <c r="R29" s="1785">
        <v>20.2</v>
      </c>
      <c r="S29" s="943" t="s">
        <v>17</v>
      </c>
      <c r="T29" s="878">
        <f>900/R29</f>
        <v>44.554455445544555</v>
      </c>
      <c r="U29" s="887">
        <v>4000</v>
      </c>
    </row>
    <row r="30" spans="1:21" ht="21.3">
      <c r="A30" s="1598">
        <v>20</v>
      </c>
      <c r="B30" s="1600">
        <v>44176</v>
      </c>
      <c r="C30" s="1597">
        <v>12</v>
      </c>
      <c r="D30" s="1784" t="s">
        <v>17</v>
      </c>
      <c r="E30" s="1596">
        <f t="shared" si="2"/>
        <v>300</v>
      </c>
      <c r="F30" s="1601">
        <v>376</v>
      </c>
      <c r="G30" s="588"/>
      <c r="H30" s="586"/>
      <c r="I30" s="1976">
        <v>48</v>
      </c>
      <c r="J30" s="1974">
        <v>44176</v>
      </c>
      <c r="K30" s="1982">
        <v>34.5</v>
      </c>
      <c r="L30" s="1978" t="s">
        <v>17</v>
      </c>
      <c r="M30" s="1979">
        <f>1800/K30</f>
        <v>52.173913043478258</v>
      </c>
      <c r="N30" s="1975">
        <v>4000</v>
      </c>
      <c r="O30" s="588"/>
      <c r="P30" s="875">
        <v>84</v>
      </c>
      <c r="Q30" s="876">
        <v>44176</v>
      </c>
      <c r="R30" s="1437">
        <v>21.6</v>
      </c>
      <c r="S30" s="943" t="s">
        <v>17</v>
      </c>
      <c r="T30" s="878">
        <f t="shared" si="4"/>
        <v>41.666666666666664</v>
      </c>
      <c r="U30" s="887">
        <v>2455</v>
      </c>
    </row>
    <row r="31" spans="1:21" ht="21.3">
      <c r="A31" s="1598">
        <v>21</v>
      </c>
      <c r="B31" s="1600">
        <v>44176</v>
      </c>
      <c r="C31" s="1597">
        <v>56</v>
      </c>
      <c r="D31" s="1992" t="s">
        <v>17</v>
      </c>
      <c r="E31" s="1596">
        <f t="shared" ref="E31" si="5">3600/C31</f>
        <v>64.285714285714292</v>
      </c>
      <c r="F31" s="1601">
        <v>4000</v>
      </c>
      <c r="G31" s="588"/>
      <c r="H31" s="586"/>
      <c r="I31" s="1976">
        <v>49</v>
      </c>
      <c r="J31" s="1974">
        <v>44548</v>
      </c>
      <c r="K31" s="2526" t="s">
        <v>95</v>
      </c>
      <c r="L31" s="2526"/>
      <c r="M31" s="2526"/>
      <c r="N31" s="1975"/>
      <c r="O31" s="588"/>
      <c r="P31" s="875">
        <v>85</v>
      </c>
      <c r="Q31" s="876">
        <v>44176</v>
      </c>
      <c r="R31" s="888">
        <v>28.6</v>
      </c>
      <c r="S31" s="879" t="s">
        <v>17</v>
      </c>
      <c r="T31" s="878">
        <f t="shared" si="4"/>
        <v>31.468531468531467</v>
      </c>
      <c r="U31" s="887">
        <v>4000</v>
      </c>
    </row>
    <row r="32" spans="1:21" ht="21.3">
      <c r="A32" s="1598">
        <v>22</v>
      </c>
      <c r="B32" s="1600">
        <v>44176</v>
      </c>
      <c r="C32" s="1597">
        <v>19</v>
      </c>
      <c r="D32" s="1784" t="s">
        <v>17</v>
      </c>
      <c r="E32" s="1596">
        <f t="shared" ref="E32:E37" si="6">3600/C32</f>
        <v>189.47368421052633</v>
      </c>
      <c r="F32" s="1601">
        <v>4000</v>
      </c>
      <c r="G32" s="588"/>
      <c r="H32" s="586"/>
      <c r="I32" s="1976">
        <v>50</v>
      </c>
      <c r="J32" s="1974">
        <v>44176</v>
      </c>
      <c r="K32" s="1982">
        <v>19.8</v>
      </c>
      <c r="L32" s="1978" t="s">
        <v>17</v>
      </c>
      <c r="M32" s="1979">
        <f>1800/K32</f>
        <v>90.909090909090907</v>
      </c>
      <c r="N32" s="1975">
        <v>4000</v>
      </c>
      <c r="O32" s="588"/>
      <c r="P32" s="875">
        <v>86</v>
      </c>
      <c r="Q32" s="876">
        <v>44176</v>
      </c>
      <c r="R32" s="888">
        <v>16.600000000000001</v>
      </c>
      <c r="S32" s="879" t="s">
        <v>17</v>
      </c>
      <c r="T32" s="878">
        <f t="shared" si="4"/>
        <v>54.21686746987951</v>
      </c>
      <c r="U32" s="887">
        <v>3636</v>
      </c>
    </row>
    <row r="33" spans="1:21" ht="21.3">
      <c r="A33" s="1598">
        <v>23</v>
      </c>
      <c r="B33" s="1600">
        <v>44586</v>
      </c>
      <c r="C33" s="1597">
        <v>15.2</v>
      </c>
      <c r="D33" s="1784" t="s">
        <v>17</v>
      </c>
      <c r="E33" s="1596">
        <f t="shared" si="6"/>
        <v>236.84210526315792</v>
      </c>
      <c r="F33" s="1601">
        <v>435</v>
      </c>
      <c r="G33" s="588"/>
      <c r="H33" s="586"/>
      <c r="I33" s="1976">
        <v>51</v>
      </c>
      <c r="J33" s="1974">
        <v>44176</v>
      </c>
      <c r="K33" s="1982">
        <v>21</v>
      </c>
      <c r="L33" s="1978" t="s">
        <v>17</v>
      </c>
      <c r="M33" s="1979">
        <f>1800/K33</f>
        <v>85.714285714285708</v>
      </c>
      <c r="N33" s="1975">
        <v>4000</v>
      </c>
      <c r="O33" s="588"/>
      <c r="P33" s="875">
        <v>87</v>
      </c>
      <c r="Q33" s="876">
        <v>44176</v>
      </c>
      <c r="R33" s="1437">
        <v>16.7</v>
      </c>
      <c r="S33" s="943" t="s">
        <v>17</v>
      </c>
      <c r="T33" s="878">
        <f t="shared" si="4"/>
        <v>53.892215568862277</v>
      </c>
      <c r="U33" s="887">
        <v>2529</v>
      </c>
    </row>
    <row r="34" spans="1:21" ht="21.3">
      <c r="A34" s="1598">
        <v>24</v>
      </c>
      <c r="B34" s="1600">
        <v>45108</v>
      </c>
      <c r="C34" s="1597">
        <v>14</v>
      </c>
      <c r="D34" s="1784" t="s">
        <v>17</v>
      </c>
      <c r="E34" s="1596">
        <f t="shared" si="6"/>
        <v>257.14285714285717</v>
      </c>
      <c r="F34" s="1601">
        <v>438</v>
      </c>
      <c r="G34" s="588"/>
      <c r="H34" s="586"/>
      <c r="I34" s="1976">
        <v>52</v>
      </c>
      <c r="J34" s="1974">
        <v>45108</v>
      </c>
      <c r="K34" s="1982">
        <v>11.1</v>
      </c>
      <c r="L34" s="1978" t="s">
        <v>17</v>
      </c>
      <c r="M34" s="1979">
        <f>1800/K34</f>
        <v>162.16216216216216</v>
      </c>
      <c r="N34" s="1975">
        <v>1461</v>
      </c>
      <c r="O34" s="588"/>
      <c r="P34" s="875">
        <v>88</v>
      </c>
      <c r="Q34" s="876">
        <v>44176</v>
      </c>
      <c r="R34" s="1365">
        <v>23.1</v>
      </c>
      <c r="S34" s="943" t="s">
        <v>17</v>
      </c>
      <c r="T34" s="878">
        <f t="shared" si="4"/>
        <v>38.961038961038959</v>
      </c>
      <c r="U34" s="887">
        <v>3424</v>
      </c>
    </row>
    <row r="35" spans="1:21" ht="21.3">
      <c r="A35" s="1598">
        <v>25</v>
      </c>
      <c r="B35" s="1600">
        <v>44866</v>
      </c>
      <c r="C35" s="1597">
        <v>25</v>
      </c>
      <c r="D35" s="1784" t="s">
        <v>17</v>
      </c>
      <c r="E35" s="1596">
        <f t="shared" si="6"/>
        <v>144</v>
      </c>
      <c r="F35" s="1601">
        <v>4000</v>
      </c>
      <c r="G35" s="588"/>
      <c r="H35" s="586"/>
      <c r="I35" s="1976">
        <v>53</v>
      </c>
      <c r="J35" s="1974">
        <v>44176</v>
      </c>
      <c r="K35" s="1982">
        <v>18.2</v>
      </c>
      <c r="L35" s="1978" t="s">
        <v>17</v>
      </c>
      <c r="M35" s="1979">
        <f t="shared" ref="M35:M43" si="7">1800/K35</f>
        <v>98.901098901098905</v>
      </c>
      <c r="N35" s="1975">
        <v>2242</v>
      </c>
      <c r="O35" s="588"/>
      <c r="P35" s="875">
        <v>89</v>
      </c>
      <c r="Q35" s="876">
        <v>44176</v>
      </c>
      <c r="R35" s="2527" t="s">
        <v>95</v>
      </c>
      <c r="S35" s="2527"/>
      <c r="T35" s="2527"/>
      <c r="U35" s="887"/>
    </row>
    <row r="36" spans="1:21" ht="21.3">
      <c r="A36" s="1598">
        <v>26</v>
      </c>
      <c r="B36" s="1600">
        <v>44866</v>
      </c>
      <c r="C36" s="1597">
        <v>30.8</v>
      </c>
      <c r="D36" s="1784" t="s">
        <v>17</v>
      </c>
      <c r="E36" s="1596">
        <f t="shared" si="6"/>
        <v>116.88311688311688</v>
      </c>
      <c r="F36" s="1601">
        <v>2564</v>
      </c>
      <c r="G36" s="588"/>
      <c r="H36" s="353"/>
      <c r="I36" s="1976">
        <v>54</v>
      </c>
      <c r="J36" s="1974">
        <v>44176</v>
      </c>
      <c r="K36" s="1982">
        <v>13</v>
      </c>
      <c r="L36" s="1978" t="s">
        <v>17</v>
      </c>
      <c r="M36" s="1979">
        <f t="shared" si="7"/>
        <v>138.46153846153845</v>
      </c>
      <c r="N36" s="1975">
        <v>865</v>
      </c>
      <c r="O36" s="588"/>
      <c r="P36" s="875">
        <v>90</v>
      </c>
      <c r="Q36" s="876">
        <v>44176</v>
      </c>
      <c r="R36" s="2527" t="s">
        <v>95</v>
      </c>
      <c r="S36" s="2527"/>
      <c r="T36" s="2527"/>
      <c r="U36" s="887"/>
    </row>
    <row r="37" spans="1:21" ht="21.3">
      <c r="A37" s="1598">
        <v>27</v>
      </c>
      <c r="B37" s="1600">
        <v>44176</v>
      </c>
      <c r="C37" s="1597">
        <v>23.1</v>
      </c>
      <c r="D37" s="1784" t="s">
        <v>17</v>
      </c>
      <c r="E37" s="1596">
        <f t="shared" si="6"/>
        <v>155.84415584415584</v>
      </c>
      <c r="F37" s="1601">
        <v>1349</v>
      </c>
      <c r="G37" s="354"/>
      <c r="H37" s="586"/>
      <c r="I37" s="1976">
        <v>55</v>
      </c>
      <c r="J37" s="1974">
        <v>44176</v>
      </c>
      <c r="K37" s="1982">
        <v>12.6</v>
      </c>
      <c r="L37" s="1978" t="s">
        <v>17</v>
      </c>
      <c r="M37" s="1979">
        <f t="shared" si="7"/>
        <v>142.85714285714286</v>
      </c>
      <c r="N37" s="1975">
        <v>540</v>
      </c>
      <c r="O37" s="107"/>
      <c r="P37" s="875">
        <v>91</v>
      </c>
      <c r="Q37" s="876">
        <v>44176</v>
      </c>
      <c r="R37" s="2527" t="s">
        <v>95</v>
      </c>
      <c r="S37" s="2527"/>
      <c r="T37" s="2527"/>
      <c r="U37" s="887"/>
    </row>
    <row r="38" spans="1:21" ht="21.95" thickBot="1">
      <c r="A38" s="1796">
        <v>28</v>
      </c>
      <c r="B38" s="1797">
        <v>44176</v>
      </c>
      <c r="C38" s="2540" t="s">
        <v>95</v>
      </c>
      <c r="D38" s="2540"/>
      <c r="E38" s="2540"/>
      <c r="F38" s="1409"/>
      <c r="G38" s="354"/>
      <c r="H38" s="586"/>
      <c r="I38" s="1976">
        <v>56</v>
      </c>
      <c r="J38" s="1974">
        <v>44176</v>
      </c>
      <c r="K38" s="1982">
        <v>10.8</v>
      </c>
      <c r="L38" s="1978" t="s">
        <v>17</v>
      </c>
      <c r="M38" s="1979">
        <f t="shared" si="7"/>
        <v>166.66666666666666</v>
      </c>
      <c r="N38" s="1975">
        <v>624</v>
      </c>
      <c r="O38" s="107"/>
      <c r="P38" s="875">
        <v>92</v>
      </c>
      <c r="Q38" s="876">
        <v>44176</v>
      </c>
      <c r="R38" s="1365">
        <v>17.100000000000001</v>
      </c>
      <c r="S38" s="943" t="s">
        <v>17</v>
      </c>
      <c r="T38" s="878">
        <f>900/R38</f>
        <v>52.631578947368418</v>
      </c>
      <c r="U38" s="887">
        <v>4000</v>
      </c>
    </row>
    <row r="39" spans="1:21" ht="21.3">
      <c r="A39" s="586"/>
      <c r="B39" s="601"/>
      <c r="C39" s="2435" t="s">
        <v>135</v>
      </c>
      <c r="D39" s="2436"/>
      <c r="E39" s="367">
        <f>SUM(E11:E38)</f>
        <v>4282.0619527560057</v>
      </c>
      <c r="F39" s="345"/>
      <c r="G39" s="363"/>
      <c r="H39" s="586"/>
      <c r="I39" s="1976">
        <v>57</v>
      </c>
      <c r="J39" s="1974">
        <v>44576</v>
      </c>
      <c r="K39" s="1982">
        <v>32.799999999999997</v>
      </c>
      <c r="L39" s="1978" t="s">
        <v>17</v>
      </c>
      <c r="M39" s="1979">
        <f t="shared" si="7"/>
        <v>54.878048780487809</v>
      </c>
      <c r="N39" s="1975">
        <v>4000</v>
      </c>
      <c r="O39" s="107"/>
      <c r="P39" s="875">
        <v>93</v>
      </c>
      <c r="Q39" s="876">
        <v>44176</v>
      </c>
      <c r="R39" s="1365">
        <v>11.3</v>
      </c>
      <c r="S39" s="943" t="s">
        <v>17</v>
      </c>
      <c r="T39" s="878">
        <f>900/R39</f>
        <v>79.646017699115035</v>
      </c>
      <c r="U39" s="887">
        <v>4000</v>
      </c>
    </row>
    <row r="40" spans="1:21" ht="21.95" thickBot="1">
      <c r="A40" s="586"/>
      <c r="B40" s="601"/>
      <c r="C40" s="2437" t="s">
        <v>136</v>
      </c>
      <c r="D40" s="2438"/>
      <c r="E40" s="365">
        <f>AVERAGE(E11:E38)</f>
        <v>171.28247811024022</v>
      </c>
      <c r="F40" s="345"/>
      <c r="G40" s="354"/>
      <c r="H40" s="588"/>
      <c r="I40" s="1976">
        <v>58</v>
      </c>
      <c r="J40" s="1974">
        <v>44176</v>
      </c>
      <c r="K40" s="1982">
        <v>15.6</v>
      </c>
      <c r="L40" s="1978" t="s">
        <v>17</v>
      </c>
      <c r="M40" s="1979">
        <f t="shared" si="7"/>
        <v>115.38461538461539</v>
      </c>
      <c r="N40" s="1975">
        <v>920</v>
      </c>
      <c r="O40" s="107"/>
      <c r="P40" s="875">
        <v>94</v>
      </c>
      <c r="Q40" s="876">
        <v>44176</v>
      </c>
      <c r="R40" s="2527" t="s">
        <v>95</v>
      </c>
      <c r="S40" s="2527"/>
      <c r="T40" s="2527"/>
      <c r="U40" s="887"/>
    </row>
    <row r="41" spans="1:21" ht="21.95" thickBot="1">
      <c r="A41" s="586"/>
      <c r="B41" s="601"/>
      <c r="C41" s="586"/>
      <c r="D41" s="586"/>
      <c r="E41" s="602"/>
      <c r="F41" s="345"/>
      <c r="G41" s="354"/>
      <c r="H41" s="588"/>
      <c r="I41" s="1976">
        <v>59</v>
      </c>
      <c r="J41" s="1974">
        <v>44586</v>
      </c>
      <c r="K41" s="1982">
        <v>10.9</v>
      </c>
      <c r="L41" s="1978" t="s">
        <v>17</v>
      </c>
      <c r="M41" s="1979">
        <f t="shared" si="7"/>
        <v>165.13761467889907</v>
      </c>
      <c r="N41" s="1975">
        <v>965</v>
      </c>
      <c r="O41" s="107"/>
      <c r="P41" s="875">
        <v>95</v>
      </c>
      <c r="Q41" s="876">
        <v>44176</v>
      </c>
      <c r="R41" s="2527" t="s">
        <v>95</v>
      </c>
      <c r="S41" s="2527"/>
      <c r="T41" s="2527"/>
      <c r="U41" s="887"/>
    </row>
    <row r="42" spans="1:21" ht="21.3">
      <c r="A42" s="586"/>
      <c r="B42" s="2538" t="s">
        <v>69</v>
      </c>
      <c r="C42" s="2539"/>
      <c r="D42" s="95">
        <v>1.8</v>
      </c>
      <c r="E42" s="96" t="s">
        <v>21</v>
      </c>
      <c r="F42" s="345"/>
      <c r="G42" s="354"/>
      <c r="H42" s="588"/>
      <c r="I42" s="1976">
        <v>60</v>
      </c>
      <c r="J42" s="1974">
        <v>44765</v>
      </c>
      <c r="K42" s="1982">
        <v>32.4</v>
      </c>
      <c r="L42" s="1978" t="s">
        <v>17</v>
      </c>
      <c r="M42" s="1979">
        <f t="shared" si="7"/>
        <v>55.555555555555557</v>
      </c>
      <c r="N42" s="1975">
        <v>4000</v>
      </c>
      <c r="O42" s="2479"/>
      <c r="P42" s="875">
        <v>96</v>
      </c>
      <c r="Q42" s="876">
        <v>44176</v>
      </c>
      <c r="R42" s="2527" t="s">
        <v>95</v>
      </c>
      <c r="S42" s="2527"/>
      <c r="T42" s="2527"/>
      <c r="U42" s="887"/>
    </row>
    <row r="43" spans="1:21" ht="21.3">
      <c r="A43" s="586"/>
      <c r="B43" s="2439" t="s">
        <v>71</v>
      </c>
      <c r="C43" s="2440"/>
      <c r="D43" s="97"/>
      <c r="E43" s="98" t="s">
        <v>21</v>
      </c>
      <c r="F43" s="345"/>
      <c r="G43" s="354"/>
      <c r="H43" s="369"/>
      <c r="I43" s="1976">
        <v>61</v>
      </c>
      <c r="J43" s="1974">
        <v>44176</v>
      </c>
      <c r="K43" s="1982">
        <v>25.6</v>
      </c>
      <c r="L43" s="1978" t="s">
        <v>17</v>
      </c>
      <c r="M43" s="1979">
        <f t="shared" si="7"/>
        <v>70.3125</v>
      </c>
      <c r="N43" s="1975">
        <v>4000</v>
      </c>
      <c r="O43" s="2479"/>
      <c r="P43" s="875">
        <v>97</v>
      </c>
      <c r="Q43" s="876">
        <v>44176</v>
      </c>
      <c r="R43" s="888">
        <v>18.8</v>
      </c>
      <c r="S43" s="879" t="s">
        <v>17</v>
      </c>
      <c r="T43" s="878">
        <f>900/R43</f>
        <v>47.87234042553191</v>
      </c>
      <c r="U43" s="887">
        <v>2988</v>
      </c>
    </row>
    <row r="44" spans="1:21" ht="21.3">
      <c r="A44" s="586"/>
      <c r="B44" s="2439" t="s">
        <v>73</v>
      </c>
      <c r="C44" s="2440"/>
      <c r="D44" s="97">
        <v>4</v>
      </c>
      <c r="E44" s="98" t="s">
        <v>21</v>
      </c>
      <c r="F44" s="345"/>
      <c r="G44" s="354"/>
      <c r="H44" s="369"/>
      <c r="I44" s="1976">
        <v>62</v>
      </c>
      <c r="J44" s="1974">
        <v>44765</v>
      </c>
      <c r="K44" s="2526" t="s">
        <v>95</v>
      </c>
      <c r="L44" s="2526"/>
      <c r="M44" s="2526"/>
      <c r="N44" s="1975"/>
      <c r="O44" s="2479"/>
      <c r="P44" s="875">
        <v>98</v>
      </c>
      <c r="Q44" s="876">
        <v>44176</v>
      </c>
      <c r="R44" s="1899">
        <v>12.2</v>
      </c>
      <c r="S44" s="943" t="s">
        <v>17</v>
      </c>
      <c r="T44" s="878">
        <f>900/R44</f>
        <v>73.770491803278688</v>
      </c>
      <c r="U44" s="887">
        <v>850</v>
      </c>
    </row>
    <row r="45" spans="1:21" ht="21.3">
      <c r="A45" s="586"/>
      <c r="B45" s="2439" t="s">
        <v>75</v>
      </c>
      <c r="C45" s="2440"/>
      <c r="D45" s="97">
        <v>3.8</v>
      </c>
      <c r="E45" s="98" t="s">
        <v>21</v>
      </c>
      <c r="F45" s="586"/>
      <c r="G45" s="354"/>
      <c r="H45" s="369"/>
      <c r="I45" s="1976">
        <v>63</v>
      </c>
      <c r="J45" s="1974">
        <v>44765</v>
      </c>
      <c r="K45" s="1982">
        <v>16.5</v>
      </c>
      <c r="L45" s="1978" t="s">
        <v>17</v>
      </c>
      <c r="M45" s="1979">
        <f>1800/K45</f>
        <v>109.09090909090909</v>
      </c>
      <c r="N45" s="1975">
        <v>2708</v>
      </c>
      <c r="O45" s="2479"/>
      <c r="P45" s="875">
        <v>99</v>
      </c>
      <c r="Q45" s="876">
        <v>44176</v>
      </c>
      <c r="R45" s="1899">
        <v>8.9</v>
      </c>
      <c r="S45" s="943" t="s">
        <v>17</v>
      </c>
      <c r="T45" s="878">
        <f>900/R45</f>
        <v>101.12359550561797</v>
      </c>
      <c r="U45" s="887">
        <v>772</v>
      </c>
    </row>
    <row r="46" spans="1:21" ht="21.95" thickBot="1">
      <c r="A46" s="586"/>
      <c r="B46" s="2439" t="s">
        <v>77</v>
      </c>
      <c r="C46" s="2440"/>
      <c r="D46" s="97">
        <v>38</v>
      </c>
      <c r="E46" s="98" t="s">
        <v>21</v>
      </c>
      <c r="F46" s="586"/>
      <c r="G46" s="354"/>
      <c r="H46" s="107"/>
      <c r="I46" s="1983">
        <v>64</v>
      </c>
      <c r="J46" s="1984">
        <v>44765</v>
      </c>
      <c r="K46" s="2541" t="s">
        <v>95</v>
      </c>
      <c r="L46" s="2541"/>
      <c r="M46" s="2541"/>
      <c r="N46" s="1610"/>
      <c r="O46" s="2479"/>
      <c r="P46" s="883">
        <v>100</v>
      </c>
      <c r="Q46" s="884">
        <v>44176</v>
      </c>
      <c r="R46" s="889">
        <v>9</v>
      </c>
      <c r="S46" s="885" t="s">
        <v>17</v>
      </c>
      <c r="T46" s="890">
        <f>900/R46</f>
        <v>100</v>
      </c>
      <c r="U46" s="891">
        <v>4000</v>
      </c>
    </row>
    <row r="47" spans="1:21" ht="21.3">
      <c r="A47" s="586"/>
      <c r="B47" s="587" t="s">
        <v>79</v>
      </c>
      <c r="C47" s="580"/>
      <c r="D47" s="97">
        <v>37</v>
      </c>
      <c r="E47" s="98" t="s">
        <v>21</v>
      </c>
      <c r="F47" s="586"/>
      <c r="G47" s="369"/>
      <c r="H47" s="107"/>
      <c r="I47" s="363"/>
      <c r="J47" s="328"/>
      <c r="K47" s="2435" t="s">
        <v>135</v>
      </c>
      <c r="L47" s="2436"/>
      <c r="M47" s="367">
        <f>SUM(M11:M26)</f>
        <v>1273.383295751617</v>
      </c>
      <c r="N47" s="107"/>
      <c r="O47" s="2479"/>
      <c r="P47" s="586"/>
      <c r="Q47" s="549"/>
      <c r="R47" s="2435" t="s">
        <v>135</v>
      </c>
      <c r="S47" s="2436"/>
      <c r="T47" s="367">
        <f>SUM(T11:T46)</f>
        <v>1576.3318514625801</v>
      </c>
      <c r="U47" s="547"/>
    </row>
    <row r="48" spans="1:21" ht="21.95" thickBot="1">
      <c r="A48" s="551"/>
      <c r="B48" s="587" t="s">
        <v>81</v>
      </c>
      <c r="C48" s="580"/>
      <c r="D48" s="97"/>
      <c r="E48" s="98" t="s">
        <v>21</v>
      </c>
      <c r="F48" s="370"/>
      <c r="G48" s="369"/>
      <c r="H48" s="369"/>
      <c r="I48" s="363"/>
      <c r="J48" s="328"/>
      <c r="K48" s="2437" t="s">
        <v>136</v>
      </c>
      <c r="L48" s="2438"/>
      <c r="M48" s="365">
        <f>AVERAGE(M11:M26)</f>
        <v>127.33832957516169</v>
      </c>
      <c r="N48" s="107"/>
      <c r="O48" s="2479"/>
      <c r="P48" s="586"/>
      <c r="Q48" s="549"/>
      <c r="R48" s="2437" t="s">
        <v>136</v>
      </c>
      <c r="S48" s="2438"/>
      <c r="T48" s="365">
        <f>AVERAGE(T11:T46)</f>
        <v>71.651447793753633</v>
      </c>
      <c r="U48" s="547"/>
    </row>
    <row r="49" spans="1:21" ht="21.95" thickBot="1">
      <c r="A49" s="105"/>
      <c r="B49" s="587" t="s">
        <v>145</v>
      </c>
      <c r="C49" s="580"/>
      <c r="D49" s="97">
        <v>34</v>
      </c>
      <c r="E49" s="98" t="s">
        <v>21</v>
      </c>
      <c r="F49" s="588"/>
      <c r="G49" s="354"/>
      <c r="H49" s="369"/>
      <c r="I49" s="363"/>
      <c r="J49" s="328"/>
      <c r="K49" s="328"/>
      <c r="L49" s="328"/>
      <c r="M49" s="328"/>
      <c r="N49" s="369"/>
      <c r="O49" s="2479"/>
      <c r="P49" s="586"/>
      <c r="Q49" s="549"/>
      <c r="R49" s="603"/>
      <c r="S49" s="586"/>
      <c r="T49" s="602"/>
      <c r="U49" s="547"/>
    </row>
    <row r="50" spans="1:21" ht="21.3">
      <c r="A50" s="551"/>
      <c r="B50" s="587" t="s">
        <v>85</v>
      </c>
      <c r="C50" s="580"/>
      <c r="D50" s="97">
        <v>0.6</v>
      </c>
      <c r="E50" s="98" t="s">
        <v>21</v>
      </c>
      <c r="F50" s="369"/>
      <c r="G50" s="369"/>
      <c r="H50" s="369"/>
      <c r="I50" s="369"/>
      <c r="J50" s="328"/>
      <c r="K50" s="328"/>
      <c r="L50" s="328"/>
      <c r="M50" s="328"/>
      <c r="N50" s="369"/>
      <c r="O50" s="369"/>
      <c r="P50" s="586"/>
      <c r="Q50" s="2538" t="s">
        <v>137</v>
      </c>
      <c r="R50" s="2539"/>
      <c r="S50" s="95">
        <v>4000</v>
      </c>
      <c r="T50" s="96" t="s">
        <v>23</v>
      </c>
      <c r="U50" s="547"/>
    </row>
    <row r="51" spans="1:21" ht="21.95" thickBot="1">
      <c r="A51" s="107"/>
      <c r="B51" s="2441" t="s">
        <v>87</v>
      </c>
      <c r="C51" s="2442"/>
      <c r="D51" s="99">
        <v>0</v>
      </c>
      <c r="E51" s="100" t="s">
        <v>21</v>
      </c>
      <c r="F51" s="108"/>
      <c r="G51" s="108"/>
      <c r="H51" s="107"/>
      <c r="I51" s="107"/>
      <c r="J51" s="328"/>
      <c r="K51" s="328"/>
      <c r="L51" s="328"/>
      <c r="M51" s="328"/>
      <c r="N51" s="107"/>
      <c r="O51" s="107"/>
      <c r="P51" s="328"/>
      <c r="Q51" s="2439" t="s">
        <v>138</v>
      </c>
      <c r="R51" s="2440"/>
      <c r="S51" s="97">
        <v>1260</v>
      </c>
      <c r="T51" s="98" t="s">
        <v>23</v>
      </c>
      <c r="U51" s="366"/>
    </row>
    <row r="52" spans="1:21" ht="21.3">
      <c r="A52" s="369"/>
      <c r="B52" s="328"/>
      <c r="C52" s="328"/>
      <c r="D52" s="328"/>
      <c r="E52" s="328"/>
      <c r="F52" s="369"/>
      <c r="G52" s="369"/>
      <c r="H52" s="369"/>
      <c r="I52" s="369"/>
      <c r="J52" s="328"/>
      <c r="K52" s="328"/>
      <c r="L52" s="328"/>
      <c r="M52" s="328"/>
      <c r="N52" s="363"/>
      <c r="O52" s="369"/>
      <c r="P52" s="328"/>
      <c r="Q52" s="2439" t="s">
        <v>139</v>
      </c>
      <c r="R52" s="2440"/>
      <c r="S52" s="97">
        <v>7.4</v>
      </c>
      <c r="T52" s="98" t="s">
        <v>28</v>
      </c>
      <c r="U52" s="366"/>
    </row>
    <row r="53" spans="1:21" ht="21.3">
      <c r="A53" s="363"/>
      <c r="B53" s="2536"/>
      <c r="C53" s="2536"/>
      <c r="D53" s="588"/>
      <c r="E53" s="588"/>
      <c r="F53" s="363"/>
      <c r="G53" s="363"/>
      <c r="H53" s="363"/>
      <c r="I53" s="363"/>
      <c r="J53" s="328"/>
      <c r="K53" s="328"/>
      <c r="L53" s="328"/>
      <c r="M53" s="328"/>
      <c r="N53" s="363"/>
      <c r="O53" s="363"/>
      <c r="P53" s="363"/>
      <c r="Q53" s="2439" t="s">
        <v>76</v>
      </c>
      <c r="R53" s="2440"/>
      <c r="S53" s="97">
        <v>35.200000000000003</v>
      </c>
      <c r="T53" s="98" t="s">
        <v>31</v>
      </c>
      <c r="U53" s="363"/>
    </row>
    <row r="54" spans="1:21" ht="21.3">
      <c r="A54" s="363"/>
      <c r="B54" s="2536"/>
      <c r="C54" s="2536"/>
      <c r="D54" s="588"/>
      <c r="E54" s="588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2439" t="s">
        <v>78</v>
      </c>
      <c r="R54" s="2440"/>
      <c r="S54" s="97">
        <v>4200</v>
      </c>
      <c r="T54" s="98" t="s">
        <v>34</v>
      </c>
      <c r="U54" s="363"/>
    </row>
    <row r="55" spans="1:21" ht="21.3">
      <c r="A55" s="363"/>
      <c r="B55" s="2536"/>
      <c r="C55" s="2536"/>
      <c r="D55" s="588"/>
      <c r="E55" s="588"/>
      <c r="F55" s="363"/>
      <c r="G55" s="604"/>
      <c r="H55" s="363"/>
      <c r="I55" s="363"/>
      <c r="J55" s="363"/>
      <c r="K55" s="363"/>
      <c r="L55" s="363"/>
      <c r="M55" s="363"/>
      <c r="N55" s="363"/>
      <c r="O55" s="363"/>
      <c r="P55" s="363"/>
      <c r="Q55" s="2439" t="s">
        <v>80</v>
      </c>
      <c r="R55" s="2440"/>
      <c r="S55" s="97">
        <v>1200</v>
      </c>
      <c r="T55" s="98" t="s">
        <v>34</v>
      </c>
      <c r="U55" s="363"/>
    </row>
    <row r="56" spans="1:21" ht="21.3">
      <c r="A56" s="363"/>
      <c r="B56" s="363"/>
      <c r="C56" s="363"/>
      <c r="D56" s="2535"/>
      <c r="E56" s="2535"/>
      <c r="F56" s="2535"/>
      <c r="G56" s="604"/>
      <c r="H56" s="363"/>
      <c r="I56" s="363"/>
      <c r="J56" s="363"/>
      <c r="K56" s="2535"/>
      <c r="L56" s="2535"/>
      <c r="M56" s="2535"/>
      <c r="N56" s="363"/>
      <c r="O56" s="363"/>
      <c r="P56" s="363"/>
      <c r="Q56" s="2439" t="s">
        <v>82</v>
      </c>
      <c r="R56" s="2440"/>
      <c r="S56" s="97">
        <v>1500</v>
      </c>
      <c r="T56" s="98" t="s">
        <v>34</v>
      </c>
      <c r="U56" s="590"/>
    </row>
    <row r="57" spans="1:21" ht="21.3">
      <c r="A57" s="363"/>
      <c r="B57" s="363"/>
      <c r="C57" s="363"/>
      <c r="D57" s="363"/>
      <c r="E57" s="363"/>
      <c r="F57" s="363"/>
      <c r="G57" s="363"/>
      <c r="H57" s="363"/>
      <c r="I57" s="363"/>
      <c r="J57" s="107"/>
      <c r="K57" s="363"/>
      <c r="L57" s="363"/>
      <c r="M57" s="108"/>
      <c r="N57" s="363"/>
      <c r="O57" s="363"/>
      <c r="P57" s="363"/>
      <c r="Q57" s="2439" t="s">
        <v>84</v>
      </c>
      <c r="R57" s="2440"/>
      <c r="S57" s="97">
        <v>6900</v>
      </c>
      <c r="T57" s="98" t="s">
        <v>34</v>
      </c>
      <c r="U57" s="363"/>
    </row>
    <row r="58" spans="1:21" ht="21.3">
      <c r="A58" s="363"/>
      <c r="B58" s="363"/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9"/>
      <c r="N58" s="363"/>
      <c r="O58" s="363"/>
      <c r="P58" s="363"/>
      <c r="Q58" s="2439" t="s">
        <v>86</v>
      </c>
      <c r="R58" s="2440"/>
      <c r="S58" s="97">
        <v>10400</v>
      </c>
      <c r="T58" s="98" t="s">
        <v>23</v>
      </c>
      <c r="U58" s="363"/>
    </row>
    <row r="59" spans="1:21" ht="21.3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63"/>
      <c r="Q59" s="2439" t="s">
        <v>44</v>
      </c>
      <c r="R59" s="2440"/>
      <c r="S59" s="97">
        <v>20.6</v>
      </c>
      <c r="T59" s="98" t="s">
        <v>45</v>
      </c>
      <c r="U59" s="363"/>
    </row>
    <row r="60" spans="1:21" ht="21.95" thickBot="1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63"/>
      <c r="Q60" s="2441" t="s">
        <v>88</v>
      </c>
      <c r="R60" s="2442"/>
      <c r="S60" s="99">
        <v>6.9</v>
      </c>
      <c r="T60" s="100" t="s">
        <v>45</v>
      </c>
      <c r="U60" s="363"/>
    </row>
    <row r="61" spans="1:21">
      <c r="P61" s="103"/>
      <c r="Q61" s="103"/>
      <c r="R61" s="103"/>
      <c r="S61" s="103"/>
      <c r="T61" s="103"/>
      <c r="U61" s="103"/>
    </row>
    <row r="62" spans="1:21">
      <c r="P62" s="103"/>
      <c r="Q62" s="103"/>
      <c r="R62" s="103"/>
      <c r="S62" s="103"/>
      <c r="T62" s="103"/>
      <c r="U62" s="103"/>
    </row>
    <row r="63" spans="1:21">
      <c r="P63" s="103"/>
      <c r="Q63" s="103"/>
      <c r="R63" s="103"/>
      <c r="S63" s="103"/>
      <c r="T63" s="103"/>
      <c r="U63" s="103"/>
    </row>
    <row r="64" spans="1:21">
      <c r="P64" s="103"/>
      <c r="Q64" s="103"/>
      <c r="R64" s="103"/>
      <c r="S64" s="103"/>
      <c r="T64" s="103"/>
      <c r="U64" s="103"/>
    </row>
    <row r="65" spans="16:21">
      <c r="P65" s="103"/>
      <c r="Q65" s="103"/>
      <c r="R65" s="103"/>
      <c r="S65" s="103"/>
      <c r="T65" s="103"/>
      <c r="U65" s="103"/>
    </row>
    <row r="66" spans="16:21">
      <c r="P66" s="103"/>
      <c r="Q66" s="103"/>
      <c r="R66" s="103"/>
      <c r="S66" s="103"/>
      <c r="T66" s="103"/>
      <c r="U66" s="103"/>
    </row>
    <row r="67" spans="16:21">
      <c r="P67" s="103"/>
      <c r="Q67" s="103"/>
      <c r="R67" s="103"/>
      <c r="S67" s="103"/>
      <c r="T67" s="103"/>
      <c r="U67" s="103"/>
    </row>
    <row r="68" spans="16:21">
      <c r="P68" s="103"/>
      <c r="Q68" s="103"/>
      <c r="R68" s="103"/>
      <c r="S68" s="103"/>
      <c r="T68" s="103"/>
      <c r="U68" s="103"/>
    </row>
    <row r="69" spans="16:21">
      <c r="P69" s="103"/>
      <c r="Q69" s="103"/>
      <c r="R69" s="103"/>
      <c r="S69" s="103"/>
      <c r="T69" s="103"/>
      <c r="U69" s="103"/>
    </row>
    <row r="70" spans="16:21">
      <c r="P70" s="103"/>
      <c r="Q70" s="103"/>
      <c r="R70" s="103"/>
      <c r="S70" s="103"/>
      <c r="T70" s="103"/>
      <c r="U70" s="103"/>
    </row>
  </sheetData>
  <mergeCells count="65">
    <mergeCell ref="C16:E16"/>
    <mergeCell ref="K46:M46"/>
    <mergeCell ref="K24:M24"/>
    <mergeCell ref="Q50:R50"/>
    <mergeCell ref="K25:M25"/>
    <mergeCell ref="B43:C43"/>
    <mergeCell ref="B44:C44"/>
    <mergeCell ref="C40:D40"/>
    <mergeCell ref="B42:C42"/>
    <mergeCell ref="C38:E38"/>
    <mergeCell ref="K44:M44"/>
    <mergeCell ref="B54:C54"/>
    <mergeCell ref="Q54:R54"/>
    <mergeCell ref="Q52:R52"/>
    <mergeCell ref="Q51:R51"/>
    <mergeCell ref="B55:C55"/>
    <mergeCell ref="B51:C51"/>
    <mergeCell ref="B53:C53"/>
    <mergeCell ref="B45:C45"/>
    <mergeCell ref="B46:C46"/>
    <mergeCell ref="R47:S47"/>
    <mergeCell ref="K48:L48"/>
    <mergeCell ref="R48:S48"/>
    <mergeCell ref="K12:M12"/>
    <mergeCell ref="R14:T14"/>
    <mergeCell ref="Q60:R60"/>
    <mergeCell ref="D56:F56"/>
    <mergeCell ref="K56:M56"/>
    <mergeCell ref="Q56:R56"/>
    <mergeCell ref="Q57:R57"/>
    <mergeCell ref="Q58:R58"/>
    <mergeCell ref="Q59:R59"/>
    <mergeCell ref="K47:L47"/>
    <mergeCell ref="Q55:R55"/>
    <mergeCell ref="O42:O49"/>
    <mergeCell ref="Q53:R53"/>
    <mergeCell ref="R37:T37"/>
    <mergeCell ref="K31:M31"/>
    <mergeCell ref="C15:E15"/>
    <mergeCell ref="A1:Q5"/>
    <mergeCell ref="R4:U4"/>
    <mergeCell ref="R5:U5"/>
    <mergeCell ref="A6:U6"/>
    <mergeCell ref="A7:U7"/>
    <mergeCell ref="A8:U8"/>
    <mergeCell ref="C39:D39"/>
    <mergeCell ref="A9:F9"/>
    <mergeCell ref="I9:N9"/>
    <mergeCell ref="P9:U9"/>
    <mergeCell ref="R11:T11"/>
    <mergeCell ref="R12:T12"/>
    <mergeCell ref="R13:T13"/>
    <mergeCell ref="K14:M14"/>
    <mergeCell ref="K23:M23"/>
    <mergeCell ref="R16:T16"/>
    <mergeCell ref="R36:T36"/>
    <mergeCell ref="R21:T21"/>
    <mergeCell ref="R26:T26"/>
    <mergeCell ref="K20:M20"/>
    <mergeCell ref="R25:T25"/>
    <mergeCell ref="K28:M28"/>
    <mergeCell ref="R35:T35"/>
    <mergeCell ref="R41:T41"/>
    <mergeCell ref="R40:T40"/>
    <mergeCell ref="R42:T42"/>
  </mergeCells>
  <conditionalFormatting sqref="H11:H35">
    <cfRule type="cellIs" dxfId="112" priority="3" stopIfTrue="1" operator="greaterThan">
      <formula>2500</formula>
    </cfRule>
  </conditionalFormatting>
  <conditionalFormatting sqref="F11:F38">
    <cfRule type="cellIs" dxfId="111" priority="7" stopIfTrue="1" operator="greaterThan">
      <formula>1800</formula>
    </cfRule>
  </conditionalFormatting>
  <conditionalFormatting sqref="U11:U50 N11:N46">
    <cfRule type="cellIs" dxfId="110" priority="2" operator="greaterThan">
      <formula>1500</formula>
    </cfRule>
  </conditionalFormatting>
  <conditionalFormatting sqref="N11:N46">
    <cfRule type="cellIs" dxfId="109" priority="5" stopIfTrue="1" operator="greaterThan">
      <formula>3500</formula>
    </cfRule>
  </conditionalFormatting>
  <printOptions horizontalCentered="1"/>
  <pageMargins left="0.19685039370078741" right="0.19685039370078741" top="0.74803149606299213" bottom="0.74803149606299213" header="0.31496062992125984" footer="0.31496062992125984"/>
  <pageSetup paperSize="9" scale="37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V44"/>
  <sheetViews>
    <sheetView topLeftCell="A3" zoomScale="70" zoomScaleNormal="70" workbookViewId="0">
      <selection activeCell="N24" sqref="N24:T24"/>
    </sheetView>
  </sheetViews>
  <sheetFormatPr defaultColWidth="9" defaultRowHeight="13.15"/>
  <cols>
    <col min="1" max="1" width="6" style="177" customWidth="1"/>
    <col min="2" max="2" width="17.44140625" style="177" bestFit="1" customWidth="1"/>
    <col min="3" max="3" width="12.109375" style="177" customWidth="1"/>
    <col min="4" max="4" width="13.109375" style="177" customWidth="1"/>
    <col min="5" max="5" width="10.44140625" style="177" customWidth="1"/>
    <col min="6" max="6" width="9.5546875" style="177" customWidth="1"/>
    <col min="7" max="7" width="3.109375" style="177" customWidth="1"/>
    <col min="8" max="8" width="7.5546875" style="177" customWidth="1"/>
    <col min="9" max="9" width="10.88671875" style="177" bestFit="1" customWidth="1"/>
    <col min="10" max="10" width="11.5546875" style="177" customWidth="1"/>
    <col min="11" max="11" width="13.5546875" style="177" customWidth="1"/>
    <col min="12" max="12" width="13" style="177" customWidth="1"/>
    <col min="13" max="13" width="12" style="177" customWidth="1"/>
    <col min="14" max="14" width="3.6640625" style="177" customWidth="1"/>
    <col min="15" max="15" width="7.5546875" style="177" customWidth="1"/>
    <col min="16" max="16" width="11.5546875" style="177" bestFit="1" customWidth="1"/>
    <col min="17" max="17" width="12.44140625" style="2020" customWidth="1"/>
    <col min="18" max="18" width="14.5546875" style="177" customWidth="1"/>
    <col min="19" max="19" width="12.88671875" style="177" customWidth="1"/>
    <col min="20" max="20" width="12" style="2026" customWidth="1"/>
    <col min="21" max="256" width="9.109375" style="177"/>
    <col min="257" max="257" width="6" style="177" customWidth="1"/>
    <col min="258" max="258" width="8.33203125" style="177" customWidth="1"/>
    <col min="259" max="259" width="9.109375" style="177" customWidth="1"/>
    <col min="260" max="260" width="11.109375" style="177" customWidth="1"/>
    <col min="261" max="261" width="10.44140625" style="177" customWidth="1"/>
    <col min="262" max="262" width="7.5546875" style="177" customWidth="1"/>
    <col min="263" max="263" width="3.109375" style="177" customWidth="1"/>
    <col min="264" max="264" width="5.6640625" style="177" customWidth="1"/>
    <col min="265" max="265" width="8.33203125" style="177" customWidth="1"/>
    <col min="266" max="266" width="9.109375" style="177" customWidth="1"/>
    <col min="267" max="267" width="10.6640625" style="177" customWidth="1"/>
    <col min="268" max="268" width="9.6640625" style="177" customWidth="1"/>
    <col min="269" max="269" width="9.33203125" style="177" customWidth="1"/>
    <col min="270" max="270" width="3.6640625" style="177" customWidth="1"/>
    <col min="271" max="271" width="5.5546875" style="177" customWidth="1"/>
    <col min="272" max="272" width="8.33203125" style="177" customWidth="1"/>
    <col min="273" max="273" width="8.6640625" style="177" customWidth="1"/>
    <col min="274" max="274" width="11" style="177" customWidth="1"/>
    <col min="275" max="275" width="10.5546875" style="177" customWidth="1"/>
    <col min="276" max="276" width="9.5546875" style="177" customWidth="1"/>
    <col min="277" max="512" width="9.109375" style="177"/>
    <col min="513" max="513" width="6" style="177" customWidth="1"/>
    <col min="514" max="514" width="8.33203125" style="177" customWidth="1"/>
    <col min="515" max="515" width="9.109375" style="177" customWidth="1"/>
    <col min="516" max="516" width="11.109375" style="177" customWidth="1"/>
    <col min="517" max="517" width="10.44140625" style="177" customWidth="1"/>
    <col min="518" max="518" width="7.5546875" style="177" customWidth="1"/>
    <col min="519" max="519" width="3.109375" style="177" customWidth="1"/>
    <col min="520" max="520" width="5.6640625" style="177" customWidth="1"/>
    <col min="521" max="521" width="8.33203125" style="177" customWidth="1"/>
    <col min="522" max="522" width="9.109375" style="177" customWidth="1"/>
    <col min="523" max="523" width="10.6640625" style="177" customWidth="1"/>
    <col min="524" max="524" width="9.6640625" style="177" customWidth="1"/>
    <col min="525" max="525" width="9.33203125" style="177" customWidth="1"/>
    <col min="526" max="526" width="3.6640625" style="177" customWidth="1"/>
    <col min="527" max="527" width="5.5546875" style="177" customWidth="1"/>
    <col min="528" max="528" width="8.33203125" style="177" customWidth="1"/>
    <col min="529" max="529" width="8.6640625" style="177" customWidth="1"/>
    <col min="530" max="530" width="11" style="177" customWidth="1"/>
    <col min="531" max="531" width="10.5546875" style="177" customWidth="1"/>
    <col min="532" max="532" width="9.5546875" style="177" customWidth="1"/>
    <col min="533" max="768" width="9.109375" style="177"/>
    <col min="769" max="769" width="6" style="177" customWidth="1"/>
    <col min="770" max="770" width="8.33203125" style="177" customWidth="1"/>
    <col min="771" max="771" width="9.109375" style="177" customWidth="1"/>
    <col min="772" max="772" width="11.109375" style="177" customWidth="1"/>
    <col min="773" max="773" width="10.44140625" style="177" customWidth="1"/>
    <col min="774" max="774" width="7.5546875" style="177" customWidth="1"/>
    <col min="775" max="775" width="3.109375" style="177" customWidth="1"/>
    <col min="776" max="776" width="5.6640625" style="177" customWidth="1"/>
    <col min="777" max="777" width="8.33203125" style="177" customWidth="1"/>
    <col min="778" max="778" width="9.109375" style="177" customWidth="1"/>
    <col min="779" max="779" width="10.6640625" style="177" customWidth="1"/>
    <col min="780" max="780" width="9.6640625" style="177" customWidth="1"/>
    <col min="781" max="781" width="9.33203125" style="177" customWidth="1"/>
    <col min="782" max="782" width="3.6640625" style="177" customWidth="1"/>
    <col min="783" max="783" width="5.5546875" style="177" customWidth="1"/>
    <col min="784" max="784" width="8.33203125" style="177" customWidth="1"/>
    <col min="785" max="785" width="8.6640625" style="177" customWidth="1"/>
    <col min="786" max="786" width="11" style="177" customWidth="1"/>
    <col min="787" max="787" width="10.5546875" style="177" customWidth="1"/>
    <col min="788" max="788" width="9.5546875" style="177" customWidth="1"/>
    <col min="789" max="1024" width="9.109375" style="177"/>
    <col min="1025" max="1025" width="6" style="177" customWidth="1"/>
    <col min="1026" max="1026" width="8.33203125" style="177" customWidth="1"/>
    <col min="1027" max="1027" width="9.109375" style="177" customWidth="1"/>
    <col min="1028" max="1028" width="11.109375" style="177" customWidth="1"/>
    <col min="1029" max="1029" width="10.44140625" style="177" customWidth="1"/>
    <col min="1030" max="1030" width="7.5546875" style="177" customWidth="1"/>
    <col min="1031" max="1031" width="3.109375" style="177" customWidth="1"/>
    <col min="1032" max="1032" width="5.6640625" style="177" customWidth="1"/>
    <col min="1033" max="1033" width="8.33203125" style="177" customWidth="1"/>
    <col min="1034" max="1034" width="9.109375" style="177" customWidth="1"/>
    <col min="1035" max="1035" width="10.6640625" style="177" customWidth="1"/>
    <col min="1036" max="1036" width="9.6640625" style="177" customWidth="1"/>
    <col min="1037" max="1037" width="9.33203125" style="177" customWidth="1"/>
    <col min="1038" max="1038" width="3.6640625" style="177" customWidth="1"/>
    <col min="1039" max="1039" width="5.5546875" style="177" customWidth="1"/>
    <col min="1040" max="1040" width="8.33203125" style="177" customWidth="1"/>
    <col min="1041" max="1041" width="8.6640625" style="177" customWidth="1"/>
    <col min="1042" max="1042" width="11" style="177" customWidth="1"/>
    <col min="1043" max="1043" width="10.5546875" style="177" customWidth="1"/>
    <col min="1044" max="1044" width="9.5546875" style="177" customWidth="1"/>
    <col min="1045" max="1280" width="9.109375" style="177"/>
    <col min="1281" max="1281" width="6" style="177" customWidth="1"/>
    <col min="1282" max="1282" width="8.33203125" style="177" customWidth="1"/>
    <col min="1283" max="1283" width="9.109375" style="177" customWidth="1"/>
    <col min="1284" max="1284" width="11.109375" style="177" customWidth="1"/>
    <col min="1285" max="1285" width="10.44140625" style="177" customWidth="1"/>
    <col min="1286" max="1286" width="7.5546875" style="177" customWidth="1"/>
    <col min="1287" max="1287" width="3.109375" style="177" customWidth="1"/>
    <col min="1288" max="1288" width="5.6640625" style="177" customWidth="1"/>
    <col min="1289" max="1289" width="8.33203125" style="177" customWidth="1"/>
    <col min="1290" max="1290" width="9.109375" style="177" customWidth="1"/>
    <col min="1291" max="1291" width="10.6640625" style="177" customWidth="1"/>
    <col min="1292" max="1292" width="9.6640625" style="177" customWidth="1"/>
    <col min="1293" max="1293" width="9.33203125" style="177" customWidth="1"/>
    <col min="1294" max="1294" width="3.6640625" style="177" customWidth="1"/>
    <col min="1295" max="1295" width="5.5546875" style="177" customWidth="1"/>
    <col min="1296" max="1296" width="8.33203125" style="177" customWidth="1"/>
    <col min="1297" max="1297" width="8.6640625" style="177" customWidth="1"/>
    <col min="1298" max="1298" width="11" style="177" customWidth="1"/>
    <col min="1299" max="1299" width="10.5546875" style="177" customWidth="1"/>
    <col min="1300" max="1300" width="9.5546875" style="177" customWidth="1"/>
    <col min="1301" max="1536" width="9.109375" style="177"/>
    <col min="1537" max="1537" width="6" style="177" customWidth="1"/>
    <col min="1538" max="1538" width="8.33203125" style="177" customWidth="1"/>
    <col min="1539" max="1539" width="9.109375" style="177" customWidth="1"/>
    <col min="1540" max="1540" width="11.109375" style="177" customWidth="1"/>
    <col min="1541" max="1541" width="10.44140625" style="177" customWidth="1"/>
    <col min="1542" max="1542" width="7.5546875" style="177" customWidth="1"/>
    <col min="1543" max="1543" width="3.109375" style="177" customWidth="1"/>
    <col min="1544" max="1544" width="5.6640625" style="177" customWidth="1"/>
    <col min="1545" max="1545" width="8.33203125" style="177" customWidth="1"/>
    <col min="1546" max="1546" width="9.109375" style="177" customWidth="1"/>
    <col min="1547" max="1547" width="10.6640625" style="177" customWidth="1"/>
    <col min="1548" max="1548" width="9.6640625" style="177" customWidth="1"/>
    <col min="1549" max="1549" width="9.33203125" style="177" customWidth="1"/>
    <col min="1550" max="1550" width="3.6640625" style="177" customWidth="1"/>
    <col min="1551" max="1551" width="5.5546875" style="177" customWidth="1"/>
    <col min="1552" max="1552" width="8.33203125" style="177" customWidth="1"/>
    <col min="1553" max="1553" width="8.6640625" style="177" customWidth="1"/>
    <col min="1554" max="1554" width="11" style="177" customWidth="1"/>
    <col min="1555" max="1555" width="10.5546875" style="177" customWidth="1"/>
    <col min="1556" max="1556" width="9.5546875" style="177" customWidth="1"/>
    <col min="1557" max="1792" width="9.109375" style="177"/>
    <col min="1793" max="1793" width="6" style="177" customWidth="1"/>
    <col min="1794" max="1794" width="8.33203125" style="177" customWidth="1"/>
    <col min="1795" max="1795" width="9.109375" style="177" customWidth="1"/>
    <col min="1796" max="1796" width="11.109375" style="177" customWidth="1"/>
    <col min="1797" max="1797" width="10.44140625" style="177" customWidth="1"/>
    <col min="1798" max="1798" width="7.5546875" style="177" customWidth="1"/>
    <col min="1799" max="1799" width="3.109375" style="177" customWidth="1"/>
    <col min="1800" max="1800" width="5.6640625" style="177" customWidth="1"/>
    <col min="1801" max="1801" width="8.33203125" style="177" customWidth="1"/>
    <col min="1802" max="1802" width="9.109375" style="177" customWidth="1"/>
    <col min="1803" max="1803" width="10.6640625" style="177" customWidth="1"/>
    <col min="1804" max="1804" width="9.6640625" style="177" customWidth="1"/>
    <col min="1805" max="1805" width="9.33203125" style="177" customWidth="1"/>
    <col min="1806" max="1806" width="3.6640625" style="177" customWidth="1"/>
    <col min="1807" max="1807" width="5.5546875" style="177" customWidth="1"/>
    <col min="1808" max="1808" width="8.33203125" style="177" customWidth="1"/>
    <col min="1809" max="1809" width="8.6640625" style="177" customWidth="1"/>
    <col min="1810" max="1810" width="11" style="177" customWidth="1"/>
    <col min="1811" max="1811" width="10.5546875" style="177" customWidth="1"/>
    <col min="1812" max="1812" width="9.5546875" style="177" customWidth="1"/>
    <col min="1813" max="2048" width="9.109375" style="177"/>
    <col min="2049" max="2049" width="6" style="177" customWidth="1"/>
    <col min="2050" max="2050" width="8.33203125" style="177" customWidth="1"/>
    <col min="2051" max="2051" width="9.109375" style="177" customWidth="1"/>
    <col min="2052" max="2052" width="11.109375" style="177" customWidth="1"/>
    <col min="2053" max="2053" width="10.44140625" style="177" customWidth="1"/>
    <col min="2054" max="2054" width="7.5546875" style="177" customWidth="1"/>
    <col min="2055" max="2055" width="3.109375" style="177" customWidth="1"/>
    <col min="2056" max="2056" width="5.6640625" style="177" customWidth="1"/>
    <col min="2057" max="2057" width="8.33203125" style="177" customWidth="1"/>
    <col min="2058" max="2058" width="9.109375" style="177" customWidth="1"/>
    <col min="2059" max="2059" width="10.6640625" style="177" customWidth="1"/>
    <col min="2060" max="2060" width="9.6640625" style="177" customWidth="1"/>
    <col min="2061" max="2061" width="9.33203125" style="177" customWidth="1"/>
    <col min="2062" max="2062" width="3.6640625" style="177" customWidth="1"/>
    <col min="2063" max="2063" width="5.5546875" style="177" customWidth="1"/>
    <col min="2064" max="2064" width="8.33203125" style="177" customWidth="1"/>
    <col min="2065" max="2065" width="8.6640625" style="177" customWidth="1"/>
    <col min="2066" max="2066" width="11" style="177" customWidth="1"/>
    <col min="2067" max="2067" width="10.5546875" style="177" customWidth="1"/>
    <col min="2068" max="2068" width="9.5546875" style="177" customWidth="1"/>
    <col min="2069" max="2304" width="9.109375" style="177"/>
    <col min="2305" max="2305" width="6" style="177" customWidth="1"/>
    <col min="2306" max="2306" width="8.33203125" style="177" customWidth="1"/>
    <col min="2307" max="2307" width="9.109375" style="177" customWidth="1"/>
    <col min="2308" max="2308" width="11.109375" style="177" customWidth="1"/>
    <col min="2309" max="2309" width="10.44140625" style="177" customWidth="1"/>
    <col min="2310" max="2310" width="7.5546875" style="177" customWidth="1"/>
    <col min="2311" max="2311" width="3.109375" style="177" customWidth="1"/>
    <col min="2312" max="2312" width="5.6640625" style="177" customWidth="1"/>
    <col min="2313" max="2313" width="8.33203125" style="177" customWidth="1"/>
    <col min="2314" max="2314" width="9.109375" style="177" customWidth="1"/>
    <col min="2315" max="2315" width="10.6640625" style="177" customWidth="1"/>
    <col min="2316" max="2316" width="9.6640625" style="177" customWidth="1"/>
    <col min="2317" max="2317" width="9.33203125" style="177" customWidth="1"/>
    <col min="2318" max="2318" width="3.6640625" style="177" customWidth="1"/>
    <col min="2319" max="2319" width="5.5546875" style="177" customWidth="1"/>
    <col min="2320" max="2320" width="8.33203125" style="177" customWidth="1"/>
    <col min="2321" max="2321" width="8.6640625" style="177" customWidth="1"/>
    <col min="2322" max="2322" width="11" style="177" customWidth="1"/>
    <col min="2323" max="2323" width="10.5546875" style="177" customWidth="1"/>
    <col min="2324" max="2324" width="9.5546875" style="177" customWidth="1"/>
    <col min="2325" max="2560" width="9.109375" style="177"/>
    <col min="2561" max="2561" width="6" style="177" customWidth="1"/>
    <col min="2562" max="2562" width="8.33203125" style="177" customWidth="1"/>
    <col min="2563" max="2563" width="9.109375" style="177" customWidth="1"/>
    <col min="2564" max="2564" width="11.109375" style="177" customWidth="1"/>
    <col min="2565" max="2565" width="10.44140625" style="177" customWidth="1"/>
    <col min="2566" max="2566" width="7.5546875" style="177" customWidth="1"/>
    <col min="2567" max="2567" width="3.109375" style="177" customWidth="1"/>
    <col min="2568" max="2568" width="5.6640625" style="177" customWidth="1"/>
    <col min="2569" max="2569" width="8.33203125" style="177" customWidth="1"/>
    <col min="2570" max="2570" width="9.109375" style="177" customWidth="1"/>
    <col min="2571" max="2571" width="10.6640625" style="177" customWidth="1"/>
    <col min="2572" max="2572" width="9.6640625" style="177" customWidth="1"/>
    <col min="2573" max="2573" width="9.33203125" style="177" customWidth="1"/>
    <col min="2574" max="2574" width="3.6640625" style="177" customWidth="1"/>
    <col min="2575" max="2575" width="5.5546875" style="177" customWidth="1"/>
    <col min="2576" max="2576" width="8.33203125" style="177" customWidth="1"/>
    <col min="2577" max="2577" width="8.6640625" style="177" customWidth="1"/>
    <col min="2578" max="2578" width="11" style="177" customWidth="1"/>
    <col min="2579" max="2579" width="10.5546875" style="177" customWidth="1"/>
    <col min="2580" max="2580" width="9.5546875" style="177" customWidth="1"/>
    <col min="2581" max="2816" width="9.109375" style="177"/>
    <col min="2817" max="2817" width="6" style="177" customWidth="1"/>
    <col min="2818" max="2818" width="8.33203125" style="177" customWidth="1"/>
    <col min="2819" max="2819" width="9.109375" style="177" customWidth="1"/>
    <col min="2820" max="2820" width="11.109375" style="177" customWidth="1"/>
    <col min="2821" max="2821" width="10.44140625" style="177" customWidth="1"/>
    <col min="2822" max="2822" width="7.5546875" style="177" customWidth="1"/>
    <col min="2823" max="2823" width="3.109375" style="177" customWidth="1"/>
    <col min="2824" max="2824" width="5.6640625" style="177" customWidth="1"/>
    <col min="2825" max="2825" width="8.33203125" style="177" customWidth="1"/>
    <col min="2826" max="2826" width="9.109375" style="177" customWidth="1"/>
    <col min="2827" max="2827" width="10.6640625" style="177" customWidth="1"/>
    <col min="2828" max="2828" width="9.6640625" style="177" customWidth="1"/>
    <col min="2829" max="2829" width="9.33203125" style="177" customWidth="1"/>
    <col min="2830" max="2830" width="3.6640625" style="177" customWidth="1"/>
    <col min="2831" max="2831" width="5.5546875" style="177" customWidth="1"/>
    <col min="2832" max="2832" width="8.33203125" style="177" customWidth="1"/>
    <col min="2833" max="2833" width="8.6640625" style="177" customWidth="1"/>
    <col min="2834" max="2834" width="11" style="177" customWidth="1"/>
    <col min="2835" max="2835" width="10.5546875" style="177" customWidth="1"/>
    <col min="2836" max="2836" width="9.5546875" style="177" customWidth="1"/>
    <col min="2837" max="3072" width="9.109375" style="177"/>
    <col min="3073" max="3073" width="6" style="177" customWidth="1"/>
    <col min="3074" max="3074" width="8.33203125" style="177" customWidth="1"/>
    <col min="3075" max="3075" width="9.109375" style="177" customWidth="1"/>
    <col min="3076" max="3076" width="11.109375" style="177" customWidth="1"/>
    <col min="3077" max="3077" width="10.44140625" style="177" customWidth="1"/>
    <col min="3078" max="3078" width="7.5546875" style="177" customWidth="1"/>
    <col min="3079" max="3079" width="3.109375" style="177" customWidth="1"/>
    <col min="3080" max="3080" width="5.6640625" style="177" customWidth="1"/>
    <col min="3081" max="3081" width="8.33203125" style="177" customWidth="1"/>
    <col min="3082" max="3082" width="9.109375" style="177" customWidth="1"/>
    <col min="3083" max="3083" width="10.6640625" style="177" customWidth="1"/>
    <col min="3084" max="3084" width="9.6640625" style="177" customWidth="1"/>
    <col min="3085" max="3085" width="9.33203125" style="177" customWidth="1"/>
    <col min="3086" max="3086" width="3.6640625" style="177" customWidth="1"/>
    <col min="3087" max="3087" width="5.5546875" style="177" customWidth="1"/>
    <col min="3088" max="3088" width="8.33203125" style="177" customWidth="1"/>
    <col min="3089" max="3089" width="8.6640625" style="177" customWidth="1"/>
    <col min="3090" max="3090" width="11" style="177" customWidth="1"/>
    <col min="3091" max="3091" width="10.5546875" style="177" customWidth="1"/>
    <col min="3092" max="3092" width="9.5546875" style="177" customWidth="1"/>
    <col min="3093" max="3328" width="9.109375" style="177"/>
    <col min="3329" max="3329" width="6" style="177" customWidth="1"/>
    <col min="3330" max="3330" width="8.33203125" style="177" customWidth="1"/>
    <col min="3331" max="3331" width="9.109375" style="177" customWidth="1"/>
    <col min="3332" max="3332" width="11.109375" style="177" customWidth="1"/>
    <col min="3333" max="3333" width="10.44140625" style="177" customWidth="1"/>
    <col min="3334" max="3334" width="7.5546875" style="177" customWidth="1"/>
    <col min="3335" max="3335" width="3.109375" style="177" customWidth="1"/>
    <col min="3336" max="3336" width="5.6640625" style="177" customWidth="1"/>
    <col min="3337" max="3337" width="8.33203125" style="177" customWidth="1"/>
    <col min="3338" max="3338" width="9.109375" style="177" customWidth="1"/>
    <col min="3339" max="3339" width="10.6640625" style="177" customWidth="1"/>
    <col min="3340" max="3340" width="9.6640625" style="177" customWidth="1"/>
    <col min="3341" max="3341" width="9.33203125" style="177" customWidth="1"/>
    <col min="3342" max="3342" width="3.6640625" style="177" customWidth="1"/>
    <col min="3343" max="3343" width="5.5546875" style="177" customWidth="1"/>
    <col min="3344" max="3344" width="8.33203125" style="177" customWidth="1"/>
    <col min="3345" max="3345" width="8.6640625" style="177" customWidth="1"/>
    <col min="3346" max="3346" width="11" style="177" customWidth="1"/>
    <col min="3347" max="3347" width="10.5546875" style="177" customWidth="1"/>
    <col min="3348" max="3348" width="9.5546875" style="177" customWidth="1"/>
    <col min="3349" max="3584" width="9.109375" style="177"/>
    <col min="3585" max="3585" width="6" style="177" customWidth="1"/>
    <col min="3586" max="3586" width="8.33203125" style="177" customWidth="1"/>
    <col min="3587" max="3587" width="9.109375" style="177" customWidth="1"/>
    <col min="3588" max="3588" width="11.109375" style="177" customWidth="1"/>
    <col min="3589" max="3589" width="10.44140625" style="177" customWidth="1"/>
    <col min="3590" max="3590" width="7.5546875" style="177" customWidth="1"/>
    <col min="3591" max="3591" width="3.109375" style="177" customWidth="1"/>
    <col min="3592" max="3592" width="5.6640625" style="177" customWidth="1"/>
    <col min="3593" max="3593" width="8.33203125" style="177" customWidth="1"/>
    <col min="3594" max="3594" width="9.109375" style="177" customWidth="1"/>
    <col min="3595" max="3595" width="10.6640625" style="177" customWidth="1"/>
    <col min="3596" max="3596" width="9.6640625" style="177" customWidth="1"/>
    <col min="3597" max="3597" width="9.33203125" style="177" customWidth="1"/>
    <col min="3598" max="3598" width="3.6640625" style="177" customWidth="1"/>
    <col min="3599" max="3599" width="5.5546875" style="177" customWidth="1"/>
    <col min="3600" max="3600" width="8.33203125" style="177" customWidth="1"/>
    <col min="3601" max="3601" width="8.6640625" style="177" customWidth="1"/>
    <col min="3602" max="3602" width="11" style="177" customWidth="1"/>
    <col min="3603" max="3603" width="10.5546875" style="177" customWidth="1"/>
    <col min="3604" max="3604" width="9.5546875" style="177" customWidth="1"/>
    <col min="3605" max="3840" width="9.109375" style="177"/>
    <col min="3841" max="3841" width="6" style="177" customWidth="1"/>
    <col min="3842" max="3842" width="8.33203125" style="177" customWidth="1"/>
    <col min="3843" max="3843" width="9.109375" style="177" customWidth="1"/>
    <col min="3844" max="3844" width="11.109375" style="177" customWidth="1"/>
    <col min="3845" max="3845" width="10.44140625" style="177" customWidth="1"/>
    <col min="3846" max="3846" width="7.5546875" style="177" customWidth="1"/>
    <col min="3847" max="3847" width="3.109375" style="177" customWidth="1"/>
    <col min="3848" max="3848" width="5.6640625" style="177" customWidth="1"/>
    <col min="3849" max="3849" width="8.33203125" style="177" customWidth="1"/>
    <col min="3850" max="3850" width="9.109375" style="177" customWidth="1"/>
    <col min="3851" max="3851" width="10.6640625" style="177" customWidth="1"/>
    <col min="3852" max="3852" width="9.6640625" style="177" customWidth="1"/>
    <col min="3853" max="3853" width="9.33203125" style="177" customWidth="1"/>
    <col min="3854" max="3854" width="3.6640625" style="177" customWidth="1"/>
    <col min="3855" max="3855" width="5.5546875" style="177" customWidth="1"/>
    <col min="3856" max="3856" width="8.33203125" style="177" customWidth="1"/>
    <col min="3857" max="3857" width="8.6640625" style="177" customWidth="1"/>
    <col min="3858" max="3858" width="11" style="177" customWidth="1"/>
    <col min="3859" max="3859" width="10.5546875" style="177" customWidth="1"/>
    <col min="3860" max="3860" width="9.5546875" style="177" customWidth="1"/>
    <col min="3861" max="4096" width="9.109375" style="177"/>
    <col min="4097" max="4097" width="6" style="177" customWidth="1"/>
    <col min="4098" max="4098" width="8.33203125" style="177" customWidth="1"/>
    <col min="4099" max="4099" width="9.109375" style="177" customWidth="1"/>
    <col min="4100" max="4100" width="11.109375" style="177" customWidth="1"/>
    <col min="4101" max="4101" width="10.44140625" style="177" customWidth="1"/>
    <col min="4102" max="4102" width="7.5546875" style="177" customWidth="1"/>
    <col min="4103" max="4103" width="3.109375" style="177" customWidth="1"/>
    <col min="4104" max="4104" width="5.6640625" style="177" customWidth="1"/>
    <col min="4105" max="4105" width="8.33203125" style="177" customWidth="1"/>
    <col min="4106" max="4106" width="9.109375" style="177" customWidth="1"/>
    <col min="4107" max="4107" width="10.6640625" style="177" customWidth="1"/>
    <col min="4108" max="4108" width="9.6640625" style="177" customWidth="1"/>
    <col min="4109" max="4109" width="9.33203125" style="177" customWidth="1"/>
    <col min="4110" max="4110" width="3.6640625" style="177" customWidth="1"/>
    <col min="4111" max="4111" width="5.5546875" style="177" customWidth="1"/>
    <col min="4112" max="4112" width="8.33203125" style="177" customWidth="1"/>
    <col min="4113" max="4113" width="8.6640625" style="177" customWidth="1"/>
    <col min="4114" max="4114" width="11" style="177" customWidth="1"/>
    <col min="4115" max="4115" width="10.5546875" style="177" customWidth="1"/>
    <col min="4116" max="4116" width="9.5546875" style="177" customWidth="1"/>
    <col min="4117" max="4352" width="9.109375" style="177"/>
    <col min="4353" max="4353" width="6" style="177" customWidth="1"/>
    <col min="4354" max="4354" width="8.33203125" style="177" customWidth="1"/>
    <col min="4355" max="4355" width="9.109375" style="177" customWidth="1"/>
    <col min="4356" max="4356" width="11.109375" style="177" customWidth="1"/>
    <col min="4357" max="4357" width="10.44140625" style="177" customWidth="1"/>
    <col min="4358" max="4358" width="7.5546875" style="177" customWidth="1"/>
    <col min="4359" max="4359" width="3.109375" style="177" customWidth="1"/>
    <col min="4360" max="4360" width="5.6640625" style="177" customWidth="1"/>
    <col min="4361" max="4361" width="8.33203125" style="177" customWidth="1"/>
    <col min="4362" max="4362" width="9.109375" style="177" customWidth="1"/>
    <col min="4363" max="4363" width="10.6640625" style="177" customWidth="1"/>
    <col min="4364" max="4364" width="9.6640625" style="177" customWidth="1"/>
    <col min="4365" max="4365" width="9.33203125" style="177" customWidth="1"/>
    <col min="4366" max="4366" width="3.6640625" style="177" customWidth="1"/>
    <col min="4367" max="4367" width="5.5546875" style="177" customWidth="1"/>
    <col min="4368" max="4368" width="8.33203125" style="177" customWidth="1"/>
    <col min="4369" max="4369" width="8.6640625" style="177" customWidth="1"/>
    <col min="4370" max="4370" width="11" style="177" customWidth="1"/>
    <col min="4371" max="4371" width="10.5546875" style="177" customWidth="1"/>
    <col min="4372" max="4372" width="9.5546875" style="177" customWidth="1"/>
    <col min="4373" max="4608" width="9.109375" style="177"/>
    <col min="4609" max="4609" width="6" style="177" customWidth="1"/>
    <col min="4610" max="4610" width="8.33203125" style="177" customWidth="1"/>
    <col min="4611" max="4611" width="9.109375" style="177" customWidth="1"/>
    <col min="4612" max="4612" width="11.109375" style="177" customWidth="1"/>
    <col min="4613" max="4613" width="10.44140625" style="177" customWidth="1"/>
    <col min="4614" max="4614" width="7.5546875" style="177" customWidth="1"/>
    <col min="4615" max="4615" width="3.109375" style="177" customWidth="1"/>
    <col min="4616" max="4616" width="5.6640625" style="177" customWidth="1"/>
    <col min="4617" max="4617" width="8.33203125" style="177" customWidth="1"/>
    <col min="4618" max="4618" width="9.109375" style="177" customWidth="1"/>
    <col min="4619" max="4619" width="10.6640625" style="177" customWidth="1"/>
    <col min="4620" max="4620" width="9.6640625" style="177" customWidth="1"/>
    <col min="4621" max="4621" width="9.33203125" style="177" customWidth="1"/>
    <col min="4622" max="4622" width="3.6640625" style="177" customWidth="1"/>
    <col min="4623" max="4623" width="5.5546875" style="177" customWidth="1"/>
    <col min="4624" max="4624" width="8.33203125" style="177" customWidth="1"/>
    <col min="4625" max="4625" width="8.6640625" style="177" customWidth="1"/>
    <col min="4626" max="4626" width="11" style="177" customWidth="1"/>
    <col min="4627" max="4627" width="10.5546875" style="177" customWidth="1"/>
    <col min="4628" max="4628" width="9.5546875" style="177" customWidth="1"/>
    <col min="4629" max="4864" width="9.109375" style="177"/>
    <col min="4865" max="4865" width="6" style="177" customWidth="1"/>
    <col min="4866" max="4866" width="8.33203125" style="177" customWidth="1"/>
    <col min="4867" max="4867" width="9.109375" style="177" customWidth="1"/>
    <col min="4868" max="4868" width="11.109375" style="177" customWidth="1"/>
    <col min="4869" max="4869" width="10.44140625" style="177" customWidth="1"/>
    <col min="4870" max="4870" width="7.5546875" style="177" customWidth="1"/>
    <col min="4871" max="4871" width="3.109375" style="177" customWidth="1"/>
    <col min="4872" max="4872" width="5.6640625" style="177" customWidth="1"/>
    <col min="4873" max="4873" width="8.33203125" style="177" customWidth="1"/>
    <col min="4874" max="4874" width="9.109375" style="177" customWidth="1"/>
    <col min="4875" max="4875" width="10.6640625" style="177" customWidth="1"/>
    <col min="4876" max="4876" width="9.6640625" style="177" customWidth="1"/>
    <col min="4877" max="4877" width="9.33203125" style="177" customWidth="1"/>
    <col min="4878" max="4878" width="3.6640625" style="177" customWidth="1"/>
    <col min="4879" max="4879" width="5.5546875" style="177" customWidth="1"/>
    <col min="4880" max="4880" width="8.33203125" style="177" customWidth="1"/>
    <col min="4881" max="4881" width="8.6640625" style="177" customWidth="1"/>
    <col min="4882" max="4882" width="11" style="177" customWidth="1"/>
    <col min="4883" max="4883" width="10.5546875" style="177" customWidth="1"/>
    <col min="4884" max="4884" width="9.5546875" style="177" customWidth="1"/>
    <col min="4885" max="5120" width="9.109375" style="177"/>
    <col min="5121" max="5121" width="6" style="177" customWidth="1"/>
    <col min="5122" max="5122" width="8.33203125" style="177" customWidth="1"/>
    <col min="5123" max="5123" width="9.109375" style="177" customWidth="1"/>
    <col min="5124" max="5124" width="11.109375" style="177" customWidth="1"/>
    <col min="5125" max="5125" width="10.44140625" style="177" customWidth="1"/>
    <col min="5126" max="5126" width="7.5546875" style="177" customWidth="1"/>
    <col min="5127" max="5127" width="3.109375" style="177" customWidth="1"/>
    <col min="5128" max="5128" width="5.6640625" style="177" customWidth="1"/>
    <col min="5129" max="5129" width="8.33203125" style="177" customWidth="1"/>
    <col min="5130" max="5130" width="9.109375" style="177" customWidth="1"/>
    <col min="5131" max="5131" width="10.6640625" style="177" customWidth="1"/>
    <col min="5132" max="5132" width="9.6640625" style="177" customWidth="1"/>
    <col min="5133" max="5133" width="9.33203125" style="177" customWidth="1"/>
    <col min="5134" max="5134" width="3.6640625" style="177" customWidth="1"/>
    <col min="5135" max="5135" width="5.5546875" style="177" customWidth="1"/>
    <col min="5136" max="5136" width="8.33203125" style="177" customWidth="1"/>
    <col min="5137" max="5137" width="8.6640625" style="177" customWidth="1"/>
    <col min="5138" max="5138" width="11" style="177" customWidth="1"/>
    <col min="5139" max="5139" width="10.5546875" style="177" customWidth="1"/>
    <col min="5140" max="5140" width="9.5546875" style="177" customWidth="1"/>
    <col min="5141" max="5376" width="9.109375" style="177"/>
    <col min="5377" max="5377" width="6" style="177" customWidth="1"/>
    <col min="5378" max="5378" width="8.33203125" style="177" customWidth="1"/>
    <col min="5379" max="5379" width="9.109375" style="177" customWidth="1"/>
    <col min="5380" max="5380" width="11.109375" style="177" customWidth="1"/>
    <col min="5381" max="5381" width="10.44140625" style="177" customWidth="1"/>
    <col min="5382" max="5382" width="7.5546875" style="177" customWidth="1"/>
    <col min="5383" max="5383" width="3.109375" style="177" customWidth="1"/>
    <col min="5384" max="5384" width="5.6640625" style="177" customWidth="1"/>
    <col min="5385" max="5385" width="8.33203125" style="177" customWidth="1"/>
    <col min="5386" max="5386" width="9.109375" style="177" customWidth="1"/>
    <col min="5387" max="5387" width="10.6640625" style="177" customWidth="1"/>
    <col min="5388" max="5388" width="9.6640625" style="177" customWidth="1"/>
    <col min="5389" max="5389" width="9.33203125" style="177" customWidth="1"/>
    <col min="5390" max="5390" width="3.6640625" style="177" customWidth="1"/>
    <col min="5391" max="5391" width="5.5546875" style="177" customWidth="1"/>
    <col min="5392" max="5392" width="8.33203125" style="177" customWidth="1"/>
    <col min="5393" max="5393" width="8.6640625" style="177" customWidth="1"/>
    <col min="5394" max="5394" width="11" style="177" customWidth="1"/>
    <col min="5395" max="5395" width="10.5546875" style="177" customWidth="1"/>
    <col min="5396" max="5396" width="9.5546875" style="177" customWidth="1"/>
    <col min="5397" max="5632" width="9.109375" style="177"/>
    <col min="5633" max="5633" width="6" style="177" customWidth="1"/>
    <col min="5634" max="5634" width="8.33203125" style="177" customWidth="1"/>
    <col min="5635" max="5635" width="9.109375" style="177" customWidth="1"/>
    <col min="5636" max="5636" width="11.109375" style="177" customWidth="1"/>
    <col min="5637" max="5637" width="10.44140625" style="177" customWidth="1"/>
    <col min="5638" max="5638" width="7.5546875" style="177" customWidth="1"/>
    <col min="5639" max="5639" width="3.109375" style="177" customWidth="1"/>
    <col min="5640" max="5640" width="5.6640625" style="177" customWidth="1"/>
    <col min="5641" max="5641" width="8.33203125" style="177" customWidth="1"/>
    <col min="5642" max="5642" width="9.109375" style="177" customWidth="1"/>
    <col min="5643" max="5643" width="10.6640625" style="177" customWidth="1"/>
    <col min="5644" max="5644" width="9.6640625" style="177" customWidth="1"/>
    <col min="5645" max="5645" width="9.33203125" style="177" customWidth="1"/>
    <col min="5646" max="5646" width="3.6640625" style="177" customWidth="1"/>
    <col min="5647" max="5647" width="5.5546875" style="177" customWidth="1"/>
    <col min="5648" max="5648" width="8.33203125" style="177" customWidth="1"/>
    <col min="5649" max="5649" width="8.6640625" style="177" customWidth="1"/>
    <col min="5650" max="5650" width="11" style="177" customWidth="1"/>
    <col min="5651" max="5651" width="10.5546875" style="177" customWidth="1"/>
    <col min="5652" max="5652" width="9.5546875" style="177" customWidth="1"/>
    <col min="5653" max="5888" width="9.109375" style="177"/>
    <col min="5889" max="5889" width="6" style="177" customWidth="1"/>
    <col min="5890" max="5890" width="8.33203125" style="177" customWidth="1"/>
    <col min="5891" max="5891" width="9.109375" style="177" customWidth="1"/>
    <col min="5892" max="5892" width="11.109375" style="177" customWidth="1"/>
    <col min="5893" max="5893" width="10.44140625" style="177" customWidth="1"/>
    <col min="5894" max="5894" width="7.5546875" style="177" customWidth="1"/>
    <col min="5895" max="5895" width="3.109375" style="177" customWidth="1"/>
    <col min="5896" max="5896" width="5.6640625" style="177" customWidth="1"/>
    <col min="5897" max="5897" width="8.33203125" style="177" customWidth="1"/>
    <col min="5898" max="5898" width="9.109375" style="177" customWidth="1"/>
    <col min="5899" max="5899" width="10.6640625" style="177" customWidth="1"/>
    <col min="5900" max="5900" width="9.6640625" style="177" customWidth="1"/>
    <col min="5901" max="5901" width="9.33203125" style="177" customWidth="1"/>
    <col min="5902" max="5902" width="3.6640625" style="177" customWidth="1"/>
    <col min="5903" max="5903" width="5.5546875" style="177" customWidth="1"/>
    <col min="5904" max="5904" width="8.33203125" style="177" customWidth="1"/>
    <col min="5905" max="5905" width="8.6640625" style="177" customWidth="1"/>
    <col min="5906" max="5906" width="11" style="177" customWidth="1"/>
    <col min="5907" max="5907" width="10.5546875" style="177" customWidth="1"/>
    <col min="5908" max="5908" width="9.5546875" style="177" customWidth="1"/>
    <col min="5909" max="6144" width="9.109375" style="177"/>
    <col min="6145" max="6145" width="6" style="177" customWidth="1"/>
    <col min="6146" max="6146" width="8.33203125" style="177" customWidth="1"/>
    <col min="6147" max="6147" width="9.109375" style="177" customWidth="1"/>
    <col min="6148" max="6148" width="11.109375" style="177" customWidth="1"/>
    <col min="6149" max="6149" width="10.44140625" style="177" customWidth="1"/>
    <col min="6150" max="6150" width="7.5546875" style="177" customWidth="1"/>
    <col min="6151" max="6151" width="3.109375" style="177" customWidth="1"/>
    <col min="6152" max="6152" width="5.6640625" style="177" customWidth="1"/>
    <col min="6153" max="6153" width="8.33203125" style="177" customWidth="1"/>
    <col min="6154" max="6154" width="9.109375" style="177" customWidth="1"/>
    <col min="6155" max="6155" width="10.6640625" style="177" customWidth="1"/>
    <col min="6156" max="6156" width="9.6640625" style="177" customWidth="1"/>
    <col min="6157" max="6157" width="9.33203125" style="177" customWidth="1"/>
    <col min="6158" max="6158" width="3.6640625" style="177" customWidth="1"/>
    <col min="6159" max="6159" width="5.5546875" style="177" customWidth="1"/>
    <col min="6160" max="6160" width="8.33203125" style="177" customWidth="1"/>
    <col min="6161" max="6161" width="8.6640625" style="177" customWidth="1"/>
    <col min="6162" max="6162" width="11" style="177" customWidth="1"/>
    <col min="6163" max="6163" width="10.5546875" style="177" customWidth="1"/>
    <col min="6164" max="6164" width="9.5546875" style="177" customWidth="1"/>
    <col min="6165" max="6400" width="9.109375" style="177"/>
    <col min="6401" max="6401" width="6" style="177" customWidth="1"/>
    <col min="6402" max="6402" width="8.33203125" style="177" customWidth="1"/>
    <col min="6403" max="6403" width="9.109375" style="177" customWidth="1"/>
    <col min="6404" max="6404" width="11.109375" style="177" customWidth="1"/>
    <col min="6405" max="6405" width="10.44140625" style="177" customWidth="1"/>
    <col min="6406" max="6406" width="7.5546875" style="177" customWidth="1"/>
    <col min="6407" max="6407" width="3.109375" style="177" customWidth="1"/>
    <col min="6408" max="6408" width="5.6640625" style="177" customWidth="1"/>
    <col min="6409" max="6409" width="8.33203125" style="177" customWidth="1"/>
    <col min="6410" max="6410" width="9.109375" style="177" customWidth="1"/>
    <col min="6411" max="6411" width="10.6640625" style="177" customWidth="1"/>
    <col min="6412" max="6412" width="9.6640625" style="177" customWidth="1"/>
    <col min="6413" max="6413" width="9.33203125" style="177" customWidth="1"/>
    <col min="6414" max="6414" width="3.6640625" style="177" customWidth="1"/>
    <col min="6415" max="6415" width="5.5546875" style="177" customWidth="1"/>
    <col min="6416" max="6416" width="8.33203125" style="177" customWidth="1"/>
    <col min="6417" max="6417" width="8.6640625" style="177" customWidth="1"/>
    <col min="6418" max="6418" width="11" style="177" customWidth="1"/>
    <col min="6419" max="6419" width="10.5546875" style="177" customWidth="1"/>
    <col min="6420" max="6420" width="9.5546875" style="177" customWidth="1"/>
    <col min="6421" max="6656" width="9.109375" style="177"/>
    <col min="6657" max="6657" width="6" style="177" customWidth="1"/>
    <col min="6658" max="6658" width="8.33203125" style="177" customWidth="1"/>
    <col min="6659" max="6659" width="9.109375" style="177" customWidth="1"/>
    <col min="6660" max="6660" width="11.109375" style="177" customWidth="1"/>
    <col min="6661" max="6661" width="10.44140625" style="177" customWidth="1"/>
    <col min="6662" max="6662" width="7.5546875" style="177" customWidth="1"/>
    <col min="6663" max="6663" width="3.109375" style="177" customWidth="1"/>
    <col min="6664" max="6664" width="5.6640625" style="177" customWidth="1"/>
    <col min="6665" max="6665" width="8.33203125" style="177" customWidth="1"/>
    <col min="6666" max="6666" width="9.109375" style="177" customWidth="1"/>
    <col min="6667" max="6667" width="10.6640625" style="177" customWidth="1"/>
    <col min="6668" max="6668" width="9.6640625" style="177" customWidth="1"/>
    <col min="6669" max="6669" width="9.33203125" style="177" customWidth="1"/>
    <col min="6670" max="6670" width="3.6640625" style="177" customWidth="1"/>
    <col min="6671" max="6671" width="5.5546875" style="177" customWidth="1"/>
    <col min="6672" max="6672" width="8.33203125" style="177" customWidth="1"/>
    <col min="6673" max="6673" width="8.6640625" style="177" customWidth="1"/>
    <col min="6674" max="6674" width="11" style="177" customWidth="1"/>
    <col min="6675" max="6675" width="10.5546875" style="177" customWidth="1"/>
    <col min="6676" max="6676" width="9.5546875" style="177" customWidth="1"/>
    <col min="6677" max="6912" width="9.109375" style="177"/>
    <col min="6913" max="6913" width="6" style="177" customWidth="1"/>
    <col min="6914" max="6914" width="8.33203125" style="177" customWidth="1"/>
    <col min="6915" max="6915" width="9.109375" style="177" customWidth="1"/>
    <col min="6916" max="6916" width="11.109375" style="177" customWidth="1"/>
    <col min="6917" max="6917" width="10.44140625" style="177" customWidth="1"/>
    <col min="6918" max="6918" width="7.5546875" style="177" customWidth="1"/>
    <col min="6919" max="6919" width="3.109375" style="177" customWidth="1"/>
    <col min="6920" max="6920" width="5.6640625" style="177" customWidth="1"/>
    <col min="6921" max="6921" width="8.33203125" style="177" customWidth="1"/>
    <col min="6922" max="6922" width="9.109375" style="177" customWidth="1"/>
    <col min="6923" max="6923" width="10.6640625" style="177" customWidth="1"/>
    <col min="6924" max="6924" width="9.6640625" style="177" customWidth="1"/>
    <col min="6925" max="6925" width="9.33203125" style="177" customWidth="1"/>
    <col min="6926" max="6926" width="3.6640625" style="177" customWidth="1"/>
    <col min="6927" max="6927" width="5.5546875" style="177" customWidth="1"/>
    <col min="6928" max="6928" width="8.33203125" style="177" customWidth="1"/>
    <col min="6929" max="6929" width="8.6640625" style="177" customWidth="1"/>
    <col min="6930" max="6930" width="11" style="177" customWidth="1"/>
    <col min="6931" max="6931" width="10.5546875" style="177" customWidth="1"/>
    <col min="6932" max="6932" width="9.5546875" style="177" customWidth="1"/>
    <col min="6933" max="7168" width="9.109375" style="177"/>
    <col min="7169" max="7169" width="6" style="177" customWidth="1"/>
    <col min="7170" max="7170" width="8.33203125" style="177" customWidth="1"/>
    <col min="7171" max="7171" width="9.109375" style="177" customWidth="1"/>
    <col min="7172" max="7172" width="11.109375" style="177" customWidth="1"/>
    <col min="7173" max="7173" width="10.44140625" style="177" customWidth="1"/>
    <col min="7174" max="7174" width="7.5546875" style="177" customWidth="1"/>
    <col min="7175" max="7175" width="3.109375" style="177" customWidth="1"/>
    <col min="7176" max="7176" width="5.6640625" style="177" customWidth="1"/>
    <col min="7177" max="7177" width="8.33203125" style="177" customWidth="1"/>
    <col min="7178" max="7178" width="9.109375" style="177" customWidth="1"/>
    <col min="7179" max="7179" width="10.6640625" style="177" customWidth="1"/>
    <col min="7180" max="7180" width="9.6640625" style="177" customWidth="1"/>
    <col min="7181" max="7181" width="9.33203125" style="177" customWidth="1"/>
    <col min="7182" max="7182" width="3.6640625" style="177" customWidth="1"/>
    <col min="7183" max="7183" width="5.5546875" style="177" customWidth="1"/>
    <col min="7184" max="7184" width="8.33203125" style="177" customWidth="1"/>
    <col min="7185" max="7185" width="8.6640625" style="177" customWidth="1"/>
    <col min="7186" max="7186" width="11" style="177" customWidth="1"/>
    <col min="7187" max="7187" width="10.5546875" style="177" customWidth="1"/>
    <col min="7188" max="7188" width="9.5546875" style="177" customWidth="1"/>
    <col min="7189" max="7424" width="9.109375" style="177"/>
    <col min="7425" max="7425" width="6" style="177" customWidth="1"/>
    <col min="7426" max="7426" width="8.33203125" style="177" customWidth="1"/>
    <col min="7427" max="7427" width="9.109375" style="177" customWidth="1"/>
    <col min="7428" max="7428" width="11.109375" style="177" customWidth="1"/>
    <col min="7429" max="7429" width="10.44140625" style="177" customWidth="1"/>
    <col min="7430" max="7430" width="7.5546875" style="177" customWidth="1"/>
    <col min="7431" max="7431" width="3.109375" style="177" customWidth="1"/>
    <col min="7432" max="7432" width="5.6640625" style="177" customWidth="1"/>
    <col min="7433" max="7433" width="8.33203125" style="177" customWidth="1"/>
    <col min="7434" max="7434" width="9.109375" style="177" customWidth="1"/>
    <col min="7435" max="7435" width="10.6640625" style="177" customWidth="1"/>
    <col min="7436" max="7436" width="9.6640625" style="177" customWidth="1"/>
    <col min="7437" max="7437" width="9.33203125" style="177" customWidth="1"/>
    <col min="7438" max="7438" width="3.6640625" style="177" customWidth="1"/>
    <col min="7439" max="7439" width="5.5546875" style="177" customWidth="1"/>
    <col min="7440" max="7440" width="8.33203125" style="177" customWidth="1"/>
    <col min="7441" max="7441" width="8.6640625" style="177" customWidth="1"/>
    <col min="7442" max="7442" width="11" style="177" customWidth="1"/>
    <col min="7443" max="7443" width="10.5546875" style="177" customWidth="1"/>
    <col min="7444" max="7444" width="9.5546875" style="177" customWidth="1"/>
    <col min="7445" max="7680" width="9.109375" style="177"/>
    <col min="7681" max="7681" width="6" style="177" customWidth="1"/>
    <col min="7682" max="7682" width="8.33203125" style="177" customWidth="1"/>
    <col min="7683" max="7683" width="9.109375" style="177" customWidth="1"/>
    <col min="7684" max="7684" width="11.109375" style="177" customWidth="1"/>
    <col min="7685" max="7685" width="10.44140625" style="177" customWidth="1"/>
    <col min="7686" max="7686" width="7.5546875" style="177" customWidth="1"/>
    <col min="7687" max="7687" width="3.109375" style="177" customWidth="1"/>
    <col min="7688" max="7688" width="5.6640625" style="177" customWidth="1"/>
    <col min="7689" max="7689" width="8.33203125" style="177" customWidth="1"/>
    <col min="7690" max="7690" width="9.109375" style="177" customWidth="1"/>
    <col min="7691" max="7691" width="10.6640625" style="177" customWidth="1"/>
    <col min="7692" max="7692" width="9.6640625" style="177" customWidth="1"/>
    <col min="7693" max="7693" width="9.33203125" style="177" customWidth="1"/>
    <col min="7694" max="7694" width="3.6640625" style="177" customWidth="1"/>
    <col min="7695" max="7695" width="5.5546875" style="177" customWidth="1"/>
    <col min="7696" max="7696" width="8.33203125" style="177" customWidth="1"/>
    <col min="7697" max="7697" width="8.6640625" style="177" customWidth="1"/>
    <col min="7698" max="7698" width="11" style="177" customWidth="1"/>
    <col min="7699" max="7699" width="10.5546875" style="177" customWidth="1"/>
    <col min="7700" max="7700" width="9.5546875" style="177" customWidth="1"/>
    <col min="7701" max="7936" width="9.109375" style="177"/>
    <col min="7937" max="7937" width="6" style="177" customWidth="1"/>
    <col min="7938" max="7938" width="8.33203125" style="177" customWidth="1"/>
    <col min="7939" max="7939" width="9.109375" style="177" customWidth="1"/>
    <col min="7940" max="7940" width="11.109375" style="177" customWidth="1"/>
    <col min="7941" max="7941" width="10.44140625" style="177" customWidth="1"/>
    <col min="7942" max="7942" width="7.5546875" style="177" customWidth="1"/>
    <col min="7943" max="7943" width="3.109375" style="177" customWidth="1"/>
    <col min="7944" max="7944" width="5.6640625" style="177" customWidth="1"/>
    <col min="7945" max="7945" width="8.33203125" style="177" customWidth="1"/>
    <col min="7946" max="7946" width="9.109375" style="177" customWidth="1"/>
    <col min="7947" max="7947" width="10.6640625" style="177" customWidth="1"/>
    <col min="7948" max="7948" width="9.6640625" style="177" customWidth="1"/>
    <col min="7949" max="7949" width="9.33203125" style="177" customWidth="1"/>
    <col min="7950" max="7950" width="3.6640625" style="177" customWidth="1"/>
    <col min="7951" max="7951" width="5.5546875" style="177" customWidth="1"/>
    <col min="7952" max="7952" width="8.33203125" style="177" customWidth="1"/>
    <col min="7953" max="7953" width="8.6640625" style="177" customWidth="1"/>
    <col min="7954" max="7954" width="11" style="177" customWidth="1"/>
    <col min="7955" max="7955" width="10.5546875" style="177" customWidth="1"/>
    <col min="7956" max="7956" width="9.5546875" style="177" customWidth="1"/>
    <col min="7957" max="8192" width="9.109375" style="177"/>
    <col min="8193" max="8193" width="6" style="177" customWidth="1"/>
    <col min="8194" max="8194" width="8.33203125" style="177" customWidth="1"/>
    <col min="8195" max="8195" width="9.109375" style="177" customWidth="1"/>
    <col min="8196" max="8196" width="11.109375" style="177" customWidth="1"/>
    <col min="8197" max="8197" width="10.44140625" style="177" customWidth="1"/>
    <col min="8198" max="8198" width="7.5546875" style="177" customWidth="1"/>
    <col min="8199" max="8199" width="3.109375" style="177" customWidth="1"/>
    <col min="8200" max="8200" width="5.6640625" style="177" customWidth="1"/>
    <col min="8201" max="8201" width="8.33203125" style="177" customWidth="1"/>
    <col min="8202" max="8202" width="9.109375" style="177" customWidth="1"/>
    <col min="8203" max="8203" width="10.6640625" style="177" customWidth="1"/>
    <col min="8204" max="8204" width="9.6640625" style="177" customWidth="1"/>
    <col min="8205" max="8205" width="9.33203125" style="177" customWidth="1"/>
    <col min="8206" max="8206" width="3.6640625" style="177" customWidth="1"/>
    <col min="8207" max="8207" width="5.5546875" style="177" customWidth="1"/>
    <col min="8208" max="8208" width="8.33203125" style="177" customWidth="1"/>
    <col min="8209" max="8209" width="8.6640625" style="177" customWidth="1"/>
    <col min="8210" max="8210" width="11" style="177" customWidth="1"/>
    <col min="8211" max="8211" width="10.5546875" style="177" customWidth="1"/>
    <col min="8212" max="8212" width="9.5546875" style="177" customWidth="1"/>
    <col min="8213" max="8448" width="9.109375" style="177"/>
    <col min="8449" max="8449" width="6" style="177" customWidth="1"/>
    <col min="8450" max="8450" width="8.33203125" style="177" customWidth="1"/>
    <col min="8451" max="8451" width="9.109375" style="177" customWidth="1"/>
    <col min="8452" max="8452" width="11.109375" style="177" customWidth="1"/>
    <col min="8453" max="8453" width="10.44140625" style="177" customWidth="1"/>
    <col min="8454" max="8454" width="7.5546875" style="177" customWidth="1"/>
    <col min="8455" max="8455" width="3.109375" style="177" customWidth="1"/>
    <col min="8456" max="8456" width="5.6640625" style="177" customWidth="1"/>
    <col min="8457" max="8457" width="8.33203125" style="177" customWidth="1"/>
    <col min="8458" max="8458" width="9.109375" style="177" customWidth="1"/>
    <col min="8459" max="8459" width="10.6640625" style="177" customWidth="1"/>
    <col min="8460" max="8460" width="9.6640625" style="177" customWidth="1"/>
    <col min="8461" max="8461" width="9.33203125" style="177" customWidth="1"/>
    <col min="8462" max="8462" width="3.6640625" style="177" customWidth="1"/>
    <col min="8463" max="8463" width="5.5546875" style="177" customWidth="1"/>
    <col min="8464" max="8464" width="8.33203125" style="177" customWidth="1"/>
    <col min="8465" max="8465" width="8.6640625" style="177" customWidth="1"/>
    <col min="8466" max="8466" width="11" style="177" customWidth="1"/>
    <col min="8467" max="8467" width="10.5546875" style="177" customWidth="1"/>
    <col min="8468" max="8468" width="9.5546875" style="177" customWidth="1"/>
    <col min="8469" max="8704" width="9.109375" style="177"/>
    <col min="8705" max="8705" width="6" style="177" customWidth="1"/>
    <col min="8706" max="8706" width="8.33203125" style="177" customWidth="1"/>
    <col min="8707" max="8707" width="9.109375" style="177" customWidth="1"/>
    <col min="8708" max="8708" width="11.109375" style="177" customWidth="1"/>
    <col min="8709" max="8709" width="10.44140625" style="177" customWidth="1"/>
    <col min="8710" max="8710" width="7.5546875" style="177" customWidth="1"/>
    <col min="8711" max="8711" width="3.109375" style="177" customWidth="1"/>
    <col min="8712" max="8712" width="5.6640625" style="177" customWidth="1"/>
    <col min="8713" max="8713" width="8.33203125" style="177" customWidth="1"/>
    <col min="8714" max="8714" width="9.109375" style="177" customWidth="1"/>
    <col min="8715" max="8715" width="10.6640625" style="177" customWidth="1"/>
    <col min="8716" max="8716" width="9.6640625" style="177" customWidth="1"/>
    <col min="8717" max="8717" width="9.33203125" style="177" customWidth="1"/>
    <col min="8718" max="8718" width="3.6640625" style="177" customWidth="1"/>
    <col min="8719" max="8719" width="5.5546875" style="177" customWidth="1"/>
    <col min="8720" max="8720" width="8.33203125" style="177" customWidth="1"/>
    <col min="8721" max="8721" width="8.6640625" style="177" customWidth="1"/>
    <col min="8722" max="8722" width="11" style="177" customWidth="1"/>
    <col min="8723" max="8723" width="10.5546875" style="177" customWidth="1"/>
    <col min="8724" max="8724" width="9.5546875" style="177" customWidth="1"/>
    <col min="8725" max="8960" width="9.109375" style="177"/>
    <col min="8961" max="8961" width="6" style="177" customWidth="1"/>
    <col min="8962" max="8962" width="8.33203125" style="177" customWidth="1"/>
    <col min="8963" max="8963" width="9.109375" style="177" customWidth="1"/>
    <col min="8964" max="8964" width="11.109375" style="177" customWidth="1"/>
    <col min="8965" max="8965" width="10.44140625" style="177" customWidth="1"/>
    <col min="8966" max="8966" width="7.5546875" style="177" customWidth="1"/>
    <col min="8967" max="8967" width="3.109375" style="177" customWidth="1"/>
    <col min="8968" max="8968" width="5.6640625" style="177" customWidth="1"/>
    <col min="8969" max="8969" width="8.33203125" style="177" customWidth="1"/>
    <col min="8970" max="8970" width="9.109375" style="177" customWidth="1"/>
    <col min="8971" max="8971" width="10.6640625" style="177" customWidth="1"/>
    <col min="8972" max="8972" width="9.6640625" style="177" customWidth="1"/>
    <col min="8973" max="8973" width="9.33203125" style="177" customWidth="1"/>
    <col min="8974" max="8974" width="3.6640625" style="177" customWidth="1"/>
    <col min="8975" max="8975" width="5.5546875" style="177" customWidth="1"/>
    <col min="8976" max="8976" width="8.33203125" style="177" customWidth="1"/>
    <col min="8977" max="8977" width="8.6640625" style="177" customWidth="1"/>
    <col min="8978" max="8978" width="11" style="177" customWidth="1"/>
    <col min="8979" max="8979" width="10.5546875" style="177" customWidth="1"/>
    <col min="8980" max="8980" width="9.5546875" style="177" customWidth="1"/>
    <col min="8981" max="9216" width="9.109375" style="177"/>
    <col min="9217" max="9217" width="6" style="177" customWidth="1"/>
    <col min="9218" max="9218" width="8.33203125" style="177" customWidth="1"/>
    <col min="9219" max="9219" width="9.109375" style="177" customWidth="1"/>
    <col min="9220" max="9220" width="11.109375" style="177" customWidth="1"/>
    <col min="9221" max="9221" width="10.44140625" style="177" customWidth="1"/>
    <col min="9222" max="9222" width="7.5546875" style="177" customWidth="1"/>
    <col min="9223" max="9223" width="3.109375" style="177" customWidth="1"/>
    <col min="9224" max="9224" width="5.6640625" style="177" customWidth="1"/>
    <col min="9225" max="9225" width="8.33203125" style="177" customWidth="1"/>
    <col min="9226" max="9226" width="9.109375" style="177" customWidth="1"/>
    <col min="9227" max="9227" width="10.6640625" style="177" customWidth="1"/>
    <col min="9228" max="9228" width="9.6640625" style="177" customWidth="1"/>
    <col min="9229" max="9229" width="9.33203125" style="177" customWidth="1"/>
    <col min="9230" max="9230" width="3.6640625" style="177" customWidth="1"/>
    <col min="9231" max="9231" width="5.5546875" style="177" customWidth="1"/>
    <col min="9232" max="9232" width="8.33203125" style="177" customWidth="1"/>
    <col min="9233" max="9233" width="8.6640625" style="177" customWidth="1"/>
    <col min="9234" max="9234" width="11" style="177" customWidth="1"/>
    <col min="9235" max="9235" width="10.5546875" style="177" customWidth="1"/>
    <col min="9236" max="9236" width="9.5546875" style="177" customWidth="1"/>
    <col min="9237" max="9472" width="9.109375" style="177"/>
    <col min="9473" max="9473" width="6" style="177" customWidth="1"/>
    <col min="9474" max="9474" width="8.33203125" style="177" customWidth="1"/>
    <col min="9475" max="9475" width="9.109375" style="177" customWidth="1"/>
    <col min="9476" max="9476" width="11.109375" style="177" customWidth="1"/>
    <col min="9477" max="9477" width="10.44140625" style="177" customWidth="1"/>
    <col min="9478" max="9478" width="7.5546875" style="177" customWidth="1"/>
    <col min="9479" max="9479" width="3.109375" style="177" customWidth="1"/>
    <col min="9480" max="9480" width="5.6640625" style="177" customWidth="1"/>
    <col min="9481" max="9481" width="8.33203125" style="177" customWidth="1"/>
    <col min="9482" max="9482" width="9.109375" style="177" customWidth="1"/>
    <col min="9483" max="9483" width="10.6640625" style="177" customWidth="1"/>
    <col min="9484" max="9484" width="9.6640625" style="177" customWidth="1"/>
    <col min="9485" max="9485" width="9.33203125" style="177" customWidth="1"/>
    <col min="9486" max="9486" width="3.6640625" style="177" customWidth="1"/>
    <col min="9487" max="9487" width="5.5546875" style="177" customWidth="1"/>
    <col min="9488" max="9488" width="8.33203125" style="177" customWidth="1"/>
    <col min="9489" max="9489" width="8.6640625" style="177" customWidth="1"/>
    <col min="9490" max="9490" width="11" style="177" customWidth="1"/>
    <col min="9491" max="9491" width="10.5546875" style="177" customWidth="1"/>
    <col min="9492" max="9492" width="9.5546875" style="177" customWidth="1"/>
    <col min="9493" max="9728" width="9.109375" style="177"/>
    <col min="9729" max="9729" width="6" style="177" customWidth="1"/>
    <col min="9730" max="9730" width="8.33203125" style="177" customWidth="1"/>
    <col min="9731" max="9731" width="9.109375" style="177" customWidth="1"/>
    <col min="9732" max="9732" width="11.109375" style="177" customWidth="1"/>
    <col min="9733" max="9733" width="10.44140625" style="177" customWidth="1"/>
    <col min="9734" max="9734" width="7.5546875" style="177" customWidth="1"/>
    <col min="9735" max="9735" width="3.109375" style="177" customWidth="1"/>
    <col min="9736" max="9736" width="5.6640625" style="177" customWidth="1"/>
    <col min="9737" max="9737" width="8.33203125" style="177" customWidth="1"/>
    <col min="9738" max="9738" width="9.109375" style="177" customWidth="1"/>
    <col min="9739" max="9739" width="10.6640625" style="177" customWidth="1"/>
    <col min="9740" max="9740" width="9.6640625" style="177" customWidth="1"/>
    <col min="9741" max="9741" width="9.33203125" style="177" customWidth="1"/>
    <col min="9742" max="9742" width="3.6640625" style="177" customWidth="1"/>
    <col min="9743" max="9743" width="5.5546875" style="177" customWidth="1"/>
    <col min="9744" max="9744" width="8.33203125" style="177" customWidth="1"/>
    <col min="9745" max="9745" width="8.6640625" style="177" customWidth="1"/>
    <col min="9746" max="9746" width="11" style="177" customWidth="1"/>
    <col min="9747" max="9747" width="10.5546875" style="177" customWidth="1"/>
    <col min="9748" max="9748" width="9.5546875" style="177" customWidth="1"/>
    <col min="9749" max="9984" width="9.109375" style="177"/>
    <col min="9985" max="9985" width="6" style="177" customWidth="1"/>
    <col min="9986" max="9986" width="8.33203125" style="177" customWidth="1"/>
    <col min="9987" max="9987" width="9.109375" style="177" customWidth="1"/>
    <col min="9988" max="9988" width="11.109375" style="177" customWidth="1"/>
    <col min="9989" max="9989" width="10.44140625" style="177" customWidth="1"/>
    <col min="9990" max="9990" width="7.5546875" style="177" customWidth="1"/>
    <col min="9991" max="9991" width="3.109375" style="177" customWidth="1"/>
    <col min="9992" max="9992" width="5.6640625" style="177" customWidth="1"/>
    <col min="9993" max="9993" width="8.33203125" style="177" customWidth="1"/>
    <col min="9994" max="9994" width="9.109375" style="177" customWidth="1"/>
    <col min="9995" max="9995" width="10.6640625" style="177" customWidth="1"/>
    <col min="9996" max="9996" width="9.6640625" style="177" customWidth="1"/>
    <col min="9997" max="9997" width="9.33203125" style="177" customWidth="1"/>
    <col min="9998" max="9998" width="3.6640625" style="177" customWidth="1"/>
    <col min="9999" max="9999" width="5.5546875" style="177" customWidth="1"/>
    <col min="10000" max="10000" width="8.33203125" style="177" customWidth="1"/>
    <col min="10001" max="10001" width="8.6640625" style="177" customWidth="1"/>
    <col min="10002" max="10002" width="11" style="177" customWidth="1"/>
    <col min="10003" max="10003" width="10.5546875" style="177" customWidth="1"/>
    <col min="10004" max="10004" width="9.5546875" style="177" customWidth="1"/>
    <col min="10005" max="10240" width="9.109375" style="177"/>
    <col min="10241" max="10241" width="6" style="177" customWidth="1"/>
    <col min="10242" max="10242" width="8.33203125" style="177" customWidth="1"/>
    <col min="10243" max="10243" width="9.109375" style="177" customWidth="1"/>
    <col min="10244" max="10244" width="11.109375" style="177" customWidth="1"/>
    <col min="10245" max="10245" width="10.44140625" style="177" customWidth="1"/>
    <col min="10246" max="10246" width="7.5546875" style="177" customWidth="1"/>
    <col min="10247" max="10247" width="3.109375" style="177" customWidth="1"/>
    <col min="10248" max="10248" width="5.6640625" style="177" customWidth="1"/>
    <col min="10249" max="10249" width="8.33203125" style="177" customWidth="1"/>
    <col min="10250" max="10250" width="9.109375" style="177" customWidth="1"/>
    <col min="10251" max="10251" width="10.6640625" style="177" customWidth="1"/>
    <col min="10252" max="10252" width="9.6640625" style="177" customWidth="1"/>
    <col min="10253" max="10253" width="9.33203125" style="177" customWidth="1"/>
    <col min="10254" max="10254" width="3.6640625" style="177" customWidth="1"/>
    <col min="10255" max="10255" width="5.5546875" style="177" customWidth="1"/>
    <col min="10256" max="10256" width="8.33203125" style="177" customWidth="1"/>
    <col min="10257" max="10257" width="8.6640625" style="177" customWidth="1"/>
    <col min="10258" max="10258" width="11" style="177" customWidth="1"/>
    <col min="10259" max="10259" width="10.5546875" style="177" customWidth="1"/>
    <col min="10260" max="10260" width="9.5546875" style="177" customWidth="1"/>
    <col min="10261" max="10496" width="9.109375" style="177"/>
    <col min="10497" max="10497" width="6" style="177" customWidth="1"/>
    <col min="10498" max="10498" width="8.33203125" style="177" customWidth="1"/>
    <col min="10499" max="10499" width="9.109375" style="177" customWidth="1"/>
    <col min="10500" max="10500" width="11.109375" style="177" customWidth="1"/>
    <col min="10501" max="10501" width="10.44140625" style="177" customWidth="1"/>
    <col min="10502" max="10502" width="7.5546875" style="177" customWidth="1"/>
    <col min="10503" max="10503" width="3.109375" style="177" customWidth="1"/>
    <col min="10504" max="10504" width="5.6640625" style="177" customWidth="1"/>
    <col min="10505" max="10505" width="8.33203125" style="177" customWidth="1"/>
    <col min="10506" max="10506" width="9.109375" style="177" customWidth="1"/>
    <col min="10507" max="10507" width="10.6640625" style="177" customWidth="1"/>
    <col min="10508" max="10508" width="9.6640625" style="177" customWidth="1"/>
    <col min="10509" max="10509" width="9.33203125" style="177" customWidth="1"/>
    <col min="10510" max="10510" width="3.6640625" style="177" customWidth="1"/>
    <col min="10511" max="10511" width="5.5546875" style="177" customWidth="1"/>
    <col min="10512" max="10512" width="8.33203125" style="177" customWidth="1"/>
    <col min="10513" max="10513" width="8.6640625" style="177" customWidth="1"/>
    <col min="10514" max="10514" width="11" style="177" customWidth="1"/>
    <col min="10515" max="10515" width="10.5546875" style="177" customWidth="1"/>
    <col min="10516" max="10516" width="9.5546875" style="177" customWidth="1"/>
    <col min="10517" max="10752" width="9.109375" style="177"/>
    <col min="10753" max="10753" width="6" style="177" customWidth="1"/>
    <col min="10754" max="10754" width="8.33203125" style="177" customWidth="1"/>
    <col min="10755" max="10755" width="9.109375" style="177" customWidth="1"/>
    <col min="10756" max="10756" width="11.109375" style="177" customWidth="1"/>
    <col min="10757" max="10757" width="10.44140625" style="177" customWidth="1"/>
    <col min="10758" max="10758" width="7.5546875" style="177" customWidth="1"/>
    <col min="10759" max="10759" width="3.109375" style="177" customWidth="1"/>
    <col min="10760" max="10760" width="5.6640625" style="177" customWidth="1"/>
    <col min="10761" max="10761" width="8.33203125" style="177" customWidth="1"/>
    <col min="10762" max="10762" width="9.109375" style="177" customWidth="1"/>
    <col min="10763" max="10763" width="10.6640625" style="177" customWidth="1"/>
    <col min="10764" max="10764" width="9.6640625" style="177" customWidth="1"/>
    <col min="10765" max="10765" width="9.33203125" style="177" customWidth="1"/>
    <col min="10766" max="10766" width="3.6640625" style="177" customWidth="1"/>
    <col min="10767" max="10767" width="5.5546875" style="177" customWidth="1"/>
    <col min="10768" max="10768" width="8.33203125" style="177" customWidth="1"/>
    <col min="10769" max="10769" width="8.6640625" style="177" customWidth="1"/>
    <col min="10770" max="10770" width="11" style="177" customWidth="1"/>
    <col min="10771" max="10771" width="10.5546875" style="177" customWidth="1"/>
    <col min="10772" max="10772" width="9.5546875" style="177" customWidth="1"/>
    <col min="10773" max="11008" width="9.109375" style="177"/>
    <col min="11009" max="11009" width="6" style="177" customWidth="1"/>
    <col min="11010" max="11010" width="8.33203125" style="177" customWidth="1"/>
    <col min="11011" max="11011" width="9.109375" style="177" customWidth="1"/>
    <col min="11012" max="11012" width="11.109375" style="177" customWidth="1"/>
    <col min="11013" max="11013" width="10.44140625" style="177" customWidth="1"/>
    <col min="11014" max="11014" width="7.5546875" style="177" customWidth="1"/>
    <col min="11015" max="11015" width="3.109375" style="177" customWidth="1"/>
    <col min="11016" max="11016" width="5.6640625" style="177" customWidth="1"/>
    <col min="11017" max="11017" width="8.33203125" style="177" customWidth="1"/>
    <col min="11018" max="11018" width="9.109375" style="177" customWidth="1"/>
    <col min="11019" max="11019" width="10.6640625" style="177" customWidth="1"/>
    <col min="11020" max="11020" width="9.6640625" style="177" customWidth="1"/>
    <col min="11021" max="11021" width="9.33203125" style="177" customWidth="1"/>
    <col min="11022" max="11022" width="3.6640625" style="177" customWidth="1"/>
    <col min="11023" max="11023" width="5.5546875" style="177" customWidth="1"/>
    <col min="11024" max="11024" width="8.33203125" style="177" customWidth="1"/>
    <col min="11025" max="11025" width="8.6640625" style="177" customWidth="1"/>
    <col min="11026" max="11026" width="11" style="177" customWidth="1"/>
    <col min="11027" max="11027" width="10.5546875" style="177" customWidth="1"/>
    <col min="11028" max="11028" width="9.5546875" style="177" customWidth="1"/>
    <col min="11029" max="11264" width="9.109375" style="177"/>
    <col min="11265" max="11265" width="6" style="177" customWidth="1"/>
    <col min="11266" max="11266" width="8.33203125" style="177" customWidth="1"/>
    <col min="11267" max="11267" width="9.109375" style="177" customWidth="1"/>
    <col min="11268" max="11268" width="11.109375" style="177" customWidth="1"/>
    <col min="11269" max="11269" width="10.44140625" style="177" customWidth="1"/>
    <col min="11270" max="11270" width="7.5546875" style="177" customWidth="1"/>
    <col min="11271" max="11271" width="3.109375" style="177" customWidth="1"/>
    <col min="11272" max="11272" width="5.6640625" style="177" customWidth="1"/>
    <col min="11273" max="11273" width="8.33203125" style="177" customWidth="1"/>
    <col min="11274" max="11274" width="9.109375" style="177" customWidth="1"/>
    <col min="11275" max="11275" width="10.6640625" style="177" customWidth="1"/>
    <col min="11276" max="11276" width="9.6640625" style="177" customWidth="1"/>
    <col min="11277" max="11277" width="9.33203125" style="177" customWidth="1"/>
    <col min="11278" max="11278" width="3.6640625" style="177" customWidth="1"/>
    <col min="11279" max="11279" width="5.5546875" style="177" customWidth="1"/>
    <col min="11280" max="11280" width="8.33203125" style="177" customWidth="1"/>
    <col min="11281" max="11281" width="8.6640625" style="177" customWidth="1"/>
    <col min="11282" max="11282" width="11" style="177" customWidth="1"/>
    <col min="11283" max="11283" width="10.5546875" style="177" customWidth="1"/>
    <col min="11284" max="11284" width="9.5546875" style="177" customWidth="1"/>
    <col min="11285" max="11520" width="9.109375" style="177"/>
    <col min="11521" max="11521" width="6" style="177" customWidth="1"/>
    <col min="11522" max="11522" width="8.33203125" style="177" customWidth="1"/>
    <col min="11523" max="11523" width="9.109375" style="177" customWidth="1"/>
    <col min="11524" max="11524" width="11.109375" style="177" customWidth="1"/>
    <col min="11525" max="11525" width="10.44140625" style="177" customWidth="1"/>
    <col min="11526" max="11526" width="7.5546875" style="177" customWidth="1"/>
    <col min="11527" max="11527" width="3.109375" style="177" customWidth="1"/>
    <col min="11528" max="11528" width="5.6640625" style="177" customWidth="1"/>
    <col min="11529" max="11529" width="8.33203125" style="177" customWidth="1"/>
    <col min="11530" max="11530" width="9.109375" style="177" customWidth="1"/>
    <col min="11531" max="11531" width="10.6640625" style="177" customWidth="1"/>
    <col min="11532" max="11532" width="9.6640625" style="177" customWidth="1"/>
    <col min="11533" max="11533" width="9.33203125" style="177" customWidth="1"/>
    <col min="11534" max="11534" width="3.6640625" style="177" customWidth="1"/>
    <col min="11535" max="11535" width="5.5546875" style="177" customWidth="1"/>
    <col min="11536" max="11536" width="8.33203125" style="177" customWidth="1"/>
    <col min="11537" max="11537" width="8.6640625" style="177" customWidth="1"/>
    <col min="11538" max="11538" width="11" style="177" customWidth="1"/>
    <col min="11539" max="11539" width="10.5546875" style="177" customWidth="1"/>
    <col min="11540" max="11540" width="9.5546875" style="177" customWidth="1"/>
    <col min="11541" max="11776" width="9.109375" style="177"/>
    <col min="11777" max="11777" width="6" style="177" customWidth="1"/>
    <col min="11778" max="11778" width="8.33203125" style="177" customWidth="1"/>
    <col min="11779" max="11779" width="9.109375" style="177" customWidth="1"/>
    <col min="11780" max="11780" width="11.109375" style="177" customWidth="1"/>
    <col min="11781" max="11781" width="10.44140625" style="177" customWidth="1"/>
    <col min="11782" max="11782" width="7.5546875" style="177" customWidth="1"/>
    <col min="11783" max="11783" width="3.109375" style="177" customWidth="1"/>
    <col min="11784" max="11784" width="5.6640625" style="177" customWidth="1"/>
    <col min="11785" max="11785" width="8.33203125" style="177" customWidth="1"/>
    <col min="11786" max="11786" width="9.109375" style="177" customWidth="1"/>
    <col min="11787" max="11787" width="10.6640625" style="177" customWidth="1"/>
    <col min="11788" max="11788" width="9.6640625" style="177" customWidth="1"/>
    <col min="11789" max="11789" width="9.33203125" style="177" customWidth="1"/>
    <col min="11790" max="11790" width="3.6640625" style="177" customWidth="1"/>
    <col min="11791" max="11791" width="5.5546875" style="177" customWidth="1"/>
    <col min="11792" max="11792" width="8.33203125" style="177" customWidth="1"/>
    <col min="11793" max="11793" width="8.6640625" style="177" customWidth="1"/>
    <col min="11794" max="11794" width="11" style="177" customWidth="1"/>
    <col min="11795" max="11795" width="10.5546875" style="177" customWidth="1"/>
    <col min="11796" max="11796" width="9.5546875" style="177" customWidth="1"/>
    <col min="11797" max="12032" width="9.109375" style="177"/>
    <col min="12033" max="12033" width="6" style="177" customWidth="1"/>
    <col min="12034" max="12034" width="8.33203125" style="177" customWidth="1"/>
    <col min="12035" max="12035" width="9.109375" style="177" customWidth="1"/>
    <col min="12036" max="12036" width="11.109375" style="177" customWidth="1"/>
    <col min="12037" max="12037" width="10.44140625" style="177" customWidth="1"/>
    <col min="12038" max="12038" width="7.5546875" style="177" customWidth="1"/>
    <col min="12039" max="12039" width="3.109375" style="177" customWidth="1"/>
    <col min="12040" max="12040" width="5.6640625" style="177" customWidth="1"/>
    <col min="12041" max="12041" width="8.33203125" style="177" customWidth="1"/>
    <col min="12042" max="12042" width="9.109375" style="177" customWidth="1"/>
    <col min="12043" max="12043" width="10.6640625" style="177" customWidth="1"/>
    <col min="12044" max="12044" width="9.6640625" style="177" customWidth="1"/>
    <col min="12045" max="12045" width="9.33203125" style="177" customWidth="1"/>
    <col min="12046" max="12046" width="3.6640625" style="177" customWidth="1"/>
    <col min="12047" max="12047" width="5.5546875" style="177" customWidth="1"/>
    <col min="12048" max="12048" width="8.33203125" style="177" customWidth="1"/>
    <col min="12049" max="12049" width="8.6640625" style="177" customWidth="1"/>
    <col min="12050" max="12050" width="11" style="177" customWidth="1"/>
    <col min="12051" max="12051" width="10.5546875" style="177" customWidth="1"/>
    <col min="12052" max="12052" width="9.5546875" style="177" customWidth="1"/>
    <col min="12053" max="12288" width="9.109375" style="177"/>
    <col min="12289" max="12289" width="6" style="177" customWidth="1"/>
    <col min="12290" max="12290" width="8.33203125" style="177" customWidth="1"/>
    <col min="12291" max="12291" width="9.109375" style="177" customWidth="1"/>
    <col min="12292" max="12292" width="11.109375" style="177" customWidth="1"/>
    <col min="12293" max="12293" width="10.44140625" style="177" customWidth="1"/>
    <col min="12294" max="12294" width="7.5546875" style="177" customWidth="1"/>
    <col min="12295" max="12295" width="3.109375" style="177" customWidth="1"/>
    <col min="12296" max="12296" width="5.6640625" style="177" customWidth="1"/>
    <col min="12297" max="12297" width="8.33203125" style="177" customWidth="1"/>
    <col min="12298" max="12298" width="9.109375" style="177" customWidth="1"/>
    <col min="12299" max="12299" width="10.6640625" style="177" customWidth="1"/>
    <col min="12300" max="12300" width="9.6640625" style="177" customWidth="1"/>
    <col min="12301" max="12301" width="9.33203125" style="177" customWidth="1"/>
    <col min="12302" max="12302" width="3.6640625" style="177" customWidth="1"/>
    <col min="12303" max="12303" width="5.5546875" style="177" customWidth="1"/>
    <col min="12304" max="12304" width="8.33203125" style="177" customWidth="1"/>
    <col min="12305" max="12305" width="8.6640625" style="177" customWidth="1"/>
    <col min="12306" max="12306" width="11" style="177" customWidth="1"/>
    <col min="12307" max="12307" width="10.5546875" style="177" customWidth="1"/>
    <col min="12308" max="12308" width="9.5546875" style="177" customWidth="1"/>
    <col min="12309" max="12544" width="9.109375" style="177"/>
    <col min="12545" max="12545" width="6" style="177" customWidth="1"/>
    <col min="12546" max="12546" width="8.33203125" style="177" customWidth="1"/>
    <col min="12547" max="12547" width="9.109375" style="177" customWidth="1"/>
    <col min="12548" max="12548" width="11.109375" style="177" customWidth="1"/>
    <col min="12549" max="12549" width="10.44140625" style="177" customWidth="1"/>
    <col min="12550" max="12550" width="7.5546875" style="177" customWidth="1"/>
    <col min="12551" max="12551" width="3.109375" style="177" customWidth="1"/>
    <col min="12552" max="12552" width="5.6640625" style="177" customWidth="1"/>
    <col min="12553" max="12553" width="8.33203125" style="177" customWidth="1"/>
    <col min="12554" max="12554" width="9.109375" style="177" customWidth="1"/>
    <col min="12555" max="12555" width="10.6640625" style="177" customWidth="1"/>
    <col min="12556" max="12556" width="9.6640625" style="177" customWidth="1"/>
    <col min="12557" max="12557" width="9.33203125" style="177" customWidth="1"/>
    <col min="12558" max="12558" width="3.6640625" style="177" customWidth="1"/>
    <col min="12559" max="12559" width="5.5546875" style="177" customWidth="1"/>
    <col min="12560" max="12560" width="8.33203125" style="177" customWidth="1"/>
    <col min="12561" max="12561" width="8.6640625" style="177" customWidth="1"/>
    <col min="12562" max="12562" width="11" style="177" customWidth="1"/>
    <col min="12563" max="12563" width="10.5546875" style="177" customWidth="1"/>
    <col min="12564" max="12564" width="9.5546875" style="177" customWidth="1"/>
    <col min="12565" max="12800" width="9.109375" style="177"/>
    <col min="12801" max="12801" width="6" style="177" customWidth="1"/>
    <col min="12802" max="12802" width="8.33203125" style="177" customWidth="1"/>
    <col min="12803" max="12803" width="9.109375" style="177" customWidth="1"/>
    <col min="12804" max="12804" width="11.109375" style="177" customWidth="1"/>
    <col min="12805" max="12805" width="10.44140625" style="177" customWidth="1"/>
    <col min="12806" max="12806" width="7.5546875" style="177" customWidth="1"/>
    <col min="12807" max="12807" width="3.109375" style="177" customWidth="1"/>
    <col min="12808" max="12808" width="5.6640625" style="177" customWidth="1"/>
    <col min="12809" max="12809" width="8.33203125" style="177" customWidth="1"/>
    <col min="12810" max="12810" width="9.109375" style="177" customWidth="1"/>
    <col min="12811" max="12811" width="10.6640625" style="177" customWidth="1"/>
    <col min="12812" max="12812" width="9.6640625" style="177" customWidth="1"/>
    <col min="12813" max="12813" width="9.33203125" style="177" customWidth="1"/>
    <col min="12814" max="12814" width="3.6640625" style="177" customWidth="1"/>
    <col min="12815" max="12815" width="5.5546875" style="177" customWidth="1"/>
    <col min="12816" max="12816" width="8.33203125" style="177" customWidth="1"/>
    <col min="12817" max="12817" width="8.6640625" style="177" customWidth="1"/>
    <col min="12818" max="12818" width="11" style="177" customWidth="1"/>
    <col min="12819" max="12819" width="10.5546875" style="177" customWidth="1"/>
    <col min="12820" max="12820" width="9.5546875" style="177" customWidth="1"/>
    <col min="12821" max="13056" width="9.109375" style="177"/>
    <col min="13057" max="13057" width="6" style="177" customWidth="1"/>
    <col min="13058" max="13058" width="8.33203125" style="177" customWidth="1"/>
    <col min="13059" max="13059" width="9.109375" style="177" customWidth="1"/>
    <col min="13060" max="13060" width="11.109375" style="177" customWidth="1"/>
    <col min="13061" max="13061" width="10.44140625" style="177" customWidth="1"/>
    <col min="13062" max="13062" width="7.5546875" style="177" customWidth="1"/>
    <col min="13063" max="13063" width="3.109375" style="177" customWidth="1"/>
    <col min="13064" max="13064" width="5.6640625" style="177" customWidth="1"/>
    <col min="13065" max="13065" width="8.33203125" style="177" customWidth="1"/>
    <col min="13066" max="13066" width="9.109375" style="177" customWidth="1"/>
    <col min="13067" max="13067" width="10.6640625" style="177" customWidth="1"/>
    <col min="13068" max="13068" width="9.6640625" style="177" customWidth="1"/>
    <col min="13069" max="13069" width="9.33203125" style="177" customWidth="1"/>
    <col min="13070" max="13070" width="3.6640625" style="177" customWidth="1"/>
    <col min="13071" max="13071" width="5.5546875" style="177" customWidth="1"/>
    <col min="13072" max="13072" width="8.33203125" style="177" customWidth="1"/>
    <col min="13073" max="13073" width="8.6640625" style="177" customWidth="1"/>
    <col min="13074" max="13074" width="11" style="177" customWidth="1"/>
    <col min="13075" max="13075" width="10.5546875" style="177" customWidth="1"/>
    <col min="13076" max="13076" width="9.5546875" style="177" customWidth="1"/>
    <col min="13077" max="13312" width="9.109375" style="177"/>
    <col min="13313" max="13313" width="6" style="177" customWidth="1"/>
    <col min="13314" max="13314" width="8.33203125" style="177" customWidth="1"/>
    <col min="13315" max="13315" width="9.109375" style="177" customWidth="1"/>
    <col min="13316" max="13316" width="11.109375" style="177" customWidth="1"/>
    <col min="13317" max="13317" width="10.44140625" style="177" customWidth="1"/>
    <col min="13318" max="13318" width="7.5546875" style="177" customWidth="1"/>
    <col min="13319" max="13319" width="3.109375" style="177" customWidth="1"/>
    <col min="13320" max="13320" width="5.6640625" style="177" customWidth="1"/>
    <col min="13321" max="13321" width="8.33203125" style="177" customWidth="1"/>
    <col min="13322" max="13322" width="9.109375" style="177" customWidth="1"/>
    <col min="13323" max="13323" width="10.6640625" style="177" customWidth="1"/>
    <col min="13324" max="13324" width="9.6640625" style="177" customWidth="1"/>
    <col min="13325" max="13325" width="9.33203125" style="177" customWidth="1"/>
    <col min="13326" max="13326" width="3.6640625" style="177" customWidth="1"/>
    <col min="13327" max="13327" width="5.5546875" style="177" customWidth="1"/>
    <col min="13328" max="13328" width="8.33203125" style="177" customWidth="1"/>
    <col min="13329" max="13329" width="8.6640625" style="177" customWidth="1"/>
    <col min="13330" max="13330" width="11" style="177" customWidth="1"/>
    <col min="13331" max="13331" width="10.5546875" style="177" customWidth="1"/>
    <col min="13332" max="13332" width="9.5546875" style="177" customWidth="1"/>
    <col min="13333" max="13568" width="9.109375" style="177"/>
    <col min="13569" max="13569" width="6" style="177" customWidth="1"/>
    <col min="13570" max="13570" width="8.33203125" style="177" customWidth="1"/>
    <col min="13571" max="13571" width="9.109375" style="177" customWidth="1"/>
    <col min="13572" max="13572" width="11.109375" style="177" customWidth="1"/>
    <col min="13573" max="13573" width="10.44140625" style="177" customWidth="1"/>
    <col min="13574" max="13574" width="7.5546875" style="177" customWidth="1"/>
    <col min="13575" max="13575" width="3.109375" style="177" customWidth="1"/>
    <col min="13576" max="13576" width="5.6640625" style="177" customWidth="1"/>
    <col min="13577" max="13577" width="8.33203125" style="177" customWidth="1"/>
    <col min="13578" max="13578" width="9.109375" style="177" customWidth="1"/>
    <col min="13579" max="13579" width="10.6640625" style="177" customWidth="1"/>
    <col min="13580" max="13580" width="9.6640625" style="177" customWidth="1"/>
    <col min="13581" max="13581" width="9.33203125" style="177" customWidth="1"/>
    <col min="13582" max="13582" width="3.6640625" style="177" customWidth="1"/>
    <col min="13583" max="13583" width="5.5546875" style="177" customWidth="1"/>
    <col min="13584" max="13584" width="8.33203125" style="177" customWidth="1"/>
    <col min="13585" max="13585" width="8.6640625" style="177" customWidth="1"/>
    <col min="13586" max="13586" width="11" style="177" customWidth="1"/>
    <col min="13587" max="13587" width="10.5546875" style="177" customWidth="1"/>
    <col min="13588" max="13588" width="9.5546875" style="177" customWidth="1"/>
    <col min="13589" max="13824" width="9.109375" style="177"/>
    <col min="13825" max="13825" width="6" style="177" customWidth="1"/>
    <col min="13826" max="13826" width="8.33203125" style="177" customWidth="1"/>
    <col min="13827" max="13827" width="9.109375" style="177" customWidth="1"/>
    <col min="13828" max="13828" width="11.109375" style="177" customWidth="1"/>
    <col min="13829" max="13829" width="10.44140625" style="177" customWidth="1"/>
    <col min="13830" max="13830" width="7.5546875" style="177" customWidth="1"/>
    <col min="13831" max="13831" width="3.109375" style="177" customWidth="1"/>
    <col min="13832" max="13832" width="5.6640625" style="177" customWidth="1"/>
    <col min="13833" max="13833" width="8.33203125" style="177" customWidth="1"/>
    <col min="13834" max="13834" width="9.109375" style="177" customWidth="1"/>
    <col min="13835" max="13835" width="10.6640625" style="177" customWidth="1"/>
    <col min="13836" max="13836" width="9.6640625" style="177" customWidth="1"/>
    <col min="13837" max="13837" width="9.33203125" style="177" customWidth="1"/>
    <col min="13838" max="13838" width="3.6640625" style="177" customWidth="1"/>
    <col min="13839" max="13839" width="5.5546875" style="177" customWidth="1"/>
    <col min="13840" max="13840" width="8.33203125" style="177" customWidth="1"/>
    <col min="13841" max="13841" width="8.6640625" style="177" customWidth="1"/>
    <col min="13842" max="13842" width="11" style="177" customWidth="1"/>
    <col min="13843" max="13843" width="10.5546875" style="177" customWidth="1"/>
    <col min="13844" max="13844" width="9.5546875" style="177" customWidth="1"/>
    <col min="13845" max="14080" width="9.109375" style="177"/>
    <col min="14081" max="14081" width="6" style="177" customWidth="1"/>
    <col min="14082" max="14082" width="8.33203125" style="177" customWidth="1"/>
    <col min="14083" max="14083" width="9.109375" style="177" customWidth="1"/>
    <col min="14084" max="14084" width="11.109375" style="177" customWidth="1"/>
    <col min="14085" max="14085" width="10.44140625" style="177" customWidth="1"/>
    <col min="14086" max="14086" width="7.5546875" style="177" customWidth="1"/>
    <col min="14087" max="14087" width="3.109375" style="177" customWidth="1"/>
    <col min="14088" max="14088" width="5.6640625" style="177" customWidth="1"/>
    <col min="14089" max="14089" width="8.33203125" style="177" customWidth="1"/>
    <col min="14090" max="14090" width="9.109375" style="177" customWidth="1"/>
    <col min="14091" max="14091" width="10.6640625" style="177" customWidth="1"/>
    <col min="14092" max="14092" width="9.6640625" style="177" customWidth="1"/>
    <col min="14093" max="14093" width="9.33203125" style="177" customWidth="1"/>
    <col min="14094" max="14094" width="3.6640625" style="177" customWidth="1"/>
    <col min="14095" max="14095" width="5.5546875" style="177" customWidth="1"/>
    <col min="14096" max="14096" width="8.33203125" style="177" customWidth="1"/>
    <col min="14097" max="14097" width="8.6640625" style="177" customWidth="1"/>
    <col min="14098" max="14098" width="11" style="177" customWidth="1"/>
    <col min="14099" max="14099" width="10.5546875" style="177" customWidth="1"/>
    <col min="14100" max="14100" width="9.5546875" style="177" customWidth="1"/>
    <col min="14101" max="14336" width="9.109375" style="177"/>
    <col min="14337" max="14337" width="6" style="177" customWidth="1"/>
    <col min="14338" max="14338" width="8.33203125" style="177" customWidth="1"/>
    <col min="14339" max="14339" width="9.109375" style="177" customWidth="1"/>
    <col min="14340" max="14340" width="11.109375" style="177" customWidth="1"/>
    <col min="14341" max="14341" width="10.44140625" style="177" customWidth="1"/>
    <col min="14342" max="14342" width="7.5546875" style="177" customWidth="1"/>
    <col min="14343" max="14343" width="3.109375" style="177" customWidth="1"/>
    <col min="14344" max="14344" width="5.6640625" style="177" customWidth="1"/>
    <col min="14345" max="14345" width="8.33203125" style="177" customWidth="1"/>
    <col min="14346" max="14346" width="9.109375" style="177" customWidth="1"/>
    <col min="14347" max="14347" width="10.6640625" style="177" customWidth="1"/>
    <col min="14348" max="14348" width="9.6640625" style="177" customWidth="1"/>
    <col min="14349" max="14349" width="9.33203125" style="177" customWidth="1"/>
    <col min="14350" max="14350" width="3.6640625" style="177" customWidth="1"/>
    <col min="14351" max="14351" width="5.5546875" style="177" customWidth="1"/>
    <col min="14352" max="14352" width="8.33203125" style="177" customWidth="1"/>
    <col min="14353" max="14353" width="8.6640625" style="177" customWidth="1"/>
    <col min="14354" max="14354" width="11" style="177" customWidth="1"/>
    <col min="14355" max="14355" width="10.5546875" style="177" customWidth="1"/>
    <col min="14356" max="14356" width="9.5546875" style="177" customWidth="1"/>
    <col min="14357" max="14592" width="9.109375" style="177"/>
    <col min="14593" max="14593" width="6" style="177" customWidth="1"/>
    <col min="14594" max="14594" width="8.33203125" style="177" customWidth="1"/>
    <col min="14595" max="14595" width="9.109375" style="177" customWidth="1"/>
    <col min="14596" max="14596" width="11.109375" style="177" customWidth="1"/>
    <col min="14597" max="14597" width="10.44140625" style="177" customWidth="1"/>
    <col min="14598" max="14598" width="7.5546875" style="177" customWidth="1"/>
    <col min="14599" max="14599" width="3.109375" style="177" customWidth="1"/>
    <col min="14600" max="14600" width="5.6640625" style="177" customWidth="1"/>
    <col min="14601" max="14601" width="8.33203125" style="177" customWidth="1"/>
    <col min="14602" max="14602" width="9.109375" style="177" customWidth="1"/>
    <col min="14603" max="14603" width="10.6640625" style="177" customWidth="1"/>
    <col min="14604" max="14604" width="9.6640625" style="177" customWidth="1"/>
    <col min="14605" max="14605" width="9.33203125" style="177" customWidth="1"/>
    <col min="14606" max="14606" width="3.6640625" style="177" customWidth="1"/>
    <col min="14607" max="14607" width="5.5546875" style="177" customWidth="1"/>
    <col min="14608" max="14608" width="8.33203125" style="177" customWidth="1"/>
    <col min="14609" max="14609" width="8.6640625" style="177" customWidth="1"/>
    <col min="14610" max="14610" width="11" style="177" customWidth="1"/>
    <col min="14611" max="14611" width="10.5546875" style="177" customWidth="1"/>
    <col min="14612" max="14612" width="9.5546875" style="177" customWidth="1"/>
    <col min="14613" max="14848" width="9.109375" style="177"/>
    <col min="14849" max="14849" width="6" style="177" customWidth="1"/>
    <col min="14850" max="14850" width="8.33203125" style="177" customWidth="1"/>
    <col min="14851" max="14851" width="9.109375" style="177" customWidth="1"/>
    <col min="14852" max="14852" width="11.109375" style="177" customWidth="1"/>
    <col min="14853" max="14853" width="10.44140625" style="177" customWidth="1"/>
    <col min="14854" max="14854" width="7.5546875" style="177" customWidth="1"/>
    <col min="14855" max="14855" width="3.109375" style="177" customWidth="1"/>
    <col min="14856" max="14856" width="5.6640625" style="177" customWidth="1"/>
    <col min="14857" max="14857" width="8.33203125" style="177" customWidth="1"/>
    <col min="14858" max="14858" width="9.109375" style="177" customWidth="1"/>
    <col min="14859" max="14859" width="10.6640625" style="177" customWidth="1"/>
    <col min="14860" max="14860" width="9.6640625" style="177" customWidth="1"/>
    <col min="14861" max="14861" width="9.33203125" style="177" customWidth="1"/>
    <col min="14862" max="14862" width="3.6640625" style="177" customWidth="1"/>
    <col min="14863" max="14863" width="5.5546875" style="177" customWidth="1"/>
    <col min="14864" max="14864" width="8.33203125" style="177" customWidth="1"/>
    <col min="14865" max="14865" width="8.6640625" style="177" customWidth="1"/>
    <col min="14866" max="14866" width="11" style="177" customWidth="1"/>
    <col min="14867" max="14867" width="10.5546875" style="177" customWidth="1"/>
    <col min="14868" max="14868" width="9.5546875" style="177" customWidth="1"/>
    <col min="14869" max="15104" width="9.109375" style="177"/>
    <col min="15105" max="15105" width="6" style="177" customWidth="1"/>
    <col min="15106" max="15106" width="8.33203125" style="177" customWidth="1"/>
    <col min="15107" max="15107" width="9.109375" style="177" customWidth="1"/>
    <col min="15108" max="15108" width="11.109375" style="177" customWidth="1"/>
    <col min="15109" max="15109" width="10.44140625" style="177" customWidth="1"/>
    <col min="15110" max="15110" width="7.5546875" style="177" customWidth="1"/>
    <col min="15111" max="15111" width="3.109375" style="177" customWidth="1"/>
    <col min="15112" max="15112" width="5.6640625" style="177" customWidth="1"/>
    <col min="15113" max="15113" width="8.33203125" style="177" customWidth="1"/>
    <col min="15114" max="15114" width="9.109375" style="177" customWidth="1"/>
    <col min="15115" max="15115" width="10.6640625" style="177" customWidth="1"/>
    <col min="15116" max="15116" width="9.6640625" style="177" customWidth="1"/>
    <col min="15117" max="15117" width="9.33203125" style="177" customWidth="1"/>
    <col min="15118" max="15118" width="3.6640625" style="177" customWidth="1"/>
    <col min="15119" max="15119" width="5.5546875" style="177" customWidth="1"/>
    <col min="15120" max="15120" width="8.33203125" style="177" customWidth="1"/>
    <col min="15121" max="15121" width="8.6640625" style="177" customWidth="1"/>
    <col min="15122" max="15122" width="11" style="177" customWidth="1"/>
    <col min="15123" max="15123" width="10.5546875" style="177" customWidth="1"/>
    <col min="15124" max="15124" width="9.5546875" style="177" customWidth="1"/>
    <col min="15125" max="15360" width="9.109375" style="177"/>
    <col min="15361" max="15361" width="6" style="177" customWidth="1"/>
    <col min="15362" max="15362" width="8.33203125" style="177" customWidth="1"/>
    <col min="15363" max="15363" width="9.109375" style="177" customWidth="1"/>
    <col min="15364" max="15364" width="11.109375" style="177" customWidth="1"/>
    <col min="15365" max="15365" width="10.44140625" style="177" customWidth="1"/>
    <col min="15366" max="15366" width="7.5546875" style="177" customWidth="1"/>
    <col min="15367" max="15367" width="3.109375" style="177" customWidth="1"/>
    <col min="15368" max="15368" width="5.6640625" style="177" customWidth="1"/>
    <col min="15369" max="15369" width="8.33203125" style="177" customWidth="1"/>
    <col min="15370" max="15370" width="9.109375" style="177" customWidth="1"/>
    <col min="15371" max="15371" width="10.6640625" style="177" customWidth="1"/>
    <col min="15372" max="15372" width="9.6640625" style="177" customWidth="1"/>
    <col min="15373" max="15373" width="9.33203125" style="177" customWidth="1"/>
    <col min="15374" max="15374" width="3.6640625" style="177" customWidth="1"/>
    <col min="15375" max="15375" width="5.5546875" style="177" customWidth="1"/>
    <col min="15376" max="15376" width="8.33203125" style="177" customWidth="1"/>
    <col min="15377" max="15377" width="8.6640625" style="177" customWidth="1"/>
    <col min="15378" max="15378" width="11" style="177" customWidth="1"/>
    <col min="15379" max="15379" width="10.5546875" style="177" customWidth="1"/>
    <col min="15380" max="15380" width="9.5546875" style="177" customWidth="1"/>
    <col min="15381" max="15616" width="9.109375" style="177"/>
    <col min="15617" max="15617" width="6" style="177" customWidth="1"/>
    <col min="15618" max="15618" width="8.33203125" style="177" customWidth="1"/>
    <col min="15619" max="15619" width="9.109375" style="177" customWidth="1"/>
    <col min="15620" max="15620" width="11.109375" style="177" customWidth="1"/>
    <col min="15621" max="15621" width="10.44140625" style="177" customWidth="1"/>
    <col min="15622" max="15622" width="7.5546875" style="177" customWidth="1"/>
    <col min="15623" max="15623" width="3.109375" style="177" customWidth="1"/>
    <col min="15624" max="15624" width="5.6640625" style="177" customWidth="1"/>
    <col min="15625" max="15625" width="8.33203125" style="177" customWidth="1"/>
    <col min="15626" max="15626" width="9.109375" style="177" customWidth="1"/>
    <col min="15627" max="15627" width="10.6640625" style="177" customWidth="1"/>
    <col min="15628" max="15628" width="9.6640625" style="177" customWidth="1"/>
    <col min="15629" max="15629" width="9.33203125" style="177" customWidth="1"/>
    <col min="15630" max="15630" width="3.6640625" style="177" customWidth="1"/>
    <col min="15631" max="15631" width="5.5546875" style="177" customWidth="1"/>
    <col min="15632" max="15632" width="8.33203125" style="177" customWidth="1"/>
    <col min="15633" max="15633" width="8.6640625" style="177" customWidth="1"/>
    <col min="15634" max="15634" width="11" style="177" customWidth="1"/>
    <col min="15635" max="15635" width="10.5546875" style="177" customWidth="1"/>
    <col min="15636" max="15636" width="9.5546875" style="177" customWidth="1"/>
    <col min="15637" max="15872" width="9.109375" style="177"/>
    <col min="15873" max="15873" width="6" style="177" customWidth="1"/>
    <col min="15874" max="15874" width="8.33203125" style="177" customWidth="1"/>
    <col min="15875" max="15875" width="9.109375" style="177" customWidth="1"/>
    <col min="15876" max="15876" width="11.109375" style="177" customWidth="1"/>
    <col min="15877" max="15877" width="10.44140625" style="177" customWidth="1"/>
    <col min="15878" max="15878" width="7.5546875" style="177" customWidth="1"/>
    <col min="15879" max="15879" width="3.109375" style="177" customWidth="1"/>
    <col min="15880" max="15880" width="5.6640625" style="177" customWidth="1"/>
    <col min="15881" max="15881" width="8.33203125" style="177" customWidth="1"/>
    <col min="15882" max="15882" width="9.109375" style="177" customWidth="1"/>
    <col min="15883" max="15883" width="10.6640625" style="177" customWidth="1"/>
    <col min="15884" max="15884" width="9.6640625" style="177" customWidth="1"/>
    <col min="15885" max="15885" width="9.33203125" style="177" customWidth="1"/>
    <col min="15886" max="15886" width="3.6640625" style="177" customWidth="1"/>
    <col min="15887" max="15887" width="5.5546875" style="177" customWidth="1"/>
    <col min="15888" max="15888" width="8.33203125" style="177" customWidth="1"/>
    <col min="15889" max="15889" width="8.6640625" style="177" customWidth="1"/>
    <col min="15890" max="15890" width="11" style="177" customWidth="1"/>
    <col min="15891" max="15891" width="10.5546875" style="177" customWidth="1"/>
    <col min="15892" max="15892" width="9.5546875" style="177" customWidth="1"/>
    <col min="15893" max="16128" width="9.109375" style="177"/>
    <col min="16129" max="16129" width="6" style="177" customWidth="1"/>
    <col min="16130" max="16130" width="8.33203125" style="177" customWidth="1"/>
    <col min="16131" max="16131" width="9.109375" style="177" customWidth="1"/>
    <col min="16132" max="16132" width="11.109375" style="177" customWidth="1"/>
    <col min="16133" max="16133" width="10.44140625" style="177" customWidth="1"/>
    <col min="16134" max="16134" width="7.5546875" style="177" customWidth="1"/>
    <col min="16135" max="16135" width="3.109375" style="177" customWidth="1"/>
    <col min="16136" max="16136" width="5.6640625" style="177" customWidth="1"/>
    <col min="16137" max="16137" width="8.33203125" style="177" customWidth="1"/>
    <col min="16138" max="16138" width="9.109375" style="177" customWidth="1"/>
    <col min="16139" max="16139" width="10.6640625" style="177" customWidth="1"/>
    <col min="16140" max="16140" width="9.6640625" style="177" customWidth="1"/>
    <col min="16141" max="16141" width="9.33203125" style="177" customWidth="1"/>
    <col min="16142" max="16142" width="3.6640625" style="177" customWidth="1"/>
    <col min="16143" max="16143" width="5.5546875" style="177" customWidth="1"/>
    <col min="16144" max="16144" width="8.33203125" style="177" customWidth="1"/>
    <col min="16145" max="16145" width="8.6640625" style="177" customWidth="1"/>
    <col min="16146" max="16146" width="11" style="177" customWidth="1"/>
    <col min="16147" max="16147" width="10.5546875" style="177" customWidth="1"/>
    <col min="16148" max="16148" width="9.5546875" style="177" customWidth="1"/>
    <col min="16149" max="16384" width="9.109375" style="177"/>
  </cols>
  <sheetData>
    <row r="1" spans="1:256" s="172" customFormat="1" ht="23.95" customHeight="1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986"/>
      <c r="R1" s="15"/>
      <c r="S1" s="15"/>
      <c r="T1" s="2021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173"/>
      <c r="AJ1" s="173"/>
      <c r="AK1" s="173"/>
      <c r="AL1" s="173"/>
      <c r="AM1" s="173"/>
      <c r="AN1" s="173"/>
      <c r="AO1" s="173"/>
      <c r="AP1" s="173"/>
      <c r="AQ1" s="173"/>
      <c r="AR1" s="173"/>
      <c r="AS1" s="173"/>
      <c r="AT1" s="173"/>
      <c r="AU1" s="173"/>
      <c r="AV1" s="173"/>
      <c r="AW1" s="173"/>
      <c r="AX1" s="173"/>
      <c r="AY1" s="173"/>
      <c r="AZ1" s="173"/>
      <c r="BA1" s="173"/>
      <c r="BB1" s="173"/>
      <c r="BC1" s="173"/>
      <c r="BD1" s="173"/>
      <c r="BE1" s="173"/>
      <c r="BF1" s="173"/>
      <c r="BG1" s="173"/>
      <c r="BH1" s="173"/>
      <c r="BI1" s="173"/>
      <c r="BJ1" s="173"/>
      <c r="BK1" s="173"/>
      <c r="BL1" s="173"/>
      <c r="BM1" s="173"/>
      <c r="BN1" s="173"/>
      <c r="BO1" s="173"/>
      <c r="BP1" s="173"/>
      <c r="BQ1" s="173"/>
      <c r="BR1" s="173"/>
      <c r="BS1" s="173"/>
      <c r="BT1" s="173"/>
      <c r="BU1" s="173"/>
      <c r="BV1" s="173"/>
      <c r="BW1" s="173"/>
      <c r="BX1" s="173"/>
      <c r="BY1" s="173"/>
      <c r="BZ1" s="173"/>
      <c r="CA1" s="173"/>
      <c r="CB1" s="173"/>
      <c r="CC1" s="173"/>
      <c r="CD1" s="173"/>
      <c r="CE1" s="173"/>
      <c r="CF1" s="173"/>
      <c r="CG1" s="173"/>
      <c r="CH1" s="173"/>
      <c r="CI1" s="173"/>
      <c r="CJ1" s="173"/>
      <c r="CK1" s="173"/>
      <c r="CL1" s="173"/>
      <c r="CM1" s="173"/>
      <c r="CN1" s="173"/>
      <c r="CO1" s="173"/>
      <c r="CP1" s="173"/>
      <c r="CQ1" s="173"/>
      <c r="CR1" s="173"/>
      <c r="CS1" s="173"/>
      <c r="CT1" s="173"/>
      <c r="CU1" s="173"/>
      <c r="CV1" s="173"/>
      <c r="CW1" s="173"/>
      <c r="CX1" s="173"/>
      <c r="CY1" s="173"/>
      <c r="CZ1" s="173"/>
      <c r="DA1" s="173"/>
      <c r="DB1" s="173"/>
      <c r="DC1" s="173"/>
      <c r="DD1" s="173"/>
      <c r="DE1" s="173"/>
      <c r="DF1" s="173"/>
      <c r="DG1" s="173"/>
      <c r="DH1" s="173"/>
      <c r="DI1" s="173"/>
      <c r="DJ1" s="173"/>
      <c r="DK1" s="173"/>
      <c r="DL1" s="173"/>
      <c r="DM1" s="173"/>
      <c r="DN1" s="173"/>
      <c r="DO1" s="173"/>
      <c r="DP1" s="173"/>
      <c r="DQ1" s="173"/>
      <c r="DR1" s="173"/>
      <c r="DS1" s="173"/>
      <c r="DT1" s="173"/>
      <c r="DU1" s="173"/>
      <c r="DV1" s="173"/>
      <c r="DW1" s="173"/>
      <c r="DX1" s="173"/>
      <c r="DY1" s="173"/>
      <c r="DZ1" s="173"/>
      <c r="EA1" s="173"/>
      <c r="EB1" s="173"/>
      <c r="EC1" s="173"/>
      <c r="ED1" s="173"/>
      <c r="EE1" s="173"/>
      <c r="EF1" s="173"/>
      <c r="EG1" s="173"/>
      <c r="EH1" s="173"/>
      <c r="EI1" s="173"/>
      <c r="EJ1" s="173"/>
      <c r="EK1" s="173"/>
      <c r="EL1" s="173"/>
      <c r="EM1" s="173"/>
      <c r="EN1" s="173"/>
      <c r="EO1" s="173"/>
      <c r="EP1" s="173"/>
      <c r="EQ1" s="173"/>
      <c r="ER1" s="173"/>
      <c r="ES1" s="173"/>
      <c r="ET1" s="173"/>
      <c r="EU1" s="173"/>
      <c r="EV1" s="173"/>
      <c r="EW1" s="173"/>
      <c r="EX1" s="173"/>
      <c r="EY1" s="173"/>
      <c r="EZ1" s="173"/>
      <c r="FA1" s="173"/>
      <c r="FB1" s="173"/>
      <c r="FC1" s="173"/>
      <c r="FD1" s="173"/>
      <c r="FE1" s="173"/>
      <c r="FF1" s="173"/>
      <c r="FG1" s="173"/>
      <c r="FH1" s="173"/>
      <c r="FI1" s="173"/>
      <c r="FJ1" s="173"/>
      <c r="FK1" s="173"/>
      <c r="FL1" s="173"/>
      <c r="FM1" s="173"/>
      <c r="FN1" s="173"/>
      <c r="FO1" s="173"/>
      <c r="FP1" s="173"/>
      <c r="FQ1" s="173"/>
      <c r="FR1" s="173"/>
      <c r="FS1" s="173"/>
      <c r="FT1" s="173"/>
      <c r="FU1" s="173"/>
      <c r="FV1" s="173"/>
      <c r="FW1" s="173"/>
      <c r="FX1" s="173"/>
      <c r="FY1" s="173"/>
      <c r="FZ1" s="173"/>
      <c r="GA1" s="173"/>
      <c r="GB1" s="173"/>
      <c r="GC1" s="173"/>
      <c r="GD1" s="173"/>
      <c r="GE1" s="173"/>
      <c r="GF1" s="173"/>
      <c r="GG1" s="173"/>
      <c r="GH1" s="173"/>
      <c r="GI1" s="173"/>
      <c r="GJ1" s="173"/>
      <c r="GK1" s="173"/>
      <c r="GL1" s="173"/>
      <c r="GM1" s="173"/>
      <c r="GN1" s="173"/>
      <c r="GO1" s="173"/>
      <c r="GP1" s="173"/>
      <c r="GQ1" s="173"/>
      <c r="GR1" s="173"/>
      <c r="GS1" s="173"/>
      <c r="GT1" s="173"/>
      <c r="GU1" s="173"/>
      <c r="GV1" s="173"/>
      <c r="GW1" s="173"/>
      <c r="GX1" s="173"/>
      <c r="GY1" s="173"/>
      <c r="GZ1" s="173"/>
      <c r="HA1" s="173"/>
      <c r="HB1" s="173"/>
      <c r="HC1" s="173"/>
      <c r="HD1" s="173"/>
      <c r="HE1" s="173"/>
      <c r="HF1" s="173"/>
      <c r="HG1" s="173"/>
      <c r="HH1" s="173"/>
      <c r="HI1" s="173"/>
      <c r="HJ1" s="173"/>
      <c r="HK1" s="173"/>
      <c r="HL1" s="173"/>
      <c r="HM1" s="173"/>
      <c r="HN1" s="173"/>
      <c r="HO1" s="173"/>
      <c r="HP1" s="173"/>
      <c r="HQ1" s="173"/>
      <c r="HR1" s="173"/>
      <c r="HS1" s="173"/>
      <c r="HT1" s="173"/>
      <c r="HU1" s="173"/>
      <c r="HV1" s="173"/>
      <c r="HW1" s="173"/>
      <c r="HX1" s="173"/>
      <c r="HY1" s="173"/>
      <c r="HZ1" s="173"/>
      <c r="IA1" s="173"/>
      <c r="IB1" s="173"/>
      <c r="IC1" s="173"/>
      <c r="ID1" s="173"/>
      <c r="IE1" s="173"/>
      <c r="IF1" s="173"/>
      <c r="IG1" s="173"/>
      <c r="IH1" s="173"/>
      <c r="II1" s="173"/>
      <c r="IJ1" s="173"/>
      <c r="IK1" s="173"/>
      <c r="IL1" s="173"/>
      <c r="IM1" s="173"/>
      <c r="IN1" s="173"/>
      <c r="IO1" s="173"/>
      <c r="IP1" s="173"/>
      <c r="IQ1" s="173"/>
      <c r="IR1" s="173"/>
      <c r="IS1" s="173"/>
      <c r="IT1" s="173"/>
      <c r="IU1" s="173"/>
      <c r="IV1" s="173"/>
    </row>
    <row r="2" spans="1:256" s="172" customFormat="1" ht="20.2" customHeight="1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985"/>
      <c r="R2" s="6"/>
      <c r="S2" s="6"/>
      <c r="T2" s="35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3"/>
      <c r="AJ2" s="173"/>
      <c r="AK2" s="173"/>
      <c r="AL2" s="173"/>
      <c r="AM2" s="173"/>
      <c r="AN2" s="173"/>
      <c r="AO2" s="173"/>
      <c r="AP2" s="173"/>
      <c r="AQ2" s="173"/>
      <c r="AR2" s="173"/>
      <c r="AS2" s="173"/>
      <c r="AT2" s="173"/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G2" s="173"/>
      <c r="CH2" s="173"/>
      <c r="CI2" s="173"/>
      <c r="CJ2" s="173"/>
      <c r="CK2" s="173"/>
      <c r="CL2" s="173"/>
      <c r="CM2" s="173"/>
      <c r="CN2" s="173"/>
      <c r="CO2" s="173"/>
      <c r="CP2" s="173"/>
      <c r="CQ2" s="173"/>
      <c r="CR2" s="173"/>
      <c r="CS2" s="173"/>
      <c r="CT2" s="173"/>
      <c r="CU2" s="173"/>
      <c r="CV2" s="173"/>
      <c r="CW2" s="173"/>
      <c r="CX2" s="173"/>
      <c r="CY2" s="173"/>
      <c r="CZ2" s="173"/>
      <c r="DA2" s="173"/>
      <c r="DB2" s="173"/>
      <c r="DC2" s="173"/>
      <c r="DD2" s="173"/>
      <c r="DE2" s="173"/>
      <c r="DF2" s="173"/>
      <c r="DG2" s="173"/>
      <c r="DH2" s="173"/>
      <c r="DI2" s="173"/>
      <c r="DJ2" s="173"/>
      <c r="DK2" s="173"/>
      <c r="DL2" s="173"/>
      <c r="DM2" s="173"/>
      <c r="DN2" s="173"/>
      <c r="DO2" s="173"/>
      <c r="DP2" s="173"/>
      <c r="DQ2" s="173"/>
      <c r="DR2" s="173"/>
      <c r="DS2" s="173"/>
      <c r="DT2" s="173"/>
      <c r="DU2" s="173"/>
      <c r="DV2" s="173"/>
      <c r="DW2" s="173"/>
      <c r="DX2" s="173"/>
      <c r="DY2" s="173"/>
      <c r="DZ2" s="173"/>
      <c r="EA2" s="173"/>
      <c r="EB2" s="173"/>
      <c r="EC2" s="173"/>
      <c r="ED2" s="173"/>
      <c r="EE2" s="173"/>
      <c r="EF2" s="173"/>
      <c r="EG2" s="173"/>
      <c r="EH2" s="173"/>
      <c r="EI2" s="173"/>
      <c r="EJ2" s="173"/>
      <c r="EK2" s="173"/>
      <c r="EL2" s="173"/>
      <c r="EM2" s="173"/>
      <c r="EN2" s="173"/>
      <c r="EO2" s="173"/>
      <c r="EP2" s="173"/>
      <c r="EQ2" s="173"/>
      <c r="ER2" s="173"/>
      <c r="ES2" s="173"/>
      <c r="ET2" s="173"/>
      <c r="EU2" s="173"/>
      <c r="EV2" s="173"/>
      <c r="EW2" s="173"/>
      <c r="EX2" s="173"/>
      <c r="EY2" s="173"/>
      <c r="EZ2" s="173"/>
      <c r="FA2" s="173"/>
      <c r="FB2" s="173"/>
      <c r="FC2" s="173"/>
      <c r="FD2" s="173"/>
      <c r="FE2" s="173"/>
      <c r="FF2" s="173"/>
      <c r="FG2" s="173"/>
      <c r="FH2" s="173"/>
      <c r="FI2" s="173"/>
      <c r="FJ2" s="173"/>
      <c r="FK2" s="173"/>
      <c r="FL2" s="173"/>
      <c r="FM2" s="173"/>
      <c r="FN2" s="173"/>
      <c r="FO2" s="173"/>
      <c r="FP2" s="173"/>
      <c r="FQ2" s="173"/>
      <c r="FR2" s="173"/>
      <c r="FS2" s="173"/>
      <c r="FT2" s="173"/>
      <c r="FU2" s="173"/>
      <c r="FV2" s="173"/>
      <c r="FW2" s="173"/>
      <c r="FX2" s="173"/>
      <c r="FY2" s="173"/>
      <c r="FZ2" s="173"/>
      <c r="GA2" s="173"/>
      <c r="GB2" s="173"/>
      <c r="GC2" s="173"/>
      <c r="GD2" s="173"/>
      <c r="GE2" s="173"/>
      <c r="GF2" s="173"/>
      <c r="GG2" s="173"/>
      <c r="GH2" s="173"/>
      <c r="GI2" s="173"/>
      <c r="GJ2" s="173"/>
      <c r="GK2" s="173"/>
      <c r="GL2" s="173"/>
      <c r="GM2" s="173"/>
      <c r="GN2" s="173"/>
      <c r="GO2" s="173"/>
      <c r="GP2" s="173"/>
      <c r="GQ2" s="173"/>
      <c r="GR2" s="173"/>
      <c r="GS2" s="173"/>
      <c r="GT2" s="173"/>
      <c r="GU2" s="173"/>
      <c r="GV2" s="173"/>
      <c r="GW2" s="173"/>
      <c r="GX2" s="173"/>
      <c r="GY2" s="173"/>
      <c r="GZ2" s="173"/>
      <c r="HA2" s="173"/>
      <c r="HB2" s="173"/>
      <c r="HC2" s="173"/>
      <c r="HD2" s="173"/>
      <c r="HE2" s="173"/>
      <c r="HF2" s="173"/>
      <c r="HG2" s="173"/>
      <c r="HH2" s="173"/>
      <c r="HI2" s="173"/>
      <c r="HJ2" s="173"/>
      <c r="HK2" s="173"/>
      <c r="HL2" s="173"/>
      <c r="HM2" s="173"/>
      <c r="HN2" s="173"/>
      <c r="HO2" s="173"/>
      <c r="HP2" s="173"/>
      <c r="HQ2" s="173"/>
      <c r="HR2" s="173"/>
      <c r="HS2" s="173"/>
      <c r="HT2" s="173"/>
      <c r="HU2" s="173"/>
      <c r="HV2" s="173"/>
      <c r="HW2" s="173"/>
      <c r="HX2" s="173"/>
      <c r="HY2" s="173"/>
      <c r="HZ2" s="173"/>
      <c r="IA2" s="173"/>
      <c r="IB2" s="173"/>
      <c r="IC2" s="173"/>
      <c r="ID2" s="173"/>
      <c r="IE2" s="173"/>
      <c r="IF2" s="173"/>
      <c r="IG2" s="173"/>
      <c r="IH2" s="173"/>
      <c r="II2" s="173"/>
      <c r="IJ2" s="173"/>
      <c r="IK2" s="173"/>
      <c r="IL2" s="173"/>
      <c r="IM2" s="173"/>
      <c r="IN2" s="173"/>
      <c r="IO2" s="173"/>
      <c r="IP2" s="173"/>
      <c r="IQ2" s="173"/>
      <c r="IR2" s="173"/>
      <c r="IS2" s="173"/>
      <c r="IT2" s="173"/>
      <c r="IU2" s="173"/>
      <c r="IV2" s="173"/>
    </row>
    <row r="3" spans="1:256" s="172" customFormat="1" ht="20.2" customHeight="1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985"/>
      <c r="R3" s="6"/>
      <c r="S3" s="6"/>
      <c r="T3" s="35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  <c r="BA3" s="173"/>
      <c r="BB3" s="173"/>
      <c r="BC3" s="173"/>
      <c r="BD3" s="173"/>
      <c r="BE3" s="173"/>
      <c r="BF3" s="173"/>
      <c r="BG3" s="173"/>
      <c r="BH3" s="173"/>
      <c r="BI3" s="173"/>
      <c r="BJ3" s="173"/>
      <c r="BK3" s="173"/>
      <c r="BL3" s="173"/>
      <c r="BM3" s="173"/>
      <c r="BN3" s="173"/>
      <c r="BO3" s="173"/>
      <c r="BP3" s="173"/>
      <c r="BQ3" s="173"/>
      <c r="BR3" s="173"/>
      <c r="BS3" s="173"/>
      <c r="BT3" s="173"/>
      <c r="BU3" s="173"/>
      <c r="BV3" s="173"/>
      <c r="BW3" s="173"/>
      <c r="BX3" s="173"/>
      <c r="BY3" s="173"/>
      <c r="BZ3" s="173"/>
      <c r="CA3" s="173"/>
      <c r="CB3" s="173"/>
      <c r="CC3" s="173"/>
      <c r="CD3" s="173"/>
      <c r="CE3" s="173"/>
      <c r="CF3" s="173"/>
      <c r="CG3" s="173"/>
      <c r="CH3" s="173"/>
      <c r="CI3" s="173"/>
      <c r="CJ3" s="173"/>
      <c r="CK3" s="173"/>
      <c r="CL3" s="173"/>
      <c r="CM3" s="173"/>
      <c r="CN3" s="173"/>
      <c r="CO3" s="173"/>
      <c r="CP3" s="173"/>
      <c r="CQ3" s="173"/>
      <c r="CR3" s="173"/>
      <c r="CS3" s="173"/>
      <c r="CT3" s="173"/>
      <c r="CU3" s="173"/>
      <c r="CV3" s="173"/>
      <c r="CW3" s="173"/>
      <c r="CX3" s="173"/>
      <c r="CY3" s="173"/>
      <c r="CZ3" s="173"/>
      <c r="DA3" s="173"/>
      <c r="DB3" s="173"/>
      <c r="DC3" s="173"/>
      <c r="DD3" s="173"/>
      <c r="DE3" s="173"/>
      <c r="DF3" s="173"/>
      <c r="DG3" s="173"/>
      <c r="DH3" s="173"/>
      <c r="DI3" s="173"/>
      <c r="DJ3" s="173"/>
      <c r="DK3" s="173"/>
      <c r="DL3" s="173"/>
      <c r="DM3" s="173"/>
      <c r="DN3" s="173"/>
      <c r="DO3" s="173"/>
      <c r="DP3" s="173"/>
      <c r="DQ3" s="173"/>
      <c r="DR3" s="173"/>
      <c r="DS3" s="173"/>
      <c r="DT3" s="173"/>
      <c r="DU3" s="173"/>
      <c r="DV3" s="173"/>
      <c r="DW3" s="173"/>
      <c r="DX3" s="173"/>
      <c r="DY3" s="173"/>
      <c r="DZ3" s="173"/>
      <c r="EA3" s="173"/>
      <c r="EB3" s="173"/>
      <c r="EC3" s="173"/>
      <c r="ED3" s="173"/>
      <c r="EE3" s="173"/>
      <c r="EF3" s="173"/>
      <c r="EG3" s="173"/>
      <c r="EH3" s="173"/>
      <c r="EI3" s="173"/>
      <c r="EJ3" s="173"/>
      <c r="EK3" s="173"/>
      <c r="EL3" s="173"/>
      <c r="EM3" s="173"/>
      <c r="EN3" s="173"/>
      <c r="EO3" s="173"/>
      <c r="EP3" s="173"/>
      <c r="EQ3" s="173"/>
      <c r="ER3" s="173"/>
      <c r="ES3" s="173"/>
      <c r="ET3" s="173"/>
      <c r="EU3" s="173"/>
      <c r="EV3" s="173"/>
      <c r="EW3" s="173"/>
      <c r="EX3" s="173"/>
      <c r="EY3" s="173"/>
      <c r="EZ3" s="173"/>
      <c r="FA3" s="173"/>
      <c r="FB3" s="173"/>
      <c r="FC3" s="173"/>
      <c r="FD3" s="173"/>
      <c r="FE3" s="173"/>
      <c r="FF3" s="173"/>
      <c r="FG3" s="173"/>
      <c r="FH3" s="173"/>
      <c r="FI3" s="173"/>
      <c r="FJ3" s="173"/>
      <c r="FK3" s="173"/>
      <c r="FL3" s="173"/>
      <c r="FM3" s="173"/>
      <c r="FN3" s="173"/>
      <c r="FO3" s="173"/>
      <c r="FP3" s="173"/>
      <c r="FQ3" s="173"/>
      <c r="FR3" s="173"/>
      <c r="FS3" s="173"/>
      <c r="FT3" s="173"/>
      <c r="FU3" s="173"/>
      <c r="FV3" s="173"/>
      <c r="FW3" s="173"/>
      <c r="FX3" s="173"/>
      <c r="FY3" s="173"/>
      <c r="FZ3" s="173"/>
      <c r="GA3" s="173"/>
      <c r="GB3" s="173"/>
      <c r="GC3" s="173"/>
      <c r="GD3" s="173"/>
      <c r="GE3" s="173"/>
      <c r="GF3" s="173"/>
      <c r="GG3" s="173"/>
      <c r="GH3" s="173"/>
      <c r="GI3" s="173"/>
      <c r="GJ3" s="173"/>
      <c r="GK3" s="173"/>
      <c r="GL3" s="173"/>
      <c r="GM3" s="173"/>
      <c r="GN3" s="173"/>
      <c r="GO3" s="173"/>
      <c r="GP3" s="173"/>
      <c r="GQ3" s="173"/>
      <c r="GR3" s="173"/>
      <c r="GS3" s="173"/>
      <c r="GT3" s="173"/>
      <c r="GU3" s="173"/>
      <c r="GV3" s="173"/>
      <c r="GW3" s="173"/>
      <c r="GX3" s="173"/>
      <c r="GY3" s="173"/>
      <c r="GZ3" s="173"/>
      <c r="HA3" s="173"/>
      <c r="HB3" s="173"/>
      <c r="HC3" s="173"/>
      <c r="HD3" s="173"/>
      <c r="HE3" s="173"/>
      <c r="HF3" s="173"/>
      <c r="HG3" s="173"/>
      <c r="HH3" s="173"/>
      <c r="HI3" s="173"/>
      <c r="HJ3" s="173"/>
      <c r="HK3" s="173"/>
      <c r="HL3" s="173"/>
      <c r="HM3" s="173"/>
      <c r="HN3" s="173"/>
      <c r="HO3" s="173"/>
      <c r="HP3" s="173"/>
      <c r="HQ3" s="173"/>
      <c r="HR3" s="173"/>
      <c r="HS3" s="173"/>
      <c r="HT3" s="173"/>
      <c r="HU3" s="173"/>
      <c r="HV3" s="173"/>
      <c r="HW3" s="173"/>
      <c r="HX3" s="173"/>
      <c r="HY3" s="173"/>
      <c r="HZ3" s="173"/>
      <c r="IA3" s="173"/>
      <c r="IB3" s="173"/>
      <c r="IC3" s="173"/>
      <c r="ID3" s="173"/>
      <c r="IE3" s="173"/>
      <c r="IF3" s="173"/>
      <c r="IG3" s="173"/>
      <c r="IH3" s="173"/>
      <c r="II3" s="173"/>
      <c r="IJ3" s="173"/>
      <c r="IK3" s="173"/>
      <c r="IL3" s="173"/>
      <c r="IM3" s="173"/>
      <c r="IN3" s="173"/>
      <c r="IO3" s="173"/>
      <c r="IP3" s="173"/>
      <c r="IQ3" s="173"/>
      <c r="IR3" s="173"/>
      <c r="IS3" s="173"/>
      <c r="IT3" s="173"/>
      <c r="IU3" s="173"/>
      <c r="IV3" s="173"/>
    </row>
    <row r="4" spans="1:256" s="172" customFormat="1" ht="21" customHeight="1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249</v>
      </c>
      <c r="R4" s="2193"/>
      <c r="S4" s="2193"/>
      <c r="T4" s="2194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  <c r="AP4" s="173"/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3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173"/>
      <c r="CC4" s="173"/>
      <c r="CD4" s="173"/>
      <c r="CE4" s="173"/>
      <c r="CF4" s="173"/>
      <c r="CG4" s="173"/>
      <c r="CH4" s="173"/>
      <c r="CI4" s="173"/>
      <c r="CJ4" s="173"/>
      <c r="CK4" s="173"/>
      <c r="CL4" s="173"/>
      <c r="CM4" s="173"/>
      <c r="CN4" s="173"/>
      <c r="CO4" s="173"/>
      <c r="CP4" s="173"/>
      <c r="CQ4" s="173"/>
      <c r="CR4" s="173"/>
      <c r="CS4" s="173"/>
      <c r="CT4" s="173"/>
      <c r="CU4" s="173"/>
      <c r="CV4" s="173"/>
      <c r="CW4" s="173"/>
      <c r="CX4" s="173"/>
      <c r="CY4" s="173"/>
      <c r="CZ4" s="173"/>
      <c r="DA4" s="173"/>
      <c r="DB4" s="173"/>
      <c r="DC4" s="173"/>
      <c r="DD4" s="173"/>
      <c r="DE4" s="173"/>
      <c r="DF4" s="173"/>
      <c r="DG4" s="173"/>
      <c r="DH4" s="173"/>
      <c r="DI4" s="173"/>
      <c r="DJ4" s="173"/>
      <c r="DK4" s="173"/>
      <c r="DL4" s="173"/>
      <c r="DM4" s="173"/>
      <c r="DN4" s="173"/>
      <c r="DO4" s="173"/>
      <c r="DP4" s="173"/>
      <c r="DQ4" s="173"/>
      <c r="DR4" s="173"/>
      <c r="DS4" s="173"/>
      <c r="DT4" s="173"/>
      <c r="DU4" s="173"/>
      <c r="DV4" s="173"/>
      <c r="DW4" s="173"/>
      <c r="DX4" s="173"/>
      <c r="DY4" s="173"/>
      <c r="DZ4" s="173"/>
      <c r="EA4" s="173"/>
      <c r="EB4" s="173"/>
      <c r="EC4" s="173"/>
      <c r="ED4" s="173"/>
      <c r="EE4" s="173"/>
      <c r="EF4" s="173"/>
      <c r="EG4" s="173"/>
      <c r="EH4" s="173"/>
      <c r="EI4" s="173"/>
      <c r="EJ4" s="173"/>
      <c r="EK4" s="173"/>
      <c r="EL4" s="173"/>
      <c r="EM4" s="173"/>
      <c r="EN4" s="173"/>
      <c r="EO4" s="173"/>
      <c r="EP4" s="173"/>
      <c r="EQ4" s="173"/>
      <c r="ER4" s="173"/>
      <c r="ES4" s="173"/>
      <c r="ET4" s="173"/>
      <c r="EU4" s="173"/>
      <c r="EV4" s="173"/>
      <c r="EW4" s="173"/>
      <c r="EX4" s="173"/>
      <c r="EY4" s="173"/>
      <c r="EZ4" s="173"/>
      <c r="FA4" s="173"/>
      <c r="FB4" s="173"/>
      <c r="FC4" s="173"/>
      <c r="FD4" s="173"/>
      <c r="FE4" s="173"/>
      <c r="FF4" s="173"/>
      <c r="FG4" s="173"/>
      <c r="FH4" s="173"/>
      <c r="FI4" s="173"/>
      <c r="FJ4" s="173"/>
      <c r="FK4" s="173"/>
      <c r="FL4" s="173"/>
      <c r="FM4" s="173"/>
      <c r="FN4" s="173"/>
      <c r="FO4" s="173"/>
      <c r="FP4" s="173"/>
      <c r="FQ4" s="173"/>
      <c r="FR4" s="173"/>
      <c r="FS4" s="173"/>
      <c r="FT4" s="173"/>
      <c r="FU4" s="173"/>
      <c r="FV4" s="173"/>
      <c r="FW4" s="173"/>
      <c r="FX4" s="173"/>
      <c r="FY4" s="173"/>
      <c r="FZ4" s="173"/>
      <c r="GA4" s="173"/>
      <c r="GB4" s="173"/>
      <c r="GC4" s="173"/>
      <c r="GD4" s="173"/>
      <c r="GE4" s="173"/>
      <c r="GF4" s="173"/>
      <c r="GG4" s="173"/>
      <c r="GH4" s="173"/>
      <c r="GI4" s="173"/>
      <c r="GJ4" s="173"/>
      <c r="GK4" s="173"/>
      <c r="GL4" s="173"/>
      <c r="GM4" s="173"/>
      <c r="GN4" s="173"/>
      <c r="GO4" s="173"/>
      <c r="GP4" s="173"/>
      <c r="GQ4" s="173"/>
      <c r="GR4" s="173"/>
      <c r="GS4" s="173"/>
      <c r="GT4" s="173"/>
      <c r="GU4" s="173"/>
      <c r="GV4" s="173"/>
      <c r="GW4" s="173"/>
      <c r="GX4" s="173"/>
      <c r="GY4" s="173"/>
      <c r="GZ4" s="173"/>
      <c r="HA4" s="173"/>
      <c r="HB4" s="173"/>
      <c r="HC4" s="173"/>
      <c r="HD4" s="173"/>
      <c r="HE4" s="173"/>
      <c r="HF4" s="173"/>
      <c r="HG4" s="173"/>
      <c r="HH4" s="173"/>
      <c r="HI4" s="173"/>
      <c r="HJ4" s="173"/>
      <c r="HK4" s="173"/>
      <c r="HL4" s="173"/>
      <c r="HM4" s="173"/>
      <c r="HN4" s="173"/>
      <c r="HO4" s="173"/>
      <c r="HP4" s="173"/>
      <c r="HQ4" s="173"/>
      <c r="HR4" s="173"/>
      <c r="HS4" s="173"/>
      <c r="HT4" s="173"/>
      <c r="HU4" s="173"/>
      <c r="HV4" s="173"/>
      <c r="HW4" s="173"/>
      <c r="HX4" s="173"/>
      <c r="HY4" s="173"/>
      <c r="HZ4" s="173"/>
      <c r="IA4" s="173"/>
      <c r="IB4" s="173"/>
      <c r="IC4" s="173"/>
      <c r="ID4" s="173"/>
      <c r="IE4" s="173"/>
      <c r="IF4" s="173"/>
      <c r="IG4" s="173"/>
      <c r="IH4" s="173"/>
      <c r="II4" s="173"/>
      <c r="IJ4" s="173"/>
      <c r="IK4" s="173"/>
      <c r="IL4" s="173"/>
      <c r="IM4" s="173"/>
      <c r="IN4" s="173"/>
      <c r="IO4" s="173"/>
      <c r="IP4" s="173"/>
      <c r="IQ4" s="173"/>
      <c r="IR4" s="173"/>
      <c r="IS4" s="173"/>
      <c r="IT4" s="173"/>
      <c r="IU4" s="173"/>
      <c r="IV4" s="173"/>
    </row>
    <row r="5" spans="1:256" s="172" customFormat="1" ht="18" customHeight="1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301" t="s">
        <v>54</v>
      </c>
      <c r="R5" s="2302"/>
      <c r="S5" s="2302"/>
      <c r="T5" s="230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B5" s="173"/>
      <c r="CC5" s="173"/>
      <c r="CD5" s="173"/>
      <c r="CE5" s="173"/>
      <c r="CF5" s="173"/>
      <c r="CG5" s="173"/>
      <c r="CH5" s="173"/>
      <c r="CI5" s="173"/>
      <c r="CJ5" s="173"/>
      <c r="CK5" s="173"/>
      <c r="CL5" s="173"/>
      <c r="CM5" s="173"/>
      <c r="CN5" s="173"/>
      <c r="CO5" s="173"/>
      <c r="CP5" s="173"/>
      <c r="CQ5" s="173"/>
      <c r="CR5" s="173"/>
      <c r="CS5" s="173"/>
      <c r="CT5" s="173"/>
      <c r="CU5" s="173"/>
      <c r="CV5" s="173"/>
      <c r="CW5" s="173"/>
      <c r="CX5" s="173"/>
      <c r="CY5" s="173"/>
      <c r="CZ5" s="173"/>
      <c r="DA5" s="173"/>
      <c r="DB5" s="173"/>
      <c r="DC5" s="173"/>
      <c r="DD5" s="173"/>
      <c r="DE5" s="173"/>
      <c r="DF5" s="173"/>
      <c r="DG5" s="173"/>
      <c r="DH5" s="173"/>
      <c r="DI5" s="173"/>
      <c r="DJ5" s="173"/>
      <c r="DK5" s="173"/>
      <c r="DL5" s="173"/>
      <c r="DM5" s="173"/>
      <c r="DN5" s="173"/>
      <c r="DO5" s="173"/>
      <c r="DP5" s="173"/>
      <c r="DQ5" s="173"/>
      <c r="DR5" s="173"/>
      <c r="DS5" s="173"/>
      <c r="DT5" s="173"/>
      <c r="DU5" s="173"/>
      <c r="DV5" s="173"/>
      <c r="DW5" s="173"/>
      <c r="DX5" s="173"/>
      <c r="DY5" s="173"/>
      <c r="DZ5" s="173"/>
      <c r="EA5" s="173"/>
      <c r="EB5" s="173"/>
      <c r="EC5" s="173"/>
      <c r="ED5" s="173"/>
      <c r="EE5" s="173"/>
      <c r="EF5" s="173"/>
      <c r="EG5" s="173"/>
      <c r="EH5" s="173"/>
      <c r="EI5" s="173"/>
      <c r="EJ5" s="173"/>
      <c r="EK5" s="173"/>
      <c r="EL5" s="173"/>
      <c r="EM5" s="173"/>
      <c r="EN5" s="173"/>
      <c r="EO5" s="173"/>
      <c r="EP5" s="173"/>
      <c r="EQ5" s="173"/>
      <c r="ER5" s="173"/>
      <c r="ES5" s="173"/>
      <c r="ET5" s="173"/>
      <c r="EU5" s="173"/>
      <c r="EV5" s="173"/>
      <c r="EW5" s="173"/>
      <c r="EX5" s="173"/>
      <c r="EY5" s="173"/>
      <c r="EZ5" s="173"/>
      <c r="FA5" s="173"/>
      <c r="FB5" s="173"/>
      <c r="FC5" s="173"/>
      <c r="FD5" s="173"/>
      <c r="FE5" s="173"/>
      <c r="FF5" s="173"/>
      <c r="FG5" s="173"/>
      <c r="FH5" s="173"/>
      <c r="FI5" s="173"/>
      <c r="FJ5" s="173"/>
      <c r="FK5" s="173"/>
      <c r="FL5" s="173"/>
      <c r="FM5" s="173"/>
      <c r="FN5" s="173"/>
      <c r="FO5" s="173"/>
      <c r="FP5" s="173"/>
      <c r="FQ5" s="173"/>
      <c r="FR5" s="173"/>
      <c r="FS5" s="173"/>
      <c r="FT5" s="173"/>
      <c r="FU5" s="173"/>
      <c r="FV5" s="173"/>
      <c r="FW5" s="173"/>
      <c r="FX5" s="173"/>
      <c r="FY5" s="173"/>
      <c r="FZ5" s="173"/>
      <c r="GA5" s="173"/>
      <c r="GB5" s="173"/>
      <c r="GC5" s="173"/>
      <c r="GD5" s="173"/>
      <c r="GE5" s="173"/>
      <c r="GF5" s="173"/>
      <c r="GG5" s="173"/>
      <c r="GH5" s="173"/>
      <c r="GI5" s="173"/>
      <c r="GJ5" s="173"/>
      <c r="GK5" s="173"/>
      <c r="GL5" s="173"/>
      <c r="GM5" s="173"/>
      <c r="GN5" s="173"/>
      <c r="GO5" s="173"/>
      <c r="GP5" s="173"/>
      <c r="GQ5" s="173"/>
      <c r="GR5" s="173"/>
      <c r="GS5" s="173"/>
      <c r="GT5" s="173"/>
      <c r="GU5" s="173"/>
      <c r="GV5" s="173"/>
      <c r="GW5" s="173"/>
      <c r="GX5" s="173"/>
      <c r="GY5" s="173"/>
      <c r="GZ5" s="173"/>
      <c r="HA5" s="173"/>
      <c r="HB5" s="173"/>
      <c r="HC5" s="173"/>
      <c r="HD5" s="173"/>
      <c r="HE5" s="173"/>
      <c r="HF5" s="173"/>
      <c r="HG5" s="173"/>
      <c r="HH5" s="173"/>
      <c r="HI5" s="173"/>
      <c r="HJ5" s="173"/>
      <c r="HK5" s="173"/>
      <c r="HL5" s="173"/>
      <c r="HM5" s="173"/>
      <c r="HN5" s="173"/>
      <c r="HO5" s="173"/>
      <c r="HP5" s="173"/>
      <c r="HQ5" s="173"/>
      <c r="HR5" s="173"/>
      <c r="HS5" s="173"/>
      <c r="HT5" s="173"/>
      <c r="HU5" s="173"/>
      <c r="HV5" s="173"/>
      <c r="HW5" s="173"/>
      <c r="HX5" s="173"/>
      <c r="HY5" s="173"/>
      <c r="HZ5" s="173"/>
      <c r="IA5" s="173"/>
      <c r="IB5" s="173"/>
      <c r="IC5" s="173"/>
      <c r="ID5" s="173"/>
      <c r="IE5" s="173"/>
      <c r="IF5" s="173"/>
      <c r="IG5" s="173"/>
      <c r="IH5" s="173"/>
      <c r="II5" s="173"/>
      <c r="IJ5" s="173"/>
      <c r="IK5" s="173"/>
      <c r="IL5" s="173"/>
      <c r="IM5" s="173"/>
      <c r="IN5" s="173"/>
      <c r="IO5" s="173"/>
      <c r="IP5" s="173"/>
      <c r="IQ5" s="173"/>
      <c r="IR5" s="173"/>
      <c r="IS5" s="173"/>
      <c r="IT5" s="173"/>
      <c r="IU5" s="173"/>
      <c r="IV5" s="173"/>
    </row>
    <row r="6" spans="1:256" s="172" customFormat="1" ht="21.3">
      <c r="A6" s="2133" t="s">
        <v>508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173"/>
      <c r="CC6" s="173"/>
      <c r="CD6" s="173"/>
      <c r="CE6" s="173"/>
      <c r="CF6" s="173"/>
      <c r="CG6" s="173"/>
      <c r="CH6" s="173"/>
      <c r="CI6" s="173"/>
      <c r="CJ6" s="173"/>
      <c r="CK6" s="173"/>
      <c r="CL6" s="173"/>
      <c r="CM6" s="173"/>
      <c r="CN6" s="173"/>
      <c r="CO6" s="173"/>
      <c r="CP6" s="173"/>
      <c r="CQ6" s="173"/>
      <c r="CR6" s="173"/>
      <c r="CS6" s="173"/>
      <c r="CT6" s="173"/>
      <c r="CU6" s="173"/>
      <c r="CV6" s="173"/>
      <c r="CW6" s="173"/>
      <c r="CX6" s="173"/>
      <c r="CY6" s="173"/>
      <c r="CZ6" s="173"/>
      <c r="DA6" s="173"/>
      <c r="DB6" s="173"/>
      <c r="DC6" s="173"/>
      <c r="DD6" s="173"/>
      <c r="DE6" s="173"/>
      <c r="DF6" s="173"/>
      <c r="DG6" s="173"/>
      <c r="DH6" s="173"/>
      <c r="DI6" s="173"/>
      <c r="DJ6" s="173"/>
      <c r="DK6" s="173"/>
      <c r="DL6" s="173"/>
      <c r="DM6" s="173"/>
      <c r="DN6" s="173"/>
      <c r="DO6" s="173"/>
      <c r="DP6" s="173"/>
      <c r="DQ6" s="173"/>
      <c r="DR6" s="173"/>
      <c r="DS6" s="173"/>
      <c r="DT6" s="173"/>
      <c r="DU6" s="173"/>
      <c r="DV6" s="173"/>
      <c r="DW6" s="173"/>
      <c r="DX6" s="173"/>
      <c r="DY6" s="173"/>
      <c r="DZ6" s="173"/>
      <c r="EA6" s="173"/>
      <c r="EB6" s="173"/>
      <c r="EC6" s="173"/>
      <c r="ED6" s="173"/>
      <c r="EE6" s="173"/>
      <c r="EF6" s="173"/>
      <c r="EG6" s="173"/>
      <c r="EH6" s="173"/>
      <c r="EI6" s="173"/>
      <c r="EJ6" s="173"/>
      <c r="EK6" s="173"/>
      <c r="EL6" s="173"/>
      <c r="EM6" s="173"/>
      <c r="EN6" s="173"/>
      <c r="EO6" s="173"/>
      <c r="EP6" s="173"/>
      <c r="EQ6" s="173"/>
      <c r="ER6" s="173"/>
      <c r="ES6" s="173"/>
      <c r="ET6" s="173"/>
      <c r="EU6" s="173"/>
      <c r="EV6" s="173"/>
      <c r="EW6" s="173"/>
      <c r="EX6" s="173"/>
      <c r="EY6" s="173"/>
      <c r="EZ6" s="173"/>
      <c r="FA6" s="173"/>
      <c r="FB6" s="173"/>
      <c r="FC6" s="173"/>
      <c r="FD6" s="173"/>
      <c r="FE6" s="173"/>
      <c r="FF6" s="173"/>
      <c r="FG6" s="173"/>
      <c r="FH6" s="173"/>
      <c r="FI6" s="173"/>
      <c r="FJ6" s="173"/>
      <c r="FK6" s="173"/>
      <c r="FL6" s="173"/>
      <c r="FM6" s="173"/>
      <c r="FN6" s="173"/>
      <c r="FO6" s="173"/>
      <c r="FP6" s="173"/>
      <c r="FQ6" s="173"/>
      <c r="FR6" s="173"/>
      <c r="FS6" s="173"/>
      <c r="FT6" s="173"/>
      <c r="FU6" s="173"/>
      <c r="FV6" s="173"/>
      <c r="FW6" s="173"/>
      <c r="FX6" s="173"/>
      <c r="FY6" s="173"/>
      <c r="FZ6" s="173"/>
      <c r="GA6" s="173"/>
      <c r="GB6" s="173"/>
      <c r="GC6" s="173"/>
      <c r="GD6" s="173"/>
      <c r="GE6" s="173"/>
      <c r="GF6" s="173"/>
      <c r="GG6" s="173"/>
      <c r="GH6" s="173"/>
      <c r="GI6" s="173"/>
      <c r="GJ6" s="173"/>
      <c r="GK6" s="173"/>
      <c r="GL6" s="173"/>
      <c r="GM6" s="173"/>
      <c r="GN6" s="173"/>
      <c r="GO6" s="173"/>
      <c r="GP6" s="173"/>
      <c r="GQ6" s="173"/>
      <c r="GR6" s="173"/>
      <c r="GS6" s="173"/>
      <c r="GT6" s="173"/>
      <c r="GU6" s="173"/>
      <c r="GV6" s="173"/>
      <c r="GW6" s="173"/>
      <c r="GX6" s="173"/>
      <c r="GY6" s="173"/>
      <c r="GZ6" s="173"/>
      <c r="HA6" s="173"/>
      <c r="HB6" s="173"/>
      <c r="HC6" s="173"/>
      <c r="HD6" s="173"/>
      <c r="HE6" s="173"/>
      <c r="HF6" s="173"/>
      <c r="HG6" s="173"/>
      <c r="HH6" s="173"/>
      <c r="HI6" s="173"/>
      <c r="HJ6" s="173"/>
      <c r="HK6" s="173"/>
      <c r="HL6" s="173"/>
      <c r="HM6" s="173"/>
      <c r="HN6" s="173"/>
      <c r="HO6" s="173"/>
      <c r="HP6" s="173"/>
      <c r="HQ6" s="173"/>
      <c r="HR6" s="173"/>
      <c r="HS6" s="173"/>
      <c r="HT6" s="173"/>
      <c r="HU6" s="173"/>
      <c r="HV6" s="173"/>
      <c r="HW6" s="173"/>
      <c r="HX6" s="173"/>
      <c r="HY6" s="173"/>
      <c r="HZ6" s="173"/>
      <c r="IA6" s="173"/>
      <c r="IB6" s="173"/>
      <c r="IC6" s="173"/>
      <c r="ID6" s="173"/>
      <c r="IE6" s="173"/>
      <c r="IF6" s="173"/>
      <c r="IG6" s="173"/>
      <c r="IH6" s="173"/>
      <c r="II6" s="173"/>
      <c r="IJ6" s="173"/>
      <c r="IK6" s="173"/>
      <c r="IL6" s="173"/>
      <c r="IM6" s="173"/>
      <c r="IN6" s="173"/>
      <c r="IO6" s="173"/>
      <c r="IP6" s="173"/>
      <c r="IQ6" s="173"/>
      <c r="IR6" s="173"/>
      <c r="IS6" s="173"/>
      <c r="IT6" s="173"/>
      <c r="IU6" s="173"/>
      <c r="IV6" s="173"/>
    </row>
    <row r="7" spans="1:256" s="172" customFormat="1" ht="21.3">
      <c r="A7" s="2159" t="s">
        <v>390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173"/>
      <c r="CC7" s="173"/>
      <c r="CD7" s="173"/>
      <c r="CE7" s="173"/>
      <c r="CF7" s="173"/>
      <c r="CG7" s="173"/>
      <c r="CH7" s="173"/>
      <c r="CI7" s="173"/>
      <c r="CJ7" s="173"/>
      <c r="CK7" s="173"/>
      <c r="CL7" s="173"/>
      <c r="CM7" s="173"/>
      <c r="CN7" s="173"/>
      <c r="CO7" s="173"/>
      <c r="CP7" s="173"/>
      <c r="CQ7" s="173"/>
      <c r="CR7" s="173"/>
      <c r="CS7" s="173"/>
      <c r="CT7" s="173"/>
      <c r="CU7" s="173"/>
      <c r="CV7" s="173"/>
      <c r="CW7" s="173"/>
      <c r="CX7" s="173"/>
      <c r="CY7" s="173"/>
      <c r="CZ7" s="173"/>
      <c r="DA7" s="173"/>
      <c r="DB7" s="173"/>
      <c r="DC7" s="173"/>
      <c r="DD7" s="173"/>
      <c r="DE7" s="173"/>
      <c r="DF7" s="173"/>
      <c r="DG7" s="173"/>
      <c r="DH7" s="173"/>
      <c r="DI7" s="173"/>
      <c r="DJ7" s="173"/>
      <c r="DK7" s="173"/>
      <c r="DL7" s="173"/>
      <c r="DM7" s="173"/>
      <c r="DN7" s="173"/>
      <c r="DO7" s="173"/>
      <c r="DP7" s="173"/>
      <c r="DQ7" s="173"/>
      <c r="DR7" s="173"/>
      <c r="DS7" s="173"/>
      <c r="DT7" s="173"/>
      <c r="DU7" s="173"/>
      <c r="DV7" s="173"/>
      <c r="DW7" s="173"/>
      <c r="DX7" s="173"/>
      <c r="DY7" s="173"/>
      <c r="DZ7" s="173"/>
      <c r="EA7" s="173"/>
      <c r="EB7" s="173"/>
      <c r="EC7" s="173"/>
      <c r="ED7" s="173"/>
      <c r="EE7" s="173"/>
      <c r="EF7" s="173"/>
      <c r="EG7" s="173"/>
      <c r="EH7" s="173"/>
      <c r="EI7" s="173"/>
      <c r="EJ7" s="173"/>
      <c r="EK7" s="173"/>
      <c r="EL7" s="173"/>
      <c r="EM7" s="173"/>
      <c r="EN7" s="173"/>
      <c r="EO7" s="173"/>
      <c r="EP7" s="173"/>
      <c r="EQ7" s="173"/>
      <c r="ER7" s="173"/>
      <c r="ES7" s="173"/>
      <c r="ET7" s="173"/>
      <c r="EU7" s="173"/>
      <c r="EV7" s="173"/>
      <c r="EW7" s="173"/>
      <c r="EX7" s="173"/>
      <c r="EY7" s="173"/>
      <c r="EZ7" s="173"/>
      <c r="FA7" s="173"/>
      <c r="FB7" s="173"/>
      <c r="FC7" s="173"/>
      <c r="FD7" s="173"/>
      <c r="FE7" s="173"/>
      <c r="FF7" s="173"/>
      <c r="FG7" s="173"/>
      <c r="FH7" s="173"/>
      <c r="FI7" s="173"/>
      <c r="FJ7" s="173"/>
      <c r="FK7" s="173"/>
      <c r="FL7" s="173"/>
      <c r="FM7" s="173"/>
      <c r="FN7" s="173"/>
      <c r="FO7" s="173"/>
      <c r="FP7" s="173"/>
      <c r="FQ7" s="173"/>
      <c r="FR7" s="173"/>
      <c r="FS7" s="173"/>
      <c r="FT7" s="173"/>
      <c r="FU7" s="173"/>
      <c r="FV7" s="173"/>
      <c r="FW7" s="173"/>
      <c r="FX7" s="173"/>
      <c r="FY7" s="173"/>
      <c r="FZ7" s="173"/>
      <c r="GA7" s="173"/>
      <c r="GB7" s="173"/>
      <c r="GC7" s="173"/>
      <c r="GD7" s="173"/>
      <c r="GE7" s="173"/>
      <c r="GF7" s="173"/>
      <c r="GG7" s="173"/>
      <c r="GH7" s="173"/>
      <c r="GI7" s="173"/>
      <c r="GJ7" s="173"/>
      <c r="GK7" s="173"/>
      <c r="GL7" s="173"/>
      <c r="GM7" s="173"/>
      <c r="GN7" s="173"/>
      <c r="GO7" s="173"/>
      <c r="GP7" s="173"/>
      <c r="GQ7" s="173"/>
      <c r="GR7" s="173"/>
      <c r="GS7" s="173"/>
      <c r="GT7" s="173"/>
      <c r="GU7" s="173"/>
      <c r="GV7" s="173"/>
      <c r="GW7" s="173"/>
      <c r="GX7" s="173"/>
      <c r="GY7" s="173"/>
      <c r="GZ7" s="173"/>
      <c r="HA7" s="173"/>
      <c r="HB7" s="173"/>
      <c r="HC7" s="173"/>
      <c r="HD7" s="173"/>
      <c r="HE7" s="173"/>
      <c r="HF7" s="173"/>
      <c r="HG7" s="173"/>
      <c r="HH7" s="173"/>
      <c r="HI7" s="173"/>
      <c r="HJ7" s="173"/>
      <c r="HK7" s="173"/>
      <c r="HL7" s="173"/>
      <c r="HM7" s="173"/>
      <c r="HN7" s="173"/>
      <c r="HO7" s="173"/>
      <c r="HP7" s="173"/>
      <c r="HQ7" s="173"/>
      <c r="HR7" s="173"/>
      <c r="HS7" s="173"/>
      <c r="HT7" s="173"/>
      <c r="HU7" s="173"/>
      <c r="HV7" s="173"/>
      <c r="HW7" s="173"/>
      <c r="HX7" s="173"/>
      <c r="HY7" s="173"/>
      <c r="HZ7" s="173"/>
      <c r="IA7" s="173"/>
      <c r="IB7" s="173"/>
      <c r="IC7" s="173"/>
      <c r="ID7" s="173"/>
      <c r="IE7" s="173"/>
      <c r="IF7" s="173"/>
      <c r="IG7" s="173"/>
      <c r="IH7" s="173"/>
      <c r="II7" s="173"/>
      <c r="IJ7" s="173"/>
      <c r="IK7" s="173"/>
      <c r="IL7" s="173"/>
      <c r="IM7" s="173"/>
      <c r="IN7" s="173"/>
      <c r="IO7" s="173"/>
      <c r="IP7" s="173"/>
      <c r="IQ7" s="173"/>
      <c r="IR7" s="173"/>
      <c r="IS7" s="173"/>
      <c r="IT7" s="173"/>
      <c r="IU7" s="173"/>
      <c r="IV7" s="173"/>
    </row>
    <row r="8" spans="1:256" s="172" customFormat="1" ht="21.95" thickBot="1">
      <c r="A8" s="2559" t="s">
        <v>348</v>
      </c>
      <c r="B8" s="2560"/>
      <c r="C8" s="2560"/>
      <c r="D8" s="2560"/>
      <c r="E8" s="2560"/>
      <c r="F8" s="2560"/>
      <c r="G8" s="2560"/>
      <c r="H8" s="2560"/>
      <c r="I8" s="2560"/>
      <c r="J8" s="2560"/>
      <c r="K8" s="2560"/>
      <c r="L8" s="2560"/>
      <c r="M8" s="2560"/>
      <c r="N8" s="2560"/>
      <c r="O8" s="2560"/>
      <c r="P8" s="2560"/>
      <c r="Q8" s="2560"/>
      <c r="R8" s="2560"/>
      <c r="S8" s="2560"/>
      <c r="T8" s="2561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  <c r="AG8" s="173"/>
      <c r="AH8" s="173"/>
      <c r="AI8" s="173"/>
      <c r="AJ8" s="173"/>
      <c r="AK8" s="173"/>
      <c r="AL8" s="173"/>
      <c r="AM8" s="173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73"/>
      <c r="CC8" s="173"/>
      <c r="CD8" s="173"/>
      <c r="CE8" s="173"/>
      <c r="CF8" s="173"/>
      <c r="CG8" s="173"/>
      <c r="CH8" s="173"/>
      <c r="CI8" s="173"/>
      <c r="CJ8" s="173"/>
      <c r="CK8" s="173"/>
      <c r="CL8" s="173"/>
      <c r="CM8" s="173"/>
      <c r="CN8" s="173"/>
      <c r="CO8" s="173"/>
      <c r="CP8" s="173"/>
      <c r="CQ8" s="173"/>
      <c r="CR8" s="173"/>
      <c r="CS8" s="173"/>
      <c r="CT8" s="173"/>
      <c r="CU8" s="173"/>
      <c r="CV8" s="173"/>
      <c r="CW8" s="173"/>
      <c r="CX8" s="173"/>
      <c r="CY8" s="173"/>
      <c r="CZ8" s="173"/>
      <c r="DA8" s="173"/>
      <c r="DB8" s="173"/>
      <c r="DC8" s="173"/>
      <c r="DD8" s="173"/>
      <c r="DE8" s="173"/>
      <c r="DF8" s="173"/>
      <c r="DG8" s="173"/>
      <c r="DH8" s="173"/>
      <c r="DI8" s="173"/>
      <c r="DJ8" s="173"/>
      <c r="DK8" s="173"/>
      <c r="DL8" s="173"/>
      <c r="DM8" s="173"/>
      <c r="DN8" s="173"/>
      <c r="DO8" s="173"/>
      <c r="DP8" s="173"/>
      <c r="DQ8" s="173"/>
      <c r="DR8" s="173"/>
      <c r="DS8" s="173"/>
      <c r="DT8" s="173"/>
      <c r="DU8" s="173"/>
      <c r="DV8" s="173"/>
      <c r="DW8" s="173"/>
      <c r="DX8" s="173"/>
      <c r="DY8" s="173"/>
      <c r="DZ8" s="173"/>
      <c r="EA8" s="173"/>
      <c r="EB8" s="173"/>
      <c r="EC8" s="173"/>
      <c r="ED8" s="173"/>
      <c r="EE8" s="173"/>
      <c r="EF8" s="173"/>
      <c r="EG8" s="173"/>
      <c r="EH8" s="173"/>
      <c r="EI8" s="173"/>
      <c r="EJ8" s="173"/>
      <c r="EK8" s="173"/>
      <c r="EL8" s="173"/>
      <c r="EM8" s="173"/>
      <c r="EN8" s="173"/>
      <c r="EO8" s="173"/>
      <c r="EP8" s="173"/>
      <c r="EQ8" s="173"/>
      <c r="ER8" s="173"/>
      <c r="ES8" s="173"/>
      <c r="ET8" s="173"/>
      <c r="EU8" s="173"/>
      <c r="EV8" s="173"/>
      <c r="EW8" s="173"/>
      <c r="EX8" s="173"/>
      <c r="EY8" s="173"/>
      <c r="EZ8" s="173"/>
      <c r="FA8" s="173"/>
      <c r="FB8" s="173"/>
      <c r="FC8" s="173"/>
      <c r="FD8" s="173"/>
      <c r="FE8" s="173"/>
      <c r="FF8" s="173"/>
      <c r="FG8" s="173"/>
      <c r="FH8" s="173"/>
      <c r="FI8" s="173"/>
      <c r="FJ8" s="173"/>
      <c r="FK8" s="173"/>
      <c r="FL8" s="173"/>
      <c r="FM8" s="173"/>
      <c r="FN8" s="173"/>
      <c r="FO8" s="173"/>
      <c r="FP8" s="173"/>
      <c r="FQ8" s="173"/>
      <c r="FR8" s="173"/>
      <c r="FS8" s="173"/>
      <c r="FT8" s="173"/>
      <c r="FU8" s="173"/>
      <c r="FV8" s="173"/>
      <c r="FW8" s="173"/>
      <c r="FX8" s="173"/>
      <c r="FY8" s="173"/>
      <c r="FZ8" s="173"/>
      <c r="GA8" s="173"/>
      <c r="GB8" s="173"/>
      <c r="GC8" s="173"/>
      <c r="GD8" s="173"/>
      <c r="GE8" s="173"/>
      <c r="GF8" s="173"/>
      <c r="GG8" s="173"/>
      <c r="GH8" s="173"/>
      <c r="GI8" s="173"/>
      <c r="GJ8" s="173"/>
      <c r="GK8" s="173"/>
      <c r="GL8" s="173"/>
      <c r="GM8" s="173"/>
      <c r="GN8" s="173"/>
      <c r="GO8" s="173"/>
      <c r="GP8" s="173"/>
      <c r="GQ8" s="173"/>
      <c r="GR8" s="173"/>
      <c r="GS8" s="173"/>
      <c r="GT8" s="173"/>
      <c r="GU8" s="173"/>
      <c r="GV8" s="173"/>
      <c r="GW8" s="173"/>
      <c r="GX8" s="173"/>
      <c r="GY8" s="173"/>
      <c r="GZ8" s="173"/>
      <c r="HA8" s="173"/>
      <c r="HB8" s="173"/>
      <c r="HC8" s="173"/>
      <c r="HD8" s="173"/>
      <c r="HE8" s="173"/>
      <c r="HF8" s="173"/>
      <c r="HG8" s="173"/>
      <c r="HH8" s="173"/>
      <c r="HI8" s="173"/>
      <c r="HJ8" s="173"/>
      <c r="HK8" s="173"/>
      <c r="HL8" s="173"/>
      <c r="HM8" s="173"/>
      <c r="HN8" s="173"/>
      <c r="HO8" s="173"/>
      <c r="HP8" s="173"/>
      <c r="HQ8" s="173"/>
      <c r="HR8" s="173"/>
      <c r="HS8" s="173"/>
      <c r="HT8" s="173"/>
      <c r="HU8" s="173"/>
      <c r="HV8" s="173"/>
      <c r="HW8" s="173"/>
      <c r="HX8" s="173"/>
      <c r="HY8" s="173"/>
      <c r="HZ8" s="173"/>
      <c r="IA8" s="173"/>
      <c r="IB8" s="173"/>
      <c r="IC8" s="173"/>
      <c r="ID8" s="173"/>
      <c r="IE8" s="173"/>
      <c r="IF8" s="173"/>
      <c r="IG8" s="173"/>
      <c r="IH8" s="173"/>
      <c r="II8" s="173"/>
      <c r="IJ8" s="173"/>
      <c r="IK8" s="173"/>
      <c r="IL8" s="173"/>
      <c r="IM8" s="173"/>
      <c r="IN8" s="173"/>
      <c r="IO8" s="173"/>
      <c r="IP8" s="173"/>
      <c r="IQ8" s="173"/>
      <c r="IR8" s="173"/>
      <c r="IS8" s="173"/>
      <c r="IT8" s="173"/>
      <c r="IU8" s="173"/>
      <c r="IV8" s="173"/>
    </row>
    <row r="9" spans="1:256" s="175" customFormat="1" ht="22.55" customHeight="1" thickBot="1">
      <c r="A9" s="2546" t="s">
        <v>172</v>
      </c>
      <c r="B9" s="2547"/>
      <c r="C9" s="2547"/>
      <c r="D9" s="2547"/>
      <c r="E9" s="2547"/>
      <c r="F9" s="2547"/>
      <c r="G9" s="2547"/>
      <c r="H9" s="2547"/>
      <c r="I9" s="2547"/>
      <c r="J9" s="2547"/>
      <c r="K9" s="2547"/>
      <c r="L9" s="2547"/>
      <c r="M9" s="2547"/>
      <c r="N9" s="2547"/>
      <c r="O9" s="2547"/>
      <c r="P9" s="2547"/>
      <c r="Q9" s="2547"/>
      <c r="R9" s="2547"/>
      <c r="S9" s="2547"/>
      <c r="T9" s="2548"/>
    </row>
    <row r="10" spans="1:256" s="174" customFormat="1" ht="22.55" customHeight="1" thickBot="1">
      <c r="A10" s="2542" t="s">
        <v>173</v>
      </c>
      <c r="B10" s="2543"/>
      <c r="C10" s="2544"/>
      <c r="D10" s="2544"/>
      <c r="E10" s="2544"/>
      <c r="F10" s="2545"/>
      <c r="G10" s="1329"/>
      <c r="H10" s="2542" t="s">
        <v>174</v>
      </c>
      <c r="I10" s="2544"/>
      <c r="J10" s="2544"/>
      <c r="K10" s="2544"/>
      <c r="L10" s="2544"/>
      <c r="M10" s="2545"/>
      <c r="N10" s="1329"/>
      <c r="O10" s="2542" t="s">
        <v>175</v>
      </c>
      <c r="P10" s="2544"/>
      <c r="Q10" s="2544"/>
      <c r="R10" s="2544"/>
      <c r="S10" s="2544"/>
      <c r="T10" s="2545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7"/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7"/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  <c r="HO10" s="177"/>
      <c r="HP10" s="177"/>
      <c r="HQ10" s="177"/>
      <c r="HR10" s="177"/>
      <c r="HS10" s="177"/>
      <c r="HT10" s="177"/>
      <c r="HU10" s="177"/>
      <c r="HV10" s="177"/>
      <c r="HW10" s="177"/>
      <c r="HX10" s="177"/>
      <c r="HY10" s="177"/>
      <c r="HZ10" s="177"/>
      <c r="IA10" s="177"/>
      <c r="IB10" s="177"/>
      <c r="IC10" s="177"/>
      <c r="ID10" s="177"/>
      <c r="IE10" s="177"/>
      <c r="IF10" s="177"/>
      <c r="IG10" s="177"/>
      <c r="IH10" s="177"/>
      <c r="II10" s="177"/>
      <c r="IJ10" s="177"/>
      <c r="IK10" s="177"/>
      <c r="IL10" s="177"/>
      <c r="IM10" s="177"/>
      <c r="IN10" s="177"/>
      <c r="IO10" s="177"/>
      <c r="IP10" s="177"/>
      <c r="IQ10" s="177"/>
      <c r="IR10" s="177"/>
      <c r="IS10" s="177"/>
      <c r="IT10" s="177"/>
      <c r="IU10" s="177"/>
      <c r="IV10" s="177"/>
    </row>
    <row r="11" spans="1:256" s="176" customFormat="1" ht="49.5" customHeight="1" thickBot="1">
      <c r="A11" s="1776" t="s">
        <v>176</v>
      </c>
      <c r="B11" s="1777" t="s">
        <v>177</v>
      </c>
      <c r="C11" s="1778" t="s">
        <v>178</v>
      </c>
      <c r="D11" s="1778" t="s">
        <v>179</v>
      </c>
      <c r="E11" s="1778" t="s">
        <v>14</v>
      </c>
      <c r="F11" s="1779" t="s">
        <v>180</v>
      </c>
      <c r="G11" s="1324"/>
      <c r="H11" s="1325" t="s">
        <v>181</v>
      </c>
      <c r="I11" s="1326" t="s">
        <v>177</v>
      </c>
      <c r="J11" s="1327" t="s">
        <v>199</v>
      </c>
      <c r="K11" s="1327" t="s">
        <v>179</v>
      </c>
      <c r="L11" s="1327" t="s">
        <v>14</v>
      </c>
      <c r="M11" s="1328" t="s">
        <v>180</v>
      </c>
      <c r="N11" s="1324"/>
      <c r="O11" s="1321" t="s">
        <v>181</v>
      </c>
      <c r="P11" s="1322" t="s">
        <v>177</v>
      </c>
      <c r="Q11" s="1322" t="s">
        <v>182</v>
      </c>
      <c r="R11" s="1322" t="s">
        <v>179</v>
      </c>
      <c r="S11" s="1322" t="s">
        <v>14</v>
      </c>
      <c r="T11" s="1323" t="s">
        <v>180</v>
      </c>
    </row>
    <row r="12" spans="1:256" s="176" customFormat="1" ht="21" customHeight="1">
      <c r="A12" s="1770">
        <v>1</v>
      </c>
      <c r="B12" s="1771">
        <v>45278</v>
      </c>
      <c r="C12" s="1772">
        <v>15.45</v>
      </c>
      <c r="D12" s="1773" t="s">
        <v>17</v>
      </c>
      <c r="E12" s="1774">
        <f>3600/C12</f>
        <v>233.00970873786409</v>
      </c>
      <c r="F12" s="1775">
        <v>200</v>
      </c>
      <c r="G12" s="1284"/>
      <c r="H12" s="1995">
        <v>9</v>
      </c>
      <c r="I12" s="1802">
        <v>44915</v>
      </c>
      <c r="J12" s="1803">
        <v>12.37</v>
      </c>
      <c r="K12" s="1804" t="s">
        <v>17</v>
      </c>
      <c r="L12" s="1805">
        <f>1800/J12</f>
        <v>145.51333872271627</v>
      </c>
      <c r="M12" s="1806">
        <v>5660</v>
      </c>
      <c r="N12" s="1284"/>
      <c r="O12" s="1995">
        <v>18</v>
      </c>
      <c r="P12" s="1807">
        <v>45279</v>
      </c>
      <c r="Q12" s="2016">
        <v>12.38</v>
      </c>
      <c r="R12" s="1996"/>
      <c r="S12" s="2013">
        <f>1800/Q12</f>
        <v>145.39579967689821</v>
      </c>
      <c r="T12" s="2022">
        <v>808</v>
      </c>
    </row>
    <row r="13" spans="1:256" s="176" customFormat="1" ht="21" customHeight="1">
      <c r="A13" s="1285">
        <v>2</v>
      </c>
      <c r="B13" s="1286">
        <v>45278</v>
      </c>
      <c r="C13" s="1287">
        <v>15.35</v>
      </c>
      <c r="D13" s="1288" t="s">
        <v>17</v>
      </c>
      <c r="E13" s="1289">
        <f t="shared" ref="E13:E19" si="0">3600/C13</f>
        <v>234.52768729641696</v>
      </c>
      <c r="F13" s="1290">
        <v>165</v>
      </c>
      <c r="G13" s="1284"/>
      <c r="H13" s="1997">
        <v>10</v>
      </c>
      <c r="I13" s="2004">
        <v>44932</v>
      </c>
      <c r="J13" s="2005">
        <v>12.09</v>
      </c>
      <c r="K13" s="2006" t="s">
        <v>17</v>
      </c>
      <c r="L13" s="2007">
        <f>1800/J13</f>
        <v>148.8833746898263</v>
      </c>
      <c r="M13" s="1999">
        <v>3340</v>
      </c>
      <c r="N13" s="1284"/>
      <c r="O13" s="1997">
        <v>19</v>
      </c>
      <c r="P13" s="1998">
        <v>45279</v>
      </c>
      <c r="Q13" s="2017">
        <v>12.07</v>
      </c>
      <c r="R13" s="1994"/>
      <c r="S13" s="2014">
        <f t="shared" ref="S13:S20" si="1">1800/Q13</f>
        <v>149.13007456503729</v>
      </c>
      <c r="T13" s="2023">
        <v>738</v>
      </c>
    </row>
    <row r="14" spans="1:256" s="176" customFormat="1" ht="21" customHeight="1">
      <c r="A14" s="1285">
        <v>3</v>
      </c>
      <c r="B14" s="1286">
        <v>45275</v>
      </c>
      <c r="C14" s="1287">
        <v>15.2</v>
      </c>
      <c r="D14" s="1288" t="s">
        <v>17</v>
      </c>
      <c r="E14" s="1289">
        <f t="shared" si="0"/>
        <v>236.84210526315792</v>
      </c>
      <c r="F14" s="1290">
        <v>166</v>
      </c>
      <c r="G14" s="1284"/>
      <c r="H14" s="1997">
        <v>11</v>
      </c>
      <c r="I14" s="2004">
        <v>44916</v>
      </c>
      <c r="J14" s="2005">
        <v>10.97</v>
      </c>
      <c r="K14" s="2006" t="s">
        <v>17</v>
      </c>
      <c r="L14" s="2007">
        <f t="shared" ref="L14:L19" si="2">1800/J14</f>
        <v>164.08386508659981</v>
      </c>
      <c r="M14" s="1999">
        <v>2430</v>
      </c>
      <c r="N14" s="1284"/>
      <c r="O14" s="1997">
        <v>20</v>
      </c>
      <c r="P14" s="1998">
        <v>45279</v>
      </c>
      <c r="Q14" s="2017">
        <v>12.91</v>
      </c>
      <c r="R14" s="1994"/>
      <c r="S14" s="2014">
        <f t="shared" si="1"/>
        <v>139.42680092951201</v>
      </c>
      <c r="T14" s="2023">
        <v>609</v>
      </c>
    </row>
    <row r="15" spans="1:256" s="176" customFormat="1" ht="21" customHeight="1">
      <c r="A15" s="1285">
        <v>4</v>
      </c>
      <c r="B15" s="1286">
        <v>45261</v>
      </c>
      <c r="C15" s="1287">
        <v>15.19</v>
      </c>
      <c r="D15" s="1288" t="s">
        <v>17</v>
      </c>
      <c r="E15" s="1289">
        <f t="shared" si="0"/>
        <v>236.9980250164582</v>
      </c>
      <c r="F15" s="1290">
        <v>169</v>
      </c>
      <c r="G15" s="1284"/>
      <c r="H15" s="1997">
        <v>12</v>
      </c>
      <c r="I15" s="2004">
        <v>44924</v>
      </c>
      <c r="J15" s="2005">
        <v>13.9</v>
      </c>
      <c r="K15" s="2006" t="s">
        <v>17</v>
      </c>
      <c r="L15" s="2007">
        <f t="shared" si="2"/>
        <v>129.49640287769785</v>
      </c>
      <c r="M15" s="1999">
        <v>4750</v>
      </c>
      <c r="N15" s="1284"/>
      <c r="O15" s="1997">
        <v>21</v>
      </c>
      <c r="P15" s="1998">
        <v>45280</v>
      </c>
      <c r="Q15" s="2017">
        <v>13</v>
      </c>
      <c r="R15" s="1994"/>
      <c r="S15" s="2014">
        <f t="shared" si="1"/>
        <v>138.46153846153845</v>
      </c>
      <c r="T15" s="2023">
        <v>682</v>
      </c>
    </row>
    <row r="16" spans="1:256" s="176" customFormat="1" ht="21" customHeight="1">
      <c r="A16" s="1285">
        <v>5</v>
      </c>
      <c r="B16" s="1286">
        <v>45261</v>
      </c>
      <c r="C16" s="1287">
        <v>15.06</v>
      </c>
      <c r="D16" s="1288" t="s">
        <v>17</v>
      </c>
      <c r="E16" s="1289">
        <f t="shared" si="0"/>
        <v>239.04382470119521</v>
      </c>
      <c r="F16" s="1290">
        <v>162</v>
      </c>
      <c r="G16" s="1284"/>
      <c r="H16" s="1997">
        <v>13</v>
      </c>
      <c r="I16" s="2004">
        <v>44914</v>
      </c>
      <c r="J16" s="2005">
        <v>11.82</v>
      </c>
      <c r="K16" s="2006" t="s">
        <v>17</v>
      </c>
      <c r="L16" s="2007">
        <f t="shared" si="2"/>
        <v>152.28426395939087</v>
      </c>
      <c r="M16" s="1999">
        <v>3440</v>
      </c>
      <c r="N16" s="1284"/>
      <c r="O16" s="1997">
        <v>22</v>
      </c>
      <c r="P16" s="1998">
        <v>45281</v>
      </c>
      <c r="Q16" s="2017">
        <v>12.49</v>
      </c>
      <c r="R16" s="1994"/>
      <c r="S16" s="2014">
        <f t="shared" si="1"/>
        <v>144.11529223378702</v>
      </c>
      <c r="T16" s="2023">
        <v>745</v>
      </c>
    </row>
    <row r="17" spans="1:21" s="176" customFormat="1" ht="21" customHeight="1">
      <c r="A17" s="1285">
        <v>6</v>
      </c>
      <c r="B17" s="1286">
        <v>45294</v>
      </c>
      <c r="C17" s="1287">
        <v>15.5</v>
      </c>
      <c r="D17" s="1288" t="s">
        <v>17</v>
      </c>
      <c r="E17" s="1289">
        <f t="shared" si="0"/>
        <v>232.25806451612902</v>
      </c>
      <c r="F17" s="1290">
        <v>138</v>
      </c>
      <c r="G17" s="1284"/>
      <c r="H17" s="1997">
        <v>14</v>
      </c>
      <c r="I17" s="2004">
        <v>44911</v>
      </c>
      <c r="J17" s="2005">
        <v>13.69</v>
      </c>
      <c r="K17" s="2006" t="s">
        <v>17</v>
      </c>
      <c r="L17" s="2007">
        <f t="shared" si="2"/>
        <v>131.48283418553689</v>
      </c>
      <c r="M17" s="1999">
        <v>2340</v>
      </c>
      <c r="N17" s="1284"/>
      <c r="O17" s="1997">
        <v>23</v>
      </c>
      <c r="P17" s="1998">
        <v>45282</v>
      </c>
      <c r="Q17" s="2017">
        <v>11.4</v>
      </c>
      <c r="R17" s="1994"/>
      <c r="S17" s="2014">
        <f t="shared" si="1"/>
        <v>157.89473684210526</v>
      </c>
      <c r="T17" s="2023">
        <v>768</v>
      </c>
    </row>
    <row r="18" spans="1:21" s="176" customFormat="1" ht="21" customHeight="1">
      <c r="A18" s="1285">
        <v>7</v>
      </c>
      <c r="B18" s="1286">
        <v>45261</v>
      </c>
      <c r="C18" s="1287">
        <v>16.55</v>
      </c>
      <c r="D18" s="1288" t="s">
        <v>17</v>
      </c>
      <c r="E18" s="1289">
        <f>3600/C18</f>
        <v>217.52265861027189</v>
      </c>
      <c r="F18" s="1290">
        <v>177</v>
      </c>
      <c r="G18" s="1284"/>
      <c r="H18" s="1997">
        <v>15</v>
      </c>
      <c r="I18" s="2004">
        <v>45050</v>
      </c>
      <c r="J18" s="2005">
        <v>11.63</v>
      </c>
      <c r="K18" s="2006" t="s">
        <v>17</v>
      </c>
      <c r="L18" s="2007">
        <f t="shared" si="2"/>
        <v>154.77214101461735</v>
      </c>
      <c r="M18" s="1999">
        <v>2050</v>
      </c>
      <c r="N18" s="1291"/>
      <c r="O18" s="1997">
        <v>24</v>
      </c>
      <c r="P18" s="1998">
        <v>45283</v>
      </c>
      <c r="Q18" s="2017">
        <v>12.22</v>
      </c>
      <c r="R18" s="1994"/>
      <c r="S18" s="2014">
        <f t="shared" si="1"/>
        <v>147.29950900163666</v>
      </c>
      <c r="T18" s="2023">
        <v>708</v>
      </c>
    </row>
    <row r="19" spans="1:21" s="176" customFormat="1" ht="21" customHeight="1" thickBot="1">
      <c r="A19" s="1292">
        <v>8</v>
      </c>
      <c r="B19" s="1293">
        <v>45261</v>
      </c>
      <c r="C19" s="1294">
        <v>16.3</v>
      </c>
      <c r="D19" s="1295" t="s">
        <v>17</v>
      </c>
      <c r="E19" s="1296">
        <f t="shared" si="0"/>
        <v>220.85889570552146</v>
      </c>
      <c r="F19" s="1297">
        <v>164</v>
      </c>
      <c r="G19" s="1284"/>
      <c r="H19" s="1997">
        <v>16</v>
      </c>
      <c r="I19" s="2008">
        <v>44492</v>
      </c>
      <c r="J19" s="2005">
        <v>12.5</v>
      </c>
      <c r="K19" s="2006" t="s">
        <v>17</v>
      </c>
      <c r="L19" s="2007">
        <f t="shared" si="2"/>
        <v>144</v>
      </c>
      <c r="M19" s="1999">
        <v>3960</v>
      </c>
      <c r="N19" s="1291"/>
      <c r="O19" s="1997">
        <v>25</v>
      </c>
      <c r="P19" s="1998">
        <v>45279</v>
      </c>
      <c r="Q19" s="2017">
        <v>12.8</v>
      </c>
      <c r="R19" s="1994"/>
      <c r="S19" s="2014">
        <f t="shared" si="1"/>
        <v>140.625</v>
      </c>
      <c r="T19" s="2023">
        <v>720</v>
      </c>
    </row>
    <row r="20" spans="1:21" s="176" customFormat="1" ht="21" customHeight="1" thickBot="1">
      <c r="A20" s="1298"/>
      <c r="B20" s="1284"/>
      <c r="C20" s="2555" t="s">
        <v>184</v>
      </c>
      <c r="D20" s="2556"/>
      <c r="E20" s="1299">
        <f>SUM(E12:E19)</f>
        <v>1851.0609698470148</v>
      </c>
      <c r="F20" s="1300"/>
      <c r="G20" s="1301"/>
      <c r="H20" s="2000">
        <v>17</v>
      </c>
      <c r="I20" s="2009">
        <v>44923</v>
      </c>
      <c r="J20" s="2010">
        <v>8.6999999999999993</v>
      </c>
      <c r="K20" s="2011" t="s">
        <v>17</v>
      </c>
      <c r="L20" s="2012">
        <f t="shared" ref="L20" si="3">1800/J20</f>
        <v>206.89655172413794</v>
      </c>
      <c r="M20" s="2003">
        <v>5840</v>
      </c>
      <c r="N20" s="1302"/>
      <c r="O20" s="2000">
        <v>26</v>
      </c>
      <c r="P20" s="2001">
        <v>45279</v>
      </c>
      <c r="Q20" s="2018">
        <v>12.79</v>
      </c>
      <c r="R20" s="2002"/>
      <c r="S20" s="2015">
        <f t="shared" si="1"/>
        <v>140.73494917904614</v>
      </c>
      <c r="T20" s="2024">
        <v>680</v>
      </c>
    </row>
    <row r="21" spans="1:21" s="176" customFormat="1" ht="21" customHeight="1" thickBot="1">
      <c r="A21" s="1303"/>
      <c r="B21" s="1302"/>
      <c r="C21" s="2550" t="s">
        <v>19</v>
      </c>
      <c r="D21" s="2551"/>
      <c r="E21" s="1304">
        <f>AVERAGE(E12:E19)</f>
        <v>231.38262123087685</v>
      </c>
      <c r="F21" s="1284"/>
      <c r="G21" s="1291"/>
      <c r="H21" s="1302"/>
      <c r="I21" s="1302"/>
      <c r="J21" s="2555" t="s">
        <v>184</v>
      </c>
      <c r="K21" s="2556"/>
      <c r="L21" s="1299">
        <f>SUM(L12:L20)</f>
        <v>1377.4127722605233</v>
      </c>
      <c r="M21" s="1302"/>
      <c r="N21" s="1302"/>
      <c r="O21" s="1302"/>
      <c r="P21" s="1302"/>
      <c r="Q21" s="2557" t="s">
        <v>184</v>
      </c>
      <c r="R21" s="2558"/>
      <c r="S21" s="1305">
        <f>SUM(S12:S20)</f>
        <v>1303.0837008895612</v>
      </c>
      <c r="T21" s="1987"/>
      <c r="U21" s="179"/>
    </row>
    <row r="22" spans="1:21" s="176" customFormat="1" ht="21" customHeight="1">
      <c r="A22" s="1298"/>
      <c r="B22" s="1284"/>
      <c r="C22" s="1284"/>
      <c r="D22" s="2549"/>
      <c r="E22" s="2549"/>
      <c r="F22" s="1284"/>
      <c r="G22" s="1301"/>
      <c r="H22" s="1302"/>
      <c r="I22" s="1302"/>
      <c r="J22" s="2550" t="s">
        <v>19</v>
      </c>
      <c r="K22" s="2551"/>
      <c r="L22" s="1304">
        <f>AVERAGE(L12:L20)</f>
        <v>153.0458635845026</v>
      </c>
      <c r="M22" s="1302"/>
      <c r="N22" s="1302"/>
      <c r="O22" s="1302"/>
      <c r="P22" s="1302"/>
      <c r="Q22" s="2552" t="s">
        <v>19</v>
      </c>
      <c r="R22" s="2553"/>
      <c r="S22" s="1304">
        <f>AVERAGE(S12:S20)</f>
        <v>144.7870778766179</v>
      </c>
      <c r="T22" s="1987"/>
      <c r="U22" s="179"/>
    </row>
    <row r="23" spans="1:21" s="176" customFormat="1" ht="21.3">
      <c r="A23" s="1306"/>
      <c r="B23" s="1306"/>
      <c r="C23" s="1306"/>
      <c r="D23" s="1306"/>
      <c r="E23" s="1306"/>
      <c r="F23" s="1306"/>
      <c r="G23" s="1306"/>
      <c r="H23" s="1306"/>
      <c r="I23" s="1306"/>
      <c r="J23" s="1306"/>
      <c r="K23" s="1306"/>
      <c r="L23" s="1306"/>
      <c r="M23" s="1302"/>
      <c r="N23" s="1302"/>
      <c r="O23" s="1302"/>
      <c r="P23" s="1302"/>
      <c r="Q23" s="1284"/>
      <c r="R23" s="1284"/>
      <c r="S23" s="1302"/>
      <c r="T23" s="1987"/>
      <c r="U23" s="179"/>
    </row>
    <row r="24" spans="1:21" s="176" customFormat="1" ht="21.3">
      <c r="A24" s="1306"/>
      <c r="B24" s="1307" t="s">
        <v>69</v>
      </c>
      <c r="C24" s="1308">
        <v>3.8</v>
      </c>
      <c r="D24" s="1309" t="s">
        <v>21</v>
      </c>
      <c r="E24" s="1306"/>
      <c r="F24" s="1306"/>
      <c r="G24" s="1306"/>
      <c r="H24" s="1306"/>
      <c r="I24" s="1306"/>
      <c r="J24" s="1306"/>
      <c r="K24" s="1306"/>
      <c r="L24" s="1306"/>
      <c r="M24" s="1310"/>
      <c r="N24" s="2554"/>
      <c r="O24" s="2554"/>
      <c r="P24" s="2554"/>
      <c r="Q24" s="2554"/>
      <c r="R24" s="2554"/>
      <c r="S24" s="2554"/>
      <c r="T24" s="2554"/>
      <c r="U24" s="178"/>
    </row>
    <row r="25" spans="1:21" s="176" customFormat="1" ht="21.3">
      <c r="A25" s="1306"/>
      <c r="B25" s="1311" t="s">
        <v>71</v>
      </c>
      <c r="C25" s="1312">
        <v>3.8</v>
      </c>
      <c r="D25" s="1313" t="s">
        <v>21</v>
      </c>
      <c r="E25" s="1306"/>
      <c r="F25" s="1302"/>
      <c r="G25" s="1284"/>
      <c r="H25" s="1306"/>
      <c r="I25" s="1306"/>
      <c r="J25" s="1306"/>
      <c r="K25" s="1306"/>
      <c r="L25" s="1306"/>
      <c r="M25" s="1302"/>
      <c r="N25" s="1314"/>
      <c r="O25" s="1302"/>
      <c r="P25" s="1302"/>
      <c r="Q25" s="1284"/>
      <c r="R25" s="1302"/>
      <c r="S25" s="1302"/>
      <c r="T25" s="1987"/>
      <c r="U25" s="179"/>
    </row>
    <row r="26" spans="1:21" s="176" customFormat="1" ht="21.3">
      <c r="A26" s="1306"/>
      <c r="B26" s="1311" t="s">
        <v>73</v>
      </c>
      <c r="C26" s="1312">
        <v>3.6</v>
      </c>
      <c r="D26" s="1313" t="s">
        <v>21</v>
      </c>
      <c r="E26" s="1306"/>
      <c r="F26" s="1302"/>
      <c r="G26" s="1284"/>
      <c r="H26" s="1306"/>
      <c r="I26" s="1306"/>
      <c r="J26" s="1306"/>
      <c r="K26" s="1306"/>
      <c r="L26" s="1306"/>
      <c r="M26" s="1302"/>
      <c r="N26" s="1314"/>
      <c r="O26" s="1302"/>
      <c r="P26" s="1302"/>
      <c r="Q26" s="1284"/>
      <c r="R26" s="1302"/>
      <c r="S26" s="1302"/>
      <c r="T26" s="1987"/>
      <c r="U26" s="179"/>
    </row>
    <row r="27" spans="1:21" s="176" customFormat="1" ht="21.3">
      <c r="A27" s="1306"/>
      <c r="B27" s="1311" t="s">
        <v>75</v>
      </c>
      <c r="C27" s="1312">
        <v>2.4</v>
      </c>
      <c r="D27" s="1313" t="s">
        <v>21</v>
      </c>
      <c r="E27" s="1306"/>
      <c r="F27" s="1302"/>
      <c r="G27" s="1284"/>
      <c r="H27" s="1306"/>
      <c r="I27" s="1306"/>
      <c r="J27" s="1306"/>
      <c r="K27" s="1306"/>
      <c r="L27" s="1306"/>
      <c r="M27" s="1302"/>
      <c r="N27" s="1302"/>
      <c r="O27" s="1302"/>
      <c r="P27" s="1302"/>
      <c r="Q27" s="1284"/>
      <c r="R27" s="1302"/>
      <c r="S27" s="1302"/>
      <c r="T27" s="1987"/>
      <c r="U27" s="179"/>
    </row>
    <row r="28" spans="1:21" s="176" customFormat="1" ht="21.3">
      <c r="A28" s="1306"/>
      <c r="B28" s="1311" t="s">
        <v>77</v>
      </c>
      <c r="C28" s="1315">
        <v>36</v>
      </c>
      <c r="D28" s="1313" t="s">
        <v>21</v>
      </c>
      <c r="E28" s="1306"/>
      <c r="F28" s="1302"/>
      <c r="G28" s="1284"/>
      <c r="H28" s="1306"/>
      <c r="I28" s="1306"/>
      <c r="J28" s="1306"/>
      <c r="K28" s="1306"/>
      <c r="L28" s="1306"/>
      <c r="M28" s="1302"/>
      <c r="N28" s="1302"/>
      <c r="O28" s="1302"/>
      <c r="P28" s="1302"/>
      <c r="Q28" s="1284"/>
      <c r="R28" s="1302"/>
      <c r="S28" s="1302"/>
      <c r="T28" s="1987"/>
      <c r="U28" s="179"/>
    </row>
    <row r="29" spans="1:21" s="176" customFormat="1" ht="21.3">
      <c r="A29" s="1306"/>
      <c r="B29" s="1311" t="s">
        <v>79</v>
      </c>
      <c r="C29" s="1315">
        <v>38</v>
      </c>
      <c r="D29" s="1313" t="s">
        <v>21</v>
      </c>
      <c r="E29" s="1306"/>
      <c r="F29" s="1302"/>
      <c r="G29" s="1284"/>
      <c r="H29" s="1306"/>
      <c r="I29" s="1306"/>
      <c r="J29" s="1306"/>
      <c r="K29" s="1306"/>
      <c r="L29" s="1306"/>
      <c r="M29" s="1302"/>
      <c r="N29" s="1302"/>
      <c r="O29" s="1306"/>
      <c r="P29" s="1306"/>
      <c r="Q29" s="2019"/>
      <c r="R29" s="1306"/>
      <c r="S29" s="1306"/>
      <c r="T29" s="2025"/>
    </row>
    <row r="30" spans="1:21" s="176" customFormat="1" ht="21.3">
      <c r="A30" s="1306"/>
      <c r="B30" s="1311" t="s">
        <v>81</v>
      </c>
      <c r="C30" s="1315">
        <v>36</v>
      </c>
      <c r="D30" s="1313" t="s">
        <v>21</v>
      </c>
      <c r="E30" s="1306"/>
      <c r="F30" s="1302"/>
      <c r="G30" s="1284"/>
      <c r="H30" s="1306"/>
      <c r="I30" s="1306"/>
      <c r="J30" s="1306"/>
      <c r="K30" s="1306"/>
      <c r="L30" s="1306"/>
      <c r="M30" s="1284"/>
      <c r="N30" s="1284"/>
      <c r="O30" s="1306"/>
      <c r="P30" s="1306"/>
      <c r="Q30" s="2019"/>
      <c r="R30" s="1306"/>
      <c r="S30" s="1306"/>
      <c r="T30" s="2025"/>
    </row>
    <row r="31" spans="1:21" s="176" customFormat="1" ht="21.3">
      <c r="A31" s="1306"/>
      <c r="B31" s="1311" t="s">
        <v>83</v>
      </c>
      <c r="C31" s="1315">
        <v>30</v>
      </c>
      <c r="D31" s="1313" t="s">
        <v>21</v>
      </c>
      <c r="E31" s="1306"/>
      <c r="F31" s="1302"/>
      <c r="G31" s="1284"/>
      <c r="H31" s="1306"/>
      <c r="I31" s="1306"/>
      <c r="J31" s="1306"/>
      <c r="K31" s="1306"/>
      <c r="L31" s="1306"/>
      <c r="M31" s="1284"/>
      <c r="N31" s="1284"/>
      <c r="O31" s="1306"/>
      <c r="P31" s="1306"/>
      <c r="Q31" s="2019"/>
      <c r="R31" s="1306"/>
      <c r="S31" s="1306"/>
      <c r="T31" s="2025"/>
    </row>
    <row r="32" spans="1:21" s="176" customFormat="1" ht="21.3">
      <c r="A32" s="1306"/>
      <c r="B32" s="1311" t="s">
        <v>85</v>
      </c>
      <c r="C32" s="1312">
        <v>0</v>
      </c>
      <c r="D32" s="1313" t="s">
        <v>21</v>
      </c>
      <c r="E32" s="1306"/>
      <c r="F32" s="1302"/>
      <c r="G32" s="1284"/>
      <c r="H32" s="1306"/>
      <c r="I32" s="1306"/>
      <c r="J32" s="1306"/>
      <c r="K32" s="1306"/>
      <c r="L32" s="1306"/>
      <c r="M32" s="1284"/>
      <c r="N32" s="1284"/>
      <c r="O32" s="1306"/>
      <c r="P32" s="1306"/>
      <c r="Q32" s="2019"/>
      <c r="R32" s="1306"/>
      <c r="S32" s="1306"/>
      <c r="T32" s="2025"/>
    </row>
    <row r="33" spans="1:256" s="174" customFormat="1" ht="21.3">
      <c r="A33" s="1306"/>
      <c r="B33" s="1311" t="s">
        <v>87</v>
      </c>
      <c r="C33" s="1315">
        <v>0.1</v>
      </c>
      <c r="D33" s="1313" t="s">
        <v>21</v>
      </c>
      <c r="E33" s="1316"/>
      <c r="F33" s="1302"/>
      <c r="G33" s="1284"/>
      <c r="H33" s="1306"/>
      <c r="I33" s="1306"/>
      <c r="J33" s="1306"/>
      <c r="K33" s="1306"/>
      <c r="L33" s="1306"/>
      <c r="M33" s="1306"/>
      <c r="N33" s="1306"/>
      <c r="O33" s="1306"/>
      <c r="P33" s="1306"/>
      <c r="Q33" s="2019"/>
      <c r="R33" s="1306"/>
      <c r="S33" s="1306"/>
      <c r="T33" s="2025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7"/>
      <c r="BB33" s="177"/>
      <c r="BC33" s="177"/>
      <c r="BD33" s="177"/>
      <c r="BE33" s="177"/>
      <c r="BF33" s="177"/>
      <c r="BG33" s="177"/>
      <c r="BH33" s="177"/>
      <c r="BI33" s="177"/>
      <c r="BJ33" s="177"/>
      <c r="BK33" s="177"/>
      <c r="BL33" s="177"/>
      <c r="BM33" s="177"/>
      <c r="BN33" s="177"/>
      <c r="BO33" s="177"/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  <c r="CK33" s="177"/>
      <c r="CL33" s="177"/>
      <c r="CM33" s="177"/>
      <c r="CN33" s="177"/>
      <c r="CO33" s="177"/>
      <c r="CP33" s="177"/>
      <c r="CQ33" s="177"/>
      <c r="CR33" s="177"/>
      <c r="CS33" s="177"/>
      <c r="CT33" s="177"/>
      <c r="CU33" s="177"/>
      <c r="CV33" s="177"/>
      <c r="CW33" s="177"/>
      <c r="CX33" s="177"/>
      <c r="CY33" s="177"/>
      <c r="CZ33" s="177"/>
      <c r="DA33" s="177"/>
      <c r="DB33" s="177"/>
      <c r="DC33" s="177"/>
      <c r="DD33" s="177"/>
      <c r="DE33" s="177"/>
      <c r="DF33" s="177"/>
      <c r="DG33" s="177"/>
      <c r="DH33" s="177"/>
      <c r="DI33" s="177"/>
      <c r="DJ33" s="177"/>
      <c r="DK33" s="177"/>
      <c r="DL33" s="177"/>
      <c r="DM33" s="177"/>
      <c r="DN33" s="177"/>
      <c r="DO33" s="177"/>
      <c r="DP33" s="177"/>
      <c r="DQ33" s="177"/>
      <c r="DR33" s="177"/>
      <c r="DS33" s="177"/>
      <c r="DT33" s="177"/>
      <c r="DU33" s="177"/>
      <c r="DV33" s="177"/>
      <c r="DW33" s="177"/>
      <c r="DX33" s="177"/>
      <c r="DY33" s="177"/>
      <c r="DZ33" s="177"/>
      <c r="EA33" s="177"/>
      <c r="EB33" s="177"/>
      <c r="EC33" s="177"/>
      <c r="ED33" s="177"/>
      <c r="EE33" s="177"/>
      <c r="EF33" s="177"/>
      <c r="EG33" s="177"/>
      <c r="EH33" s="177"/>
      <c r="EI33" s="177"/>
      <c r="EJ33" s="177"/>
      <c r="EK33" s="177"/>
      <c r="EL33" s="177"/>
      <c r="EM33" s="177"/>
      <c r="EN33" s="177"/>
      <c r="EO33" s="177"/>
      <c r="EP33" s="177"/>
      <c r="EQ33" s="177"/>
      <c r="ER33" s="177"/>
      <c r="ES33" s="177"/>
      <c r="ET33" s="177"/>
      <c r="EU33" s="177"/>
      <c r="EV33" s="177"/>
      <c r="EW33" s="177"/>
      <c r="EX33" s="177"/>
      <c r="EY33" s="177"/>
      <c r="EZ33" s="177"/>
      <c r="FA33" s="177"/>
      <c r="FB33" s="177"/>
      <c r="FC33" s="177"/>
      <c r="FD33" s="177"/>
      <c r="FE33" s="177"/>
      <c r="FF33" s="177"/>
      <c r="FG33" s="177"/>
      <c r="FH33" s="177"/>
      <c r="FI33" s="177"/>
      <c r="FJ33" s="177"/>
      <c r="FK33" s="177"/>
      <c r="FL33" s="177"/>
      <c r="FM33" s="177"/>
      <c r="FN33" s="177"/>
      <c r="FO33" s="177"/>
      <c r="FP33" s="177"/>
      <c r="FQ33" s="177"/>
      <c r="FR33" s="177"/>
      <c r="FS33" s="177"/>
      <c r="FT33" s="177"/>
      <c r="FU33" s="177"/>
      <c r="FV33" s="177"/>
      <c r="FW33" s="177"/>
      <c r="FX33" s="177"/>
      <c r="FY33" s="177"/>
      <c r="FZ33" s="177"/>
      <c r="GA33" s="177"/>
      <c r="GB33" s="177"/>
      <c r="GC33" s="177"/>
      <c r="GD33" s="177"/>
      <c r="GE33" s="177"/>
      <c r="GF33" s="177"/>
      <c r="GG33" s="177"/>
      <c r="GH33" s="177"/>
      <c r="GI33" s="177"/>
      <c r="GJ33" s="177"/>
      <c r="GK33" s="177"/>
      <c r="GL33" s="177"/>
      <c r="GM33" s="177"/>
      <c r="GN33" s="177"/>
      <c r="GO33" s="177"/>
      <c r="GP33" s="177"/>
      <c r="GQ33" s="177"/>
      <c r="GR33" s="177"/>
      <c r="GS33" s="177"/>
      <c r="GT33" s="177"/>
      <c r="GU33" s="177"/>
      <c r="GV33" s="177"/>
      <c r="GW33" s="177"/>
      <c r="GX33" s="177"/>
      <c r="GY33" s="177"/>
      <c r="GZ33" s="177"/>
      <c r="HA33" s="177"/>
      <c r="HB33" s="177"/>
      <c r="HC33" s="177"/>
      <c r="HD33" s="177"/>
      <c r="HE33" s="177"/>
      <c r="HF33" s="177"/>
      <c r="HG33" s="177"/>
      <c r="HH33" s="177"/>
      <c r="HI33" s="177"/>
      <c r="HJ33" s="177"/>
      <c r="HK33" s="177"/>
      <c r="HL33" s="177"/>
      <c r="HM33" s="177"/>
      <c r="HN33" s="177"/>
      <c r="HO33" s="177"/>
      <c r="HP33" s="177"/>
      <c r="HQ33" s="177"/>
      <c r="HR33" s="177"/>
      <c r="HS33" s="177"/>
      <c r="HT33" s="177"/>
      <c r="HU33" s="177"/>
      <c r="HV33" s="177"/>
      <c r="HW33" s="177"/>
      <c r="HX33" s="177"/>
      <c r="HY33" s="177"/>
      <c r="HZ33" s="177"/>
      <c r="IA33" s="177"/>
      <c r="IB33" s="177"/>
      <c r="IC33" s="177"/>
      <c r="ID33" s="177"/>
      <c r="IE33" s="177"/>
      <c r="IF33" s="177"/>
      <c r="IG33" s="177"/>
      <c r="IH33" s="177"/>
      <c r="II33" s="177"/>
      <c r="IJ33" s="177"/>
      <c r="IK33" s="177"/>
      <c r="IL33" s="177"/>
      <c r="IM33" s="177"/>
      <c r="IN33" s="177"/>
      <c r="IO33" s="177"/>
      <c r="IP33" s="177"/>
      <c r="IQ33" s="177"/>
      <c r="IR33" s="177"/>
      <c r="IS33" s="177"/>
      <c r="IT33" s="177"/>
      <c r="IU33" s="177"/>
      <c r="IV33" s="177"/>
    </row>
    <row r="34" spans="1:256" s="174" customFormat="1" ht="21.3">
      <c r="A34" s="1306"/>
      <c r="B34" s="1311" t="s">
        <v>70</v>
      </c>
      <c r="C34" s="1315"/>
      <c r="D34" s="1313" t="s">
        <v>23</v>
      </c>
      <c r="E34" s="1316"/>
      <c r="F34" s="1302"/>
      <c r="G34" s="1302"/>
      <c r="H34" s="1306"/>
      <c r="I34" s="1306"/>
      <c r="J34" s="1306"/>
      <c r="K34" s="1306"/>
      <c r="L34" s="1306"/>
      <c r="M34" s="1306"/>
      <c r="N34" s="1306"/>
      <c r="O34" s="1306"/>
      <c r="P34" s="1306"/>
      <c r="Q34" s="2019"/>
      <c r="R34" s="1306"/>
      <c r="S34" s="1306"/>
      <c r="T34" s="2025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  <c r="AH34" s="177"/>
      <c r="AI34" s="177"/>
      <c r="AJ34" s="177"/>
      <c r="AK34" s="177"/>
      <c r="AL34" s="177"/>
      <c r="AM34" s="177"/>
      <c r="AN34" s="177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177"/>
      <c r="AZ34" s="177"/>
      <c r="BA34" s="177"/>
      <c r="BB34" s="177"/>
      <c r="BC34" s="177"/>
      <c r="BD34" s="177"/>
      <c r="BE34" s="177"/>
      <c r="BF34" s="177"/>
      <c r="BG34" s="177"/>
      <c r="BH34" s="177"/>
      <c r="BI34" s="177"/>
      <c r="BJ34" s="177"/>
      <c r="BK34" s="177"/>
      <c r="BL34" s="177"/>
      <c r="BM34" s="177"/>
      <c r="BN34" s="177"/>
      <c r="BO34" s="177"/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7"/>
      <c r="CD34" s="177"/>
      <c r="CE34" s="177"/>
      <c r="CF34" s="177"/>
      <c r="CG34" s="177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7"/>
      <c r="CS34" s="177"/>
      <c r="CT34" s="177"/>
      <c r="CU34" s="177"/>
      <c r="CV34" s="177"/>
      <c r="CW34" s="177"/>
      <c r="CX34" s="177"/>
      <c r="CY34" s="177"/>
      <c r="CZ34" s="177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7"/>
      <c r="DL34" s="177"/>
      <c r="DM34" s="177"/>
      <c r="DN34" s="177"/>
      <c r="DO34" s="177"/>
      <c r="DP34" s="177"/>
      <c r="DQ34" s="177"/>
      <c r="DR34" s="177"/>
      <c r="DS34" s="177"/>
      <c r="DT34" s="177"/>
      <c r="DU34" s="177"/>
      <c r="DV34" s="177"/>
      <c r="DW34" s="177"/>
      <c r="DX34" s="177"/>
      <c r="DY34" s="177"/>
      <c r="DZ34" s="177"/>
      <c r="EA34" s="177"/>
      <c r="EB34" s="177"/>
      <c r="EC34" s="177"/>
      <c r="ED34" s="177"/>
      <c r="EE34" s="177"/>
      <c r="EF34" s="177"/>
      <c r="EG34" s="177"/>
      <c r="EH34" s="177"/>
      <c r="EI34" s="177"/>
      <c r="EJ34" s="177"/>
      <c r="EK34" s="177"/>
      <c r="EL34" s="177"/>
      <c r="EM34" s="177"/>
      <c r="EN34" s="177"/>
      <c r="EO34" s="177"/>
      <c r="EP34" s="177"/>
      <c r="EQ34" s="177"/>
      <c r="ER34" s="177"/>
      <c r="ES34" s="177"/>
      <c r="ET34" s="177"/>
      <c r="EU34" s="177"/>
      <c r="EV34" s="177"/>
      <c r="EW34" s="177"/>
      <c r="EX34" s="177"/>
      <c r="EY34" s="177"/>
      <c r="EZ34" s="177"/>
      <c r="FA34" s="177"/>
      <c r="FB34" s="177"/>
      <c r="FC34" s="177"/>
      <c r="FD34" s="177"/>
      <c r="FE34" s="177"/>
      <c r="FF34" s="177"/>
      <c r="FG34" s="177"/>
      <c r="FH34" s="177"/>
      <c r="FI34" s="177"/>
      <c r="FJ34" s="177"/>
      <c r="FK34" s="177"/>
      <c r="FL34" s="177"/>
      <c r="FM34" s="177"/>
      <c r="FN34" s="177"/>
      <c r="FO34" s="177"/>
      <c r="FP34" s="177"/>
      <c r="FQ34" s="177"/>
      <c r="FR34" s="177"/>
      <c r="FS34" s="177"/>
      <c r="FT34" s="177"/>
      <c r="FU34" s="177"/>
      <c r="FV34" s="177"/>
      <c r="FW34" s="177"/>
      <c r="FX34" s="177"/>
      <c r="FY34" s="177"/>
      <c r="FZ34" s="177"/>
      <c r="GA34" s="177"/>
      <c r="GB34" s="177"/>
      <c r="GC34" s="177"/>
      <c r="GD34" s="177"/>
      <c r="GE34" s="177"/>
      <c r="GF34" s="177"/>
      <c r="GG34" s="177"/>
      <c r="GH34" s="177"/>
      <c r="GI34" s="177"/>
      <c r="GJ34" s="177"/>
      <c r="GK34" s="177"/>
      <c r="GL34" s="177"/>
      <c r="GM34" s="177"/>
      <c r="GN34" s="177"/>
      <c r="GO34" s="177"/>
      <c r="GP34" s="177"/>
      <c r="GQ34" s="177"/>
      <c r="GR34" s="177"/>
      <c r="GS34" s="177"/>
      <c r="GT34" s="177"/>
      <c r="GU34" s="177"/>
      <c r="GV34" s="177"/>
      <c r="GW34" s="177"/>
      <c r="GX34" s="177"/>
      <c r="GY34" s="177"/>
      <c r="GZ34" s="177"/>
      <c r="HA34" s="177"/>
      <c r="HB34" s="177"/>
      <c r="HC34" s="177"/>
      <c r="HD34" s="177"/>
      <c r="HE34" s="177"/>
      <c r="HF34" s="177"/>
      <c r="HG34" s="177"/>
      <c r="HH34" s="177"/>
      <c r="HI34" s="177"/>
      <c r="HJ34" s="177"/>
      <c r="HK34" s="177"/>
      <c r="HL34" s="177"/>
      <c r="HM34" s="177"/>
      <c r="HN34" s="177"/>
      <c r="HO34" s="177"/>
      <c r="HP34" s="177"/>
      <c r="HQ34" s="177"/>
      <c r="HR34" s="177"/>
      <c r="HS34" s="177"/>
      <c r="HT34" s="177"/>
      <c r="HU34" s="177"/>
      <c r="HV34" s="177"/>
      <c r="HW34" s="177"/>
      <c r="HX34" s="177"/>
      <c r="HY34" s="177"/>
      <c r="HZ34" s="177"/>
      <c r="IA34" s="177"/>
      <c r="IB34" s="177"/>
      <c r="IC34" s="177"/>
      <c r="ID34" s="177"/>
      <c r="IE34" s="177"/>
      <c r="IF34" s="177"/>
      <c r="IG34" s="177"/>
      <c r="IH34" s="177"/>
      <c r="II34" s="177"/>
      <c r="IJ34" s="177"/>
      <c r="IK34" s="177"/>
      <c r="IL34" s="177"/>
      <c r="IM34" s="177"/>
      <c r="IN34" s="177"/>
      <c r="IO34" s="177"/>
      <c r="IP34" s="177"/>
      <c r="IQ34" s="177"/>
      <c r="IR34" s="177"/>
      <c r="IS34" s="177"/>
      <c r="IT34" s="177"/>
      <c r="IU34" s="177"/>
      <c r="IV34" s="177"/>
    </row>
    <row r="35" spans="1:256" s="174" customFormat="1" ht="21.3">
      <c r="A35" s="1306"/>
      <c r="B35" s="1311" t="s">
        <v>72</v>
      </c>
      <c r="C35" s="1315"/>
      <c r="D35" s="1313" t="s">
        <v>23</v>
      </c>
      <c r="E35" s="1316"/>
      <c r="F35" s="1306"/>
      <c r="G35" s="1306"/>
      <c r="H35" s="1306"/>
      <c r="I35" s="1306"/>
      <c r="J35" s="1306"/>
      <c r="K35" s="1306"/>
      <c r="L35" s="1306"/>
      <c r="M35" s="1306"/>
      <c r="N35" s="1306"/>
      <c r="O35" s="1306"/>
      <c r="P35" s="1306"/>
      <c r="Q35" s="2019"/>
      <c r="R35" s="1306"/>
      <c r="S35" s="1306"/>
      <c r="T35" s="2025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7"/>
      <c r="AQ35" s="177"/>
      <c r="AR35" s="177"/>
      <c r="AS35" s="177"/>
      <c r="AT35" s="177"/>
      <c r="AU35" s="177"/>
      <c r="AV35" s="177"/>
      <c r="AW35" s="177"/>
      <c r="AX35" s="177"/>
      <c r="AY35" s="177"/>
      <c r="AZ35" s="177"/>
      <c r="BA35" s="177"/>
      <c r="BB35" s="177"/>
      <c r="BC35" s="177"/>
      <c r="BD35" s="177"/>
      <c r="BE35" s="177"/>
      <c r="BF35" s="177"/>
      <c r="BG35" s="177"/>
      <c r="BH35" s="177"/>
      <c r="BI35" s="177"/>
      <c r="BJ35" s="177"/>
      <c r="BK35" s="177"/>
      <c r="BL35" s="177"/>
      <c r="BM35" s="177"/>
      <c r="BN35" s="177"/>
      <c r="BO35" s="177"/>
      <c r="BP35" s="177"/>
      <c r="BQ35" s="177"/>
      <c r="BR35" s="177"/>
      <c r="BS35" s="177"/>
      <c r="BT35" s="177"/>
      <c r="BU35" s="177"/>
      <c r="BV35" s="177"/>
      <c r="BW35" s="177"/>
      <c r="BX35" s="177"/>
      <c r="BY35" s="177"/>
      <c r="BZ35" s="177"/>
      <c r="CA35" s="177"/>
      <c r="CB35" s="177"/>
      <c r="CC35" s="177"/>
      <c r="CD35" s="177"/>
      <c r="CE35" s="177"/>
      <c r="CF35" s="177"/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7"/>
      <c r="CS35" s="177"/>
      <c r="CT35" s="177"/>
      <c r="CU35" s="177"/>
      <c r="CV35" s="177"/>
      <c r="CW35" s="177"/>
      <c r="CX35" s="177"/>
      <c r="CY35" s="177"/>
      <c r="CZ35" s="177"/>
      <c r="DA35" s="177"/>
      <c r="DB35" s="177"/>
      <c r="DC35" s="177"/>
      <c r="DD35" s="177"/>
      <c r="DE35" s="177"/>
      <c r="DF35" s="177"/>
      <c r="DG35" s="177"/>
      <c r="DH35" s="177"/>
      <c r="DI35" s="177"/>
      <c r="DJ35" s="177"/>
      <c r="DK35" s="177"/>
      <c r="DL35" s="177"/>
      <c r="DM35" s="177"/>
      <c r="DN35" s="177"/>
      <c r="DO35" s="177"/>
      <c r="DP35" s="177"/>
      <c r="DQ35" s="177"/>
      <c r="DR35" s="177"/>
      <c r="DS35" s="177"/>
      <c r="DT35" s="177"/>
      <c r="DU35" s="177"/>
      <c r="DV35" s="177"/>
      <c r="DW35" s="177"/>
      <c r="DX35" s="177"/>
      <c r="DY35" s="177"/>
      <c r="DZ35" s="177"/>
      <c r="EA35" s="177"/>
      <c r="EB35" s="177"/>
      <c r="EC35" s="177"/>
      <c r="ED35" s="177"/>
      <c r="EE35" s="177"/>
      <c r="EF35" s="177"/>
      <c r="EG35" s="177"/>
      <c r="EH35" s="177"/>
      <c r="EI35" s="177"/>
      <c r="EJ35" s="177"/>
      <c r="EK35" s="177"/>
      <c r="EL35" s="177"/>
      <c r="EM35" s="177"/>
      <c r="EN35" s="177"/>
      <c r="EO35" s="177"/>
      <c r="EP35" s="177"/>
      <c r="EQ35" s="177"/>
      <c r="ER35" s="177"/>
      <c r="ES35" s="177"/>
      <c r="ET35" s="177"/>
      <c r="EU35" s="177"/>
      <c r="EV35" s="177"/>
      <c r="EW35" s="177"/>
      <c r="EX35" s="177"/>
      <c r="EY35" s="177"/>
      <c r="EZ35" s="177"/>
      <c r="FA35" s="177"/>
      <c r="FB35" s="177"/>
      <c r="FC35" s="177"/>
      <c r="FD35" s="177"/>
      <c r="FE35" s="177"/>
      <c r="FF35" s="177"/>
      <c r="FG35" s="177"/>
      <c r="FH35" s="177"/>
      <c r="FI35" s="177"/>
      <c r="FJ35" s="177"/>
      <c r="FK35" s="177"/>
      <c r="FL35" s="177"/>
      <c r="FM35" s="177"/>
      <c r="FN35" s="177"/>
      <c r="FO35" s="177"/>
      <c r="FP35" s="177"/>
      <c r="FQ35" s="177"/>
      <c r="FR35" s="177"/>
      <c r="FS35" s="177"/>
      <c r="FT35" s="177"/>
      <c r="FU35" s="177"/>
      <c r="FV35" s="177"/>
      <c r="FW35" s="177"/>
      <c r="FX35" s="177"/>
      <c r="FY35" s="177"/>
      <c r="FZ35" s="177"/>
      <c r="GA35" s="177"/>
      <c r="GB35" s="177"/>
      <c r="GC35" s="177"/>
      <c r="GD35" s="177"/>
      <c r="GE35" s="177"/>
      <c r="GF35" s="177"/>
      <c r="GG35" s="177"/>
      <c r="GH35" s="177"/>
      <c r="GI35" s="177"/>
      <c r="GJ35" s="177"/>
      <c r="GK35" s="177"/>
      <c r="GL35" s="177"/>
      <c r="GM35" s="177"/>
      <c r="GN35" s="177"/>
      <c r="GO35" s="177"/>
      <c r="GP35" s="177"/>
      <c r="GQ35" s="177"/>
      <c r="GR35" s="177"/>
      <c r="GS35" s="177"/>
      <c r="GT35" s="177"/>
      <c r="GU35" s="177"/>
      <c r="GV35" s="177"/>
      <c r="GW35" s="177"/>
      <c r="GX35" s="177"/>
      <c r="GY35" s="177"/>
      <c r="GZ35" s="177"/>
      <c r="HA35" s="177"/>
      <c r="HB35" s="177"/>
      <c r="HC35" s="177"/>
      <c r="HD35" s="177"/>
      <c r="HE35" s="177"/>
      <c r="HF35" s="177"/>
      <c r="HG35" s="177"/>
      <c r="HH35" s="177"/>
      <c r="HI35" s="177"/>
      <c r="HJ35" s="177"/>
      <c r="HK35" s="177"/>
      <c r="HL35" s="177"/>
      <c r="HM35" s="177"/>
      <c r="HN35" s="177"/>
      <c r="HO35" s="177"/>
      <c r="HP35" s="177"/>
      <c r="HQ35" s="177"/>
      <c r="HR35" s="177"/>
      <c r="HS35" s="177"/>
      <c r="HT35" s="177"/>
      <c r="HU35" s="177"/>
      <c r="HV35" s="177"/>
      <c r="HW35" s="177"/>
      <c r="HX35" s="177"/>
      <c r="HY35" s="177"/>
      <c r="HZ35" s="177"/>
      <c r="IA35" s="177"/>
      <c r="IB35" s="177"/>
      <c r="IC35" s="177"/>
      <c r="ID35" s="177"/>
      <c r="IE35" s="177"/>
      <c r="IF35" s="177"/>
      <c r="IG35" s="177"/>
      <c r="IH35" s="177"/>
      <c r="II35" s="177"/>
      <c r="IJ35" s="177"/>
      <c r="IK35" s="177"/>
      <c r="IL35" s="177"/>
      <c r="IM35" s="177"/>
      <c r="IN35" s="177"/>
      <c r="IO35" s="177"/>
      <c r="IP35" s="177"/>
      <c r="IQ35" s="177"/>
      <c r="IR35" s="177"/>
      <c r="IS35" s="177"/>
      <c r="IT35" s="177"/>
      <c r="IU35" s="177"/>
      <c r="IV35" s="177"/>
    </row>
    <row r="36" spans="1:256" s="174" customFormat="1" ht="21.3">
      <c r="A36" s="1306"/>
      <c r="B36" s="1311" t="s">
        <v>74</v>
      </c>
      <c r="C36" s="1312">
        <v>7.3</v>
      </c>
      <c r="D36" s="1317" t="s">
        <v>28</v>
      </c>
      <c r="E36" s="1316"/>
      <c r="F36" s="1306"/>
      <c r="G36" s="1306"/>
      <c r="H36" s="1306"/>
      <c r="I36" s="1306"/>
      <c r="J36" s="1306"/>
      <c r="K36" s="1306"/>
      <c r="L36" s="1306"/>
      <c r="M36" s="1306"/>
      <c r="N36" s="1306"/>
      <c r="O36" s="1306"/>
      <c r="P36" s="1306"/>
      <c r="Q36" s="2019"/>
      <c r="R36" s="1306"/>
      <c r="S36" s="1306"/>
      <c r="T36" s="2025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L36" s="177"/>
      <c r="AM36" s="177"/>
      <c r="AN36" s="177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177"/>
      <c r="AZ36" s="177"/>
      <c r="BA36" s="177"/>
      <c r="BB36" s="177"/>
      <c r="BC36" s="177"/>
      <c r="BD36" s="177"/>
      <c r="BE36" s="177"/>
      <c r="BF36" s="177"/>
      <c r="BG36" s="177"/>
      <c r="BH36" s="177"/>
      <c r="BI36" s="177"/>
      <c r="BJ36" s="177"/>
      <c r="BK36" s="177"/>
      <c r="BL36" s="177"/>
      <c r="BM36" s="177"/>
      <c r="BN36" s="177"/>
      <c r="BO36" s="177"/>
      <c r="BP36" s="177"/>
      <c r="BQ36" s="177"/>
      <c r="BR36" s="177"/>
      <c r="BS36" s="177"/>
      <c r="BT36" s="177"/>
      <c r="BU36" s="177"/>
      <c r="BV36" s="177"/>
      <c r="BW36" s="177"/>
      <c r="BX36" s="177"/>
      <c r="BY36" s="177"/>
      <c r="BZ36" s="177"/>
      <c r="CA36" s="177"/>
      <c r="CB36" s="177"/>
      <c r="CC36" s="177"/>
      <c r="CD36" s="177"/>
      <c r="CE36" s="177"/>
      <c r="CF36" s="177"/>
      <c r="CG36" s="177"/>
      <c r="CH36" s="177"/>
      <c r="CI36" s="177"/>
      <c r="CJ36" s="177"/>
      <c r="CK36" s="177"/>
      <c r="CL36" s="177"/>
      <c r="CM36" s="177"/>
      <c r="CN36" s="177"/>
      <c r="CO36" s="177"/>
      <c r="CP36" s="177"/>
      <c r="CQ36" s="177"/>
      <c r="CR36" s="177"/>
      <c r="CS36" s="177"/>
      <c r="CT36" s="177"/>
      <c r="CU36" s="177"/>
      <c r="CV36" s="177"/>
      <c r="CW36" s="177"/>
      <c r="CX36" s="177"/>
      <c r="CY36" s="177"/>
      <c r="CZ36" s="177"/>
      <c r="DA36" s="177"/>
      <c r="DB36" s="177"/>
      <c r="DC36" s="177"/>
      <c r="DD36" s="177"/>
      <c r="DE36" s="177"/>
      <c r="DF36" s="177"/>
      <c r="DG36" s="177"/>
      <c r="DH36" s="177"/>
      <c r="DI36" s="177"/>
      <c r="DJ36" s="177"/>
      <c r="DK36" s="177"/>
      <c r="DL36" s="177"/>
      <c r="DM36" s="177"/>
      <c r="DN36" s="177"/>
      <c r="DO36" s="177"/>
      <c r="DP36" s="177"/>
      <c r="DQ36" s="177"/>
      <c r="DR36" s="177"/>
      <c r="DS36" s="177"/>
      <c r="DT36" s="177"/>
      <c r="DU36" s="177"/>
      <c r="DV36" s="177"/>
      <c r="DW36" s="177"/>
      <c r="DX36" s="177"/>
      <c r="DY36" s="177"/>
      <c r="DZ36" s="177"/>
      <c r="EA36" s="177"/>
      <c r="EB36" s="177"/>
      <c r="EC36" s="177"/>
      <c r="ED36" s="177"/>
      <c r="EE36" s="177"/>
      <c r="EF36" s="177"/>
      <c r="EG36" s="177"/>
      <c r="EH36" s="177"/>
      <c r="EI36" s="177"/>
      <c r="EJ36" s="177"/>
      <c r="EK36" s="177"/>
      <c r="EL36" s="177"/>
      <c r="EM36" s="177"/>
      <c r="EN36" s="177"/>
      <c r="EO36" s="177"/>
      <c r="EP36" s="177"/>
      <c r="EQ36" s="177"/>
      <c r="ER36" s="177"/>
      <c r="ES36" s="177"/>
      <c r="ET36" s="177"/>
      <c r="EU36" s="177"/>
      <c r="EV36" s="177"/>
      <c r="EW36" s="177"/>
      <c r="EX36" s="177"/>
      <c r="EY36" s="177"/>
      <c r="EZ36" s="177"/>
      <c r="FA36" s="177"/>
      <c r="FB36" s="177"/>
      <c r="FC36" s="177"/>
      <c r="FD36" s="177"/>
      <c r="FE36" s="177"/>
      <c r="FF36" s="177"/>
      <c r="FG36" s="177"/>
      <c r="FH36" s="177"/>
      <c r="FI36" s="177"/>
      <c r="FJ36" s="177"/>
      <c r="FK36" s="177"/>
      <c r="FL36" s="177"/>
      <c r="FM36" s="177"/>
      <c r="FN36" s="177"/>
      <c r="FO36" s="177"/>
      <c r="FP36" s="177"/>
      <c r="FQ36" s="177"/>
      <c r="FR36" s="177"/>
      <c r="FS36" s="177"/>
      <c r="FT36" s="177"/>
      <c r="FU36" s="177"/>
      <c r="FV36" s="177"/>
      <c r="FW36" s="177"/>
      <c r="FX36" s="177"/>
      <c r="FY36" s="177"/>
      <c r="FZ36" s="177"/>
      <c r="GA36" s="177"/>
      <c r="GB36" s="177"/>
      <c r="GC36" s="177"/>
      <c r="GD36" s="177"/>
      <c r="GE36" s="177"/>
      <c r="GF36" s="177"/>
      <c r="GG36" s="177"/>
      <c r="GH36" s="177"/>
      <c r="GI36" s="177"/>
      <c r="GJ36" s="177"/>
      <c r="GK36" s="177"/>
      <c r="GL36" s="177"/>
      <c r="GM36" s="177"/>
      <c r="GN36" s="177"/>
      <c r="GO36" s="177"/>
      <c r="GP36" s="177"/>
      <c r="GQ36" s="177"/>
      <c r="GR36" s="177"/>
      <c r="GS36" s="177"/>
      <c r="GT36" s="177"/>
      <c r="GU36" s="177"/>
      <c r="GV36" s="177"/>
      <c r="GW36" s="177"/>
      <c r="GX36" s="177"/>
      <c r="GY36" s="177"/>
      <c r="GZ36" s="177"/>
      <c r="HA36" s="177"/>
      <c r="HB36" s="177"/>
      <c r="HC36" s="177"/>
      <c r="HD36" s="177"/>
      <c r="HE36" s="177"/>
      <c r="HF36" s="177"/>
      <c r="HG36" s="177"/>
      <c r="HH36" s="177"/>
      <c r="HI36" s="177"/>
      <c r="HJ36" s="177"/>
      <c r="HK36" s="177"/>
      <c r="HL36" s="177"/>
      <c r="HM36" s="177"/>
      <c r="HN36" s="177"/>
      <c r="HO36" s="177"/>
      <c r="HP36" s="177"/>
      <c r="HQ36" s="177"/>
      <c r="HR36" s="177"/>
      <c r="HS36" s="177"/>
      <c r="HT36" s="177"/>
      <c r="HU36" s="177"/>
      <c r="HV36" s="177"/>
      <c r="HW36" s="177"/>
      <c r="HX36" s="177"/>
      <c r="HY36" s="177"/>
      <c r="HZ36" s="177"/>
      <c r="IA36" s="177"/>
      <c r="IB36" s="177"/>
      <c r="IC36" s="177"/>
      <c r="ID36" s="177"/>
      <c r="IE36" s="177"/>
      <c r="IF36" s="177"/>
      <c r="IG36" s="177"/>
      <c r="IH36" s="177"/>
      <c r="II36" s="177"/>
      <c r="IJ36" s="177"/>
      <c r="IK36" s="177"/>
      <c r="IL36" s="177"/>
      <c r="IM36" s="177"/>
      <c r="IN36" s="177"/>
      <c r="IO36" s="177"/>
      <c r="IP36" s="177"/>
      <c r="IQ36" s="177"/>
      <c r="IR36" s="177"/>
      <c r="IS36" s="177"/>
      <c r="IT36" s="177"/>
      <c r="IU36" s="177"/>
      <c r="IV36" s="177"/>
    </row>
    <row r="37" spans="1:256" s="174" customFormat="1" ht="21.3">
      <c r="A37" s="1306"/>
      <c r="B37" s="1311" t="s">
        <v>76</v>
      </c>
      <c r="C37" s="1315">
        <v>30</v>
      </c>
      <c r="D37" s="1313" t="s">
        <v>31</v>
      </c>
      <c r="E37" s="1316"/>
      <c r="F37" s="1306"/>
      <c r="G37" s="1306"/>
      <c r="H37" s="1306"/>
      <c r="I37" s="1306"/>
      <c r="J37" s="1306"/>
      <c r="K37" s="1306"/>
      <c r="L37" s="1306"/>
      <c r="M37" s="1306"/>
      <c r="N37" s="1306"/>
      <c r="O37" s="1306"/>
      <c r="P37" s="1306"/>
      <c r="Q37" s="2019"/>
      <c r="R37" s="1306"/>
      <c r="S37" s="1306"/>
      <c r="T37" s="2025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77"/>
      <c r="BL37" s="177"/>
      <c r="BM37" s="177"/>
      <c r="BN37" s="177"/>
      <c r="BO37" s="177"/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77"/>
      <c r="CV37" s="177"/>
      <c r="CW37" s="177"/>
      <c r="CX37" s="177"/>
      <c r="CY37" s="177"/>
      <c r="CZ37" s="177"/>
      <c r="DA37" s="177"/>
      <c r="DB37" s="177"/>
      <c r="DC37" s="177"/>
      <c r="DD37" s="177"/>
      <c r="DE37" s="177"/>
      <c r="DF37" s="177"/>
      <c r="DG37" s="177"/>
      <c r="DH37" s="177"/>
      <c r="DI37" s="177"/>
      <c r="DJ37" s="177"/>
      <c r="DK37" s="177"/>
      <c r="DL37" s="177"/>
      <c r="DM37" s="177"/>
      <c r="DN37" s="177"/>
      <c r="DO37" s="177"/>
      <c r="DP37" s="177"/>
      <c r="DQ37" s="177"/>
      <c r="DR37" s="177"/>
      <c r="DS37" s="177"/>
      <c r="DT37" s="177"/>
      <c r="DU37" s="177"/>
      <c r="DV37" s="177"/>
      <c r="DW37" s="177"/>
      <c r="DX37" s="177"/>
      <c r="DY37" s="177"/>
      <c r="DZ37" s="177"/>
      <c r="EA37" s="177"/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  <c r="ET37" s="177"/>
      <c r="EU37" s="177"/>
      <c r="EV37" s="177"/>
      <c r="EW37" s="177"/>
      <c r="EX37" s="177"/>
      <c r="EY37" s="177"/>
      <c r="EZ37" s="177"/>
      <c r="FA37" s="177"/>
      <c r="FB37" s="177"/>
      <c r="FC37" s="177"/>
      <c r="FD37" s="177"/>
      <c r="FE37" s="177"/>
      <c r="FF37" s="177"/>
      <c r="FG37" s="177"/>
      <c r="FH37" s="177"/>
      <c r="FI37" s="177"/>
      <c r="FJ37" s="177"/>
      <c r="FK37" s="177"/>
      <c r="FL37" s="177"/>
      <c r="FM37" s="177"/>
      <c r="FN37" s="177"/>
      <c r="FO37" s="177"/>
      <c r="FP37" s="177"/>
      <c r="FQ37" s="177"/>
      <c r="FR37" s="177"/>
      <c r="FS37" s="177"/>
      <c r="FT37" s="177"/>
      <c r="FU37" s="177"/>
      <c r="FV37" s="177"/>
      <c r="FW37" s="177"/>
      <c r="FX37" s="177"/>
      <c r="FY37" s="177"/>
      <c r="FZ37" s="177"/>
      <c r="GA37" s="177"/>
      <c r="GB37" s="177"/>
      <c r="GC37" s="177"/>
      <c r="GD37" s="177"/>
      <c r="GE37" s="177"/>
      <c r="GF37" s="177"/>
      <c r="GG37" s="177"/>
      <c r="GH37" s="177"/>
      <c r="GI37" s="177"/>
      <c r="GJ37" s="177"/>
      <c r="GK37" s="177"/>
      <c r="GL37" s="177"/>
      <c r="GM37" s="177"/>
      <c r="GN37" s="177"/>
      <c r="GO37" s="177"/>
      <c r="GP37" s="177"/>
      <c r="GQ37" s="177"/>
      <c r="GR37" s="177"/>
      <c r="GS37" s="177"/>
      <c r="GT37" s="177"/>
      <c r="GU37" s="177"/>
      <c r="GV37" s="177"/>
      <c r="GW37" s="177"/>
      <c r="GX37" s="177"/>
      <c r="GY37" s="177"/>
      <c r="GZ37" s="177"/>
      <c r="HA37" s="177"/>
      <c r="HB37" s="177"/>
      <c r="HC37" s="177"/>
      <c r="HD37" s="177"/>
      <c r="HE37" s="177"/>
      <c r="HF37" s="177"/>
      <c r="HG37" s="177"/>
      <c r="HH37" s="177"/>
      <c r="HI37" s="177"/>
      <c r="HJ37" s="177"/>
      <c r="HK37" s="177"/>
      <c r="HL37" s="177"/>
      <c r="HM37" s="177"/>
      <c r="HN37" s="177"/>
      <c r="HO37" s="177"/>
      <c r="HP37" s="177"/>
      <c r="HQ37" s="177"/>
      <c r="HR37" s="177"/>
      <c r="HS37" s="177"/>
      <c r="HT37" s="177"/>
      <c r="HU37" s="177"/>
      <c r="HV37" s="177"/>
      <c r="HW37" s="177"/>
      <c r="HX37" s="177"/>
      <c r="HY37" s="177"/>
      <c r="HZ37" s="177"/>
      <c r="IA37" s="177"/>
      <c r="IB37" s="177"/>
      <c r="IC37" s="177"/>
      <c r="ID37" s="177"/>
      <c r="IE37" s="177"/>
      <c r="IF37" s="177"/>
      <c r="IG37" s="177"/>
      <c r="IH37" s="177"/>
      <c r="II37" s="177"/>
      <c r="IJ37" s="177"/>
      <c r="IK37" s="177"/>
      <c r="IL37" s="177"/>
      <c r="IM37" s="177"/>
      <c r="IN37" s="177"/>
      <c r="IO37" s="177"/>
      <c r="IP37" s="177"/>
      <c r="IQ37" s="177"/>
      <c r="IR37" s="177"/>
      <c r="IS37" s="177"/>
      <c r="IT37" s="177"/>
      <c r="IU37" s="177"/>
      <c r="IV37" s="177"/>
    </row>
    <row r="38" spans="1:256" s="174" customFormat="1" ht="21.3">
      <c r="A38" s="1306"/>
      <c r="B38" s="1311" t="s">
        <v>78</v>
      </c>
      <c r="C38" s="1315">
        <v>1600</v>
      </c>
      <c r="D38" s="1313" t="s">
        <v>34</v>
      </c>
      <c r="E38" s="1316"/>
      <c r="F38" s="1306"/>
      <c r="G38" s="1306"/>
      <c r="H38" s="1306"/>
      <c r="I38" s="1306"/>
      <c r="J38" s="1306"/>
      <c r="K38" s="1306"/>
      <c r="L38" s="1306"/>
      <c r="M38" s="1306"/>
      <c r="N38" s="1306"/>
      <c r="O38" s="1306"/>
      <c r="P38" s="1306"/>
      <c r="Q38" s="2019"/>
      <c r="R38" s="1306"/>
      <c r="S38" s="1306"/>
      <c r="T38" s="2025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/>
      <c r="AI38" s="177"/>
      <c r="AJ38" s="177"/>
      <c r="AK38" s="177"/>
      <c r="AL38" s="177"/>
      <c r="AM38" s="177"/>
      <c r="AN38" s="177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177"/>
      <c r="AZ38" s="177"/>
      <c r="BA38" s="177"/>
      <c r="BB38" s="177"/>
      <c r="BC38" s="177"/>
      <c r="BD38" s="177"/>
      <c r="BE38" s="177"/>
      <c r="BF38" s="177"/>
      <c r="BG38" s="177"/>
      <c r="BH38" s="177"/>
      <c r="BI38" s="177"/>
      <c r="BJ38" s="177"/>
      <c r="BK38" s="177"/>
      <c r="BL38" s="177"/>
      <c r="BM38" s="177"/>
      <c r="BN38" s="177"/>
      <c r="BO38" s="177"/>
      <c r="BP38" s="177"/>
      <c r="BQ38" s="177"/>
      <c r="BR38" s="177"/>
      <c r="BS38" s="177"/>
      <c r="BT38" s="177"/>
      <c r="BU38" s="177"/>
      <c r="BV38" s="177"/>
      <c r="BW38" s="177"/>
      <c r="BX38" s="177"/>
      <c r="BY38" s="177"/>
      <c r="BZ38" s="177"/>
      <c r="CA38" s="177"/>
      <c r="CB38" s="177"/>
      <c r="CC38" s="177"/>
      <c r="CD38" s="177"/>
      <c r="CE38" s="177"/>
      <c r="CF38" s="177"/>
      <c r="CG38" s="177"/>
      <c r="CH38" s="177"/>
      <c r="CI38" s="177"/>
      <c r="CJ38" s="177"/>
      <c r="CK38" s="177"/>
      <c r="CL38" s="177"/>
      <c r="CM38" s="177"/>
      <c r="CN38" s="177"/>
      <c r="CO38" s="177"/>
      <c r="CP38" s="177"/>
      <c r="CQ38" s="177"/>
      <c r="CR38" s="177"/>
      <c r="CS38" s="177"/>
      <c r="CT38" s="177"/>
      <c r="CU38" s="177"/>
      <c r="CV38" s="177"/>
      <c r="CW38" s="177"/>
      <c r="CX38" s="177"/>
      <c r="CY38" s="177"/>
      <c r="CZ38" s="177"/>
      <c r="DA38" s="177"/>
      <c r="DB38" s="177"/>
      <c r="DC38" s="177"/>
      <c r="DD38" s="177"/>
      <c r="DE38" s="177"/>
      <c r="DF38" s="177"/>
      <c r="DG38" s="177"/>
      <c r="DH38" s="177"/>
      <c r="DI38" s="177"/>
      <c r="DJ38" s="177"/>
      <c r="DK38" s="177"/>
      <c r="DL38" s="177"/>
      <c r="DM38" s="177"/>
      <c r="DN38" s="177"/>
      <c r="DO38" s="177"/>
      <c r="DP38" s="177"/>
      <c r="DQ38" s="177"/>
      <c r="DR38" s="177"/>
      <c r="DS38" s="177"/>
      <c r="DT38" s="177"/>
      <c r="DU38" s="177"/>
      <c r="DV38" s="177"/>
      <c r="DW38" s="177"/>
      <c r="DX38" s="177"/>
      <c r="DY38" s="177"/>
      <c r="DZ38" s="177"/>
      <c r="EA38" s="177"/>
      <c r="EB38" s="177"/>
      <c r="EC38" s="177"/>
      <c r="ED38" s="177"/>
      <c r="EE38" s="177"/>
      <c r="EF38" s="177"/>
      <c r="EG38" s="177"/>
      <c r="EH38" s="177"/>
      <c r="EI38" s="177"/>
      <c r="EJ38" s="177"/>
      <c r="EK38" s="177"/>
      <c r="EL38" s="177"/>
      <c r="EM38" s="177"/>
      <c r="EN38" s="177"/>
      <c r="EO38" s="177"/>
      <c r="EP38" s="177"/>
      <c r="EQ38" s="177"/>
      <c r="ER38" s="177"/>
      <c r="ES38" s="177"/>
      <c r="ET38" s="177"/>
      <c r="EU38" s="177"/>
      <c r="EV38" s="177"/>
      <c r="EW38" s="177"/>
      <c r="EX38" s="177"/>
      <c r="EY38" s="177"/>
      <c r="EZ38" s="177"/>
      <c r="FA38" s="177"/>
      <c r="FB38" s="177"/>
      <c r="FC38" s="177"/>
      <c r="FD38" s="177"/>
      <c r="FE38" s="177"/>
      <c r="FF38" s="177"/>
      <c r="FG38" s="177"/>
      <c r="FH38" s="177"/>
      <c r="FI38" s="177"/>
      <c r="FJ38" s="177"/>
      <c r="FK38" s="177"/>
      <c r="FL38" s="177"/>
      <c r="FM38" s="177"/>
      <c r="FN38" s="177"/>
      <c r="FO38" s="177"/>
      <c r="FP38" s="177"/>
      <c r="FQ38" s="177"/>
      <c r="FR38" s="177"/>
      <c r="FS38" s="177"/>
      <c r="FT38" s="177"/>
      <c r="FU38" s="177"/>
      <c r="FV38" s="177"/>
      <c r="FW38" s="177"/>
      <c r="FX38" s="177"/>
      <c r="FY38" s="177"/>
      <c r="FZ38" s="177"/>
      <c r="GA38" s="177"/>
      <c r="GB38" s="177"/>
      <c r="GC38" s="177"/>
      <c r="GD38" s="177"/>
      <c r="GE38" s="177"/>
      <c r="GF38" s="177"/>
      <c r="GG38" s="177"/>
      <c r="GH38" s="177"/>
      <c r="GI38" s="177"/>
      <c r="GJ38" s="177"/>
      <c r="GK38" s="177"/>
      <c r="GL38" s="177"/>
      <c r="GM38" s="177"/>
      <c r="GN38" s="177"/>
      <c r="GO38" s="177"/>
      <c r="GP38" s="177"/>
      <c r="GQ38" s="177"/>
      <c r="GR38" s="177"/>
      <c r="GS38" s="177"/>
      <c r="GT38" s="177"/>
      <c r="GU38" s="177"/>
      <c r="GV38" s="177"/>
      <c r="GW38" s="177"/>
      <c r="GX38" s="177"/>
      <c r="GY38" s="177"/>
      <c r="GZ38" s="177"/>
      <c r="HA38" s="177"/>
      <c r="HB38" s="177"/>
      <c r="HC38" s="177"/>
      <c r="HD38" s="177"/>
      <c r="HE38" s="177"/>
      <c r="HF38" s="177"/>
      <c r="HG38" s="177"/>
      <c r="HH38" s="177"/>
      <c r="HI38" s="177"/>
      <c r="HJ38" s="177"/>
      <c r="HK38" s="177"/>
      <c r="HL38" s="177"/>
      <c r="HM38" s="177"/>
      <c r="HN38" s="177"/>
      <c r="HO38" s="177"/>
      <c r="HP38" s="177"/>
      <c r="HQ38" s="177"/>
      <c r="HR38" s="177"/>
      <c r="HS38" s="177"/>
      <c r="HT38" s="177"/>
      <c r="HU38" s="177"/>
      <c r="HV38" s="177"/>
      <c r="HW38" s="177"/>
      <c r="HX38" s="177"/>
      <c r="HY38" s="177"/>
      <c r="HZ38" s="177"/>
      <c r="IA38" s="177"/>
      <c r="IB38" s="177"/>
      <c r="IC38" s="177"/>
      <c r="ID38" s="177"/>
      <c r="IE38" s="177"/>
      <c r="IF38" s="177"/>
      <c r="IG38" s="177"/>
      <c r="IH38" s="177"/>
      <c r="II38" s="177"/>
      <c r="IJ38" s="177"/>
      <c r="IK38" s="177"/>
      <c r="IL38" s="177"/>
      <c r="IM38" s="177"/>
      <c r="IN38" s="177"/>
      <c r="IO38" s="177"/>
      <c r="IP38" s="177"/>
      <c r="IQ38" s="177"/>
      <c r="IR38" s="177"/>
      <c r="IS38" s="177"/>
      <c r="IT38" s="177"/>
      <c r="IU38" s="177"/>
      <c r="IV38" s="177"/>
    </row>
    <row r="39" spans="1:256" s="174" customFormat="1" ht="21.3">
      <c r="A39" s="1306"/>
      <c r="B39" s="1311" t="s">
        <v>80</v>
      </c>
      <c r="C39" s="1315">
        <v>1500</v>
      </c>
      <c r="D39" s="1313" t="s">
        <v>34</v>
      </c>
      <c r="E39" s="1316"/>
      <c r="F39" s="1306"/>
      <c r="G39" s="1306"/>
      <c r="H39" s="1306"/>
      <c r="I39" s="1306"/>
      <c r="J39" s="1306"/>
      <c r="K39" s="1306"/>
      <c r="L39" s="1306"/>
      <c r="M39" s="1306"/>
      <c r="N39" s="1306"/>
      <c r="O39" s="1306"/>
      <c r="P39" s="1306"/>
      <c r="Q39" s="2019"/>
      <c r="R39" s="1306"/>
      <c r="S39" s="1306"/>
      <c r="T39" s="2025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177"/>
      <c r="AV39" s="177"/>
      <c r="AW39" s="177"/>
      <c r="AX39" s="177"/>
      <c r="AY39" s="177"/>
      <c r="AZ39" s="177"/>
      <c r="BA39" s="177"/>
      <c r="BB39" s="177"/>
      <c r="BC39" s="177"/>
      <c r="BD39" s="177"/>
      <c r="BE39" s="177"/>
      <c r="BF39" s="177"/>
      <c r="BG39" s="177"/>
      <c r="BH39" s="177"/>
      <c r="BI39" s="177"/>
      <c r="BJ39" s="177"/>
      <c r="BK39" s="177"/>
      <c r="BL39" s="177"/>
      <c r="BM39" s="177"/>
      <c r="BN39" s="177"/>
      <c r="BO39" s="177"/>
      <c r="BP39" s="177"/>
      <c r="BQ39" s="177"/>
      <c r="BR39" s="177"/>
      <c r="BS39" s="177"/>
      <c r="BT39" s="177"/>
      <c r="BU39" s="177"/>
      <c r="BV39" s="177"/>
      <c r="BW39" s="177"/>
      <c r="BX39" s="177"/>
      <c r="BY39" s="177"/>
      <c r="BZ39" s="177"/>
      <c r="CA39" s="177"/>
      <c r="CB39" s="177"/>
      <c r="CC39" s="177"/>
      <c r="CD39" s="177"/>
      <c r="CE39" s="177"/>
      <c r="CF39" s="177"/>
      <c r="CG39" s="177"/>
      <c r="CH39" s="177"/>
      <c r="CI39" s="177"/>
      <c r="CJ39" s="177"/>
      <c r="CK39" s="177"/>
      <c r="CL39" s="177"/>
      <c r="CM39" s="177"/>
      <c r="CN39" s="177"/>
      <c r="CO39" s="177"/>
      <c r="CP39" s="177"/>
      <c r="CQ39" s="177"/>
      <c r="CR39" s="177"/>
      <c r="CS39" s="177"/>
      <c r="CT39" s="177"/>
      <c r="CU39" s="177"/>
      <c r="CV39" s="177"/>
      <c r="CW39" s="177"/>
      <c r="CX39" s="177"/>
      <c r="CY39" s="177"/>
      <c r="CZ39" s="177"/>
      <c r="DA39" s="177"/>
      <c r="DB39" s="177"/>
      <c r="DC39" s="177"/>
      <c r="DD39" s="177"/>
      <c r="DE39" s="177"/>
      <c r="DF39" s="177"/>
      <c r="DG39" s="177"/>
      <c r="DH39" s="177"/>
      <c r="DI39" s="177"/>
      <c r="DJ39" s="177"/>
      <c r="DK39" s="177"/>
      <c r="DL39" s="177"/>
      <c r="DM39" s="177"/>
      <c r="DN39" s="177"/>
      <c r="DO39" s="177"/>
      <c r="DP39" s="177"/>
      <c r="DQ39" s="177"/>
      <c r="DR39" s="177"/>
      <c r="DS39" s="177"/>
      <c r="DT39" s="177"/>
      <c r="DU39" s="177"/>
      <c r="DV39" s="177"/>
      <c r="DW39" s="177"/>
      <c r="DX39" s="177"/>
      <c r="DY39" s="177"/>
      <c r="DZ39" s="177"/>
      <c r="EA39" s="177"/>
      <c r="EB39" s="177"/>
      <c r="EC39" s="177"/>
      <c r="ED39" s="177"/>
      <c r="EE39" s="177"/>
      <c r="EF39" s="177"/>
      <c r="EG39" s="177"/>
      <c r="EH39" s="177"/>
      <c r="EI39" s="177"/>
      <c r="EJ39" s="177"/>
      <c r="EK39" s="177"/>
      <c r="EL39" s="177"/>
      <c r="EM39" s="177"/>
      <c r="EN39" s="177"/>
      <c r="EO39" s="177"/>
      <c r="EP39" s="177"/>
      <c r="EQ39" s="177"/>
      <c r="ER39" s="177"/>
      <c r="ES39" s="177"/>
      <c r="ET39" s="177"/>
      <c r="EU39" s="177"/>
      <c r="EV39" s="177"/>
      <c r="EW39" s="177"/>
      <c r="EX39" s="177"/>
      <c r="EY39" s="177"/>
      <c r="EZ39" s="177"/>
      <c r="FA39" s="177"/>
      <c r="FB39" s="177"/>
      <c r="FC39" s="177"/>
      <c r="FD39" s="177"/>
      <c r="FE39" s="177"/>
      <c r="FF39" s="177"/>
      <c r="FG39" s="177"/>
      <c r="FH39" s="177"/>
      <c r="FI39" s="177"/>
      <c r="FJ39" s="177"/>
      <c r="FK39" s="177"/>
      <c r="FL39" s="177"/>
      <c r="FM39" s="177"/>
      <c r="FN39" s="177"/>
      <c r="FO39" s="177"/>
      <c r="FP39" s="177"/>
      <c r="FQ39" s="177"/>
      <c r="FR39" s="177"/>
      <c r="FS39" s="177"/>
      <c r="FT39" s="177"/>
      <c r="FU39" s="177"/>
      <c r="FV39" s="177"/>
      <c r="FW39" s="177"/>
      <c r="FX39" s="177"/>
      <c r="FY39" s="177"/>
      <c r="FZ39" s="177"/>
      <c r="GA39" s="177"/>
      <c r="GB39" s="177"/>
      <c r="GC39" s="177"/>
      <c r="GD39" s="177"/>
      <c r="GE39" s="177"/>
      <c r="GF39" s="177"/>
      <c r="GG39" s="177"/>
      <c r="GH39" s="177"/>
      <c r="GI39" s="177"/>
      <c r="GJ39" s="177"/>
      <c r="GK39" s="177"/>
      <c r="GL39" s="177"/>
      <c r="GM39" s="177"/>
      <c r="GN39" s="177"/>
      <c r="GO39" s="177"/>
      <c r="GP39" s="177"/>
      <c r="GQ39" s="177"/>
      <c r="GR39" s="177"/>
      <c r="GS39" s="177"/>
      <c r="GT39" s="177"/>
      <c r="GU39" s="177"/>
      <c r="GV39" s="177"/>
      <c r="GW39" s="177"/>
      <c r="GX39" s="177"/>
      <c r="GY39" s="177"/>
      <c r="GZ39" s="177"/>
      <c r="HA39" s="177"/>
      <c r="HB39" s="177"/>
      <c r="HC39" s="177"/>
      <c r="HD39" s="177"/>
      <c r="HE39" s="177"/>
      <c r="HF39" s="177"/>
      <c r="HG39" s="177"/>
      <c r="HH39" s="177"/>
      <c r="HI39" s="177"/>
      <c r="HJ39" s="177"/>
      <c r="HK39" s="177"/>
      <c r="HL39" s="177"/>
      <c r="HM39" s="177"/>
      <c r="HN39" s="177"/>
      <c r="HO39" s="177"/>
      <c r="HP39" s="177"/>
      <c r="HQ39" s="177"/>
      <c r="HR39" s="177"/>
      <c r="HS39" s="177"/>
      <c r="HT39" s="177"/>
      <c r="HU39" s="177"/>
      <c r="HV39" s="177"/>
      <c r="HW39" s="177"/>
      <c r="HX39" s="177"/>
      <c r="HY39" s="177"/>
      <c r="HZ39" s="177"/>
      <c r="IA39" s="177"/>
      <c r="IB39" s="177"/>
      <c r="IC39" s="177"/>
      <c r="ID39" s="177"/>
      <c r="IE39" s="177"/>
      <c r="IF39" s="177"/>
      <c r="IG39" s="177"/>
      <c r="IH39" s="177"/>
      <c r="II39" s="177"/>
      <c r="IJ39" s="177"/>
      <c r="IK39" s="177"/>
      <c r="IL39" s="177"/>
      <c r="IM39" s="177"/>
      <c r="IN39" s="177"/>
      <c r="IO39" s="177"/>
      <c r="IP39" s="177"/>
      <c r="IQ39" s="177"/>
      <c r="IR39" s="177"/>
      <c r="IS39" s="177"/>
      <c r="IT39" s="177"/>
      <c r="IU39" s="177"/>
      <c r="IV39" s="177"/>
    </row>
    <row r="40" spans="1:256" s="174" customFormat="1" ht="21.3">
      <c r="A40" s="1306"/>
      <c r="B40" s="1311" t="s">
        <v>82</v>
      </c>
      <c r="C40" s="1315">
        <v>1100</v>
      </c>
      <c r="D40" s="1313" t="s">
        <v>34</v>
      </c>
      <c r="E40" s="1316"/>
      <c r="F40" s="1306"/>
      <c r="G40" s="1306"/>
      <c r="H40" s="1306"/>
      <c r="I40" s="1306"/>
      <c r="J40" s="1306"/>
      <c r="K40" s="1306"/>
      <c r="L40" s="1306"/>
      <c r="M40" s="1306"/>
      <c r="N40" s="1306"/>
      <c r="O40" s="1306"/>
      <c r="P40" s="1306"/>
      <c r="Q40" s="2019"/>
      <c r="R40" s="1306"/>
      <c r="S40" s="1306"/>
      <c r="T40" s="2025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  <c r="AK40" s="177"/>
      <c r="AL40" s="177"/>
      <c r="AM40" s="177"/>
      <c r="AN40" s="177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177"/>
      <c r="AZ40" s="177"/>
      <c r="BA40" s="177"/>
      <c r="BB40" s="177"/>
      <c r="BC40" s="177"/>
      <c r="BD40" s="177"/>
      <c r="BE40" s="177"/>
      <c r="BF40" s="177"/>
      <c r="BG40" s="177"/>
      <c r="BH40" s="177"/>
      <c r="BI40" s="177"/>
      <c r="BJ40" s="177"/>
      <c r="BK40" s="177"/>
      <c r="BL40" s="177"/>
      <c r="BM40" s="177"/>
      <c r="BN40" s="177"/>
      <c r="BO40" s="177"/>
      <c r="BP40" s="177"/>
      <c r="BQ40" s="177"/>
      <c r="BR40" s="177"/>
      <c r="BS40" s="177"/>
      <c r="BT40" s="177"/>
      <c r="BU40" s="177"/>
      <c r="BV40" s="177"/>
      <c r="BW40" s="177"/>
      <c r="BX40" s="177"/>
      <c r="BY40" s="177"/>
      <c r="BZ40" s="177"/>
      <c r="CA40" s="177"/>
      <c r="CB40" s="177"/>
      <c r="CC40" s="177"/>
      <c r="CD40" s="177"/>
      <c r="CE40" s="177"/>
      <c r="CF40" s="177"/>
      <c r="CG40" s="177"/>
      <c r="CH40" s="177"/>
      <c r="CI40" s="177"/>
      <c r="CJ40" s="177"/>
      <c r="CK40" s="177"/>
      <c r="CL40" s="177"/>
      <c r="CM40" s="177"/>
      <c r="CN40" s="177"/>
      <c r="CO40" s="177"/>
      <c r="CP40" s="177"/>
      <c r="CQ40" s="177"/>
      <c r="CR40" s="177"/>
      <c r="CS40" s="177"/>
      <c r="CT40" s="177"/>
      <c r="CU40" s="177"/>
      <c r="CV40" s="177"/>
      <c r="CW40" s="177"/>
      <c r="CX40" s="177"/>
      <c r="CY40" s="177"/>
      <c r="CZ40" s="177"/>
      <c r="DA40" s="177"/>
      <c r="DB40" s="177"/>
      <c r="DC40" s="177"/>
      <c r="DD40" s="177"/>
      <c r="DE40" s="177"/>
      <c r="DF40" s="177"/>
      <c r="DG40" s="177"/>
      <c r="DH40" s="177"/>
      <c r="DI40" s="177"/>
      <c r="DJ40" s="177"/>
      <c r="DK40" s="177"/>
      <c r="DL40" s="177"/>
      <c r="DM40" s="177"/>
      <c r="DN40" s="177"/>
      <c r="DO40" s="177"/>
      <c r="DP40" s="177"/>
      <c r="DQ40" s="177"/>
      <c r="DR40" s="177"/>
      <c r="DS40" s="177"/>
      <c r="DT40" s="177"/>
      <c r="DU40" s="177"/>
      <c r="DV40" s="177"/>
      <c r="DW40" s="177"/>
      <c r="DX40" s="177"/>
      <c r="DY40" s="177"/>
      <c r="DZ40" s="177"/>
      <c r="EA40" s="177"/>
      <c r="EB40" s="177"/>
      <c r="EC40" s="177"/>
      <c r="ED40" s="177"/>
      <c r="EE40" s="177"/>
      <c r="EF40" s="177"/>
      <c r="EG40" s="177"/>
      <c r="EH40" s="177"/>
      <c r="EI40" s="177"/>
      <c r="EJ40" s="177"/>
      <c r="EK40" s="177"/>
      <c r="EL40" s="177"/>
      <c r="EM40" s="177"/>
      <c r="EN40" s="177"/>
      <c r="EO40" s="177"/>
      <c r="EP40" s="177"/>
      <c r="EQ40" s="177"/>
      <c r="ER40" s="177"/>
      <c r="ES40" s="177"/>
      <c r="ET40" s="177"/>
      <c r="EU40" s="177"/>
      <c r="EV40" s="177"/>
      <c r="EW40" s="177"/>
      <c r="EX40" s="177"/>
      <c r="EY40" s="177"/>
      <c r="EZ40" s="177"/>
      <c r="FA40" s="177"/>
      <c r="FB40" s="177"/>
      <c r="FC40" s="177"/>
      <c r="FD40" s="177"/>
      <c r="FE40" s="177"/>
      <c r="FF40" s="177"/>
      <c r="FG40" s="177"/>
      <c r="FH40" s="177"/>
      <c r="FI40" s="177"/>
      <c r="FJ40" s="177"/>
      <c r="FK40" s="177"/>
      <c r="FL40" s="177"/>
      <c r="FM40" s="177"/>
      <c r="FN40" s="177"/>
      <c r="FO40" s="177"/>
      <c r="FP40" s="177"/>
      <c r="FQ40" s="177"/>
      <c r="FR40" s="177"/>
      <c r="FS40" s="177"/>
      <c r="FT40" s="177"/>
      <c r="FU40" s="177"/>
      <c r="FV40" s="177"/>
      <c r="FW40" s="177"/>
      <c r="FX40" s="177"/>
      <c r="FY40" s="177"/>
      <c r="FZ40" s="177"/>
      <c r="GA40" s="177"/>
      <c r="GB40" s="177"/>
      <c r="GC40" s="177"/>
      <c r="GD40" s="177"/>
      <c r="GE40" s="177"/>
      <c r="GF40" s="177"/>
      <c r="GG40" s="177"/>
      <c r="GH40" s="177"/>
      <c r="GI40" s="177"/>
      <c r="GJ40" s="177"/>
      <c r="GK40" s="177"/>
      <c r="GL40" s="177"/>
      <c r="GM40" s="177"/>
      <c r="GN40" s="177"/>
      <c r="GO40" s="177"/>
      <c r="GP40" s="177"/>
      <c r="GQ40" s="177"/>
      <c r="GR40" s="177"/>
      <c r="GS40" s="177"/>
      <c r="GT40" s="177"/>
      <c r="GU40" s="177"/>
      <c r="GV40" s="177"/>
      <c r="GW40" s="177"/>
      <c r="GX40" s="177"/>
      <c r="GY40" s="177"/>
      <c r="GZ40" s="177"/>
      <c r="HA40" s="177"/>
      <c r="HB40" s="177"/>
      <c r="HC40" s="177"/>
      <c r="HD40" s="177"/>
      <c r="HE40" s="177"/>
      <c r="HF40" s="177"/>
      <c r="HG40" s="177"/>
      <c r="HH40" s="177"/>
      <c r="HI40" s="177"/>
      <c r="HJ40" s="177"/>
      <c r="HK40" s="177"/>
      <c r="HL40" s="177"/>
      <c r="HM40" s="177"/>
      <c r="HN40" s="177"/>
      <c r="HO40" s="177"/>
      <c r="HP40" s="177"/>
      <c r="HQ40" s="177"/>
      <c r="HR40" s="177"/>
      <c r="HS40" s="177"/>
      <c r="HT40" s="177"/>
      <c r="HU40" s="177"/>
      <c r="HV40" s="177"/>
      <c r="HW40" s="177"/>
      <c r="HX40" s="177"/>
      <c r="HY40" s="177"/>
      <c r="HZ40" s="177"/>
      <c r="IA40" s="177"/>
      <c r="IB40" s="177"/>
      <c r="IC40" s="177"/>
      <c r="ID40" s="177"/>
      <c r="IE40" s="177"/>
      <c r="IF40" s="177"/>
      <c r="IG40" s="177"/>
      <c r="IH40" s="177"/>
      <c r="II40" s="177"/>
      <c r="IJ40" s="177"/>
      <c r="IK40" s="177"/>
      <c r="IL40" s="177"/>
      <c r="IM40" s="177"/>
      <c r="IN40" s="177"/>
      <c r="IO40" s="177"/>
      <c r="IP40" s="177"/>
      <c r="IQ40" s="177"/>
      <c r="IR40" s="177"/>
      <c r="IS40" s="177"/>
      <c r="IT40" s="177"/>
      <c r="IU40" s="177"/>
      <c r="IV40" s="177"/>
    </row>
    <row r="41" spans="1:256" s="174" customFormat="1" ht="21.3">
      <c r="A41" s="1306"/>
      <c r="B41" s="1311" t="s">
        <v>84</v>
      </c>
      <c r="C41" s="1315">
        <v>4200</v>
      </c>
      <c r="D41" s="1313" t="s">
        <v>34</v>
      </c>
      <c r="E41" s="1316"/>
      <c r="F41" s="1306"/>
      <c r="G41" s="1306"/>
      <c r="H41" s="1306"/>
      <c r="I41" s="1306"/>
      <c r="J41" s="1306"/>
      <c r="K41" s="1306"/>
      <c r="L41" s="1306"/>
      <c r="M41" s="1306"/>
      <c r="N41" s="1306"/>
      <c r="O41" s="1306"/>
      <c r="P41" s="1306"/>
      <c r="Q41" s="2019"/>
      <c r="R41" s="1306"/>
      <c r="S41" s="1306"/>
      <c r="T41" s="2025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  <c r="AJ41" s="177"/>
      <c r="AK41" s="177"/>
      <c r="AL41" s="177"/>
      <c r="AM41" s="177"/>
      <c r="AN41" s="177"/>
      <c r="AO41" s="177"/>
      <c r="AP41" s="177"/>
      <c r="AQ41" s="177"/>
      <c r="AR41" s="177"/>
      <c r="AS41" s="177"/>
      <c r="AT41" s="177"/>
      <c r="AU41" s="177"/>
      <c r="AV41" s="177"/>
      <c r="AW41" s="177"/>
      <c r="AX41" s="177"/>
      <c r="AY41" s="177"/>
      <c r="AZ41" s="177"/>
      <c r="BA41" s="177"/>
      <c r="BB41" s="177"/>
      <c r="BC41" s="177"/>
      <c r="BD41" s="177"/>
      <c r="BE41" s="177"/>
      <c r="BF41" s="177"/>
      <c r="BG41" s="177"/>
      <c r="BH41" s="177"/>
      <c r="BI41" s="177"/>
      <c r="BJ41" s="177"/>
      <c r="BK41" s="177"/>
      <c r="BL41" s="177"/>
      <c r="BM41" s="177"/>
      <c r="BN41" s="177"/>
      <c r="BO41" s="177"/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77"/>
      <c r="CV41" s="177"/>
      <c r="CW41" s="177"/>
      <c r="CX41" s="177"/>
      <c r="CY41" s="177"/>
      <c r="CZ41" s="177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7"/>
      <c r="DO41" s="177"/>
      <c r="DP41" s="177"/>
      <c r="DQ41" s="177"/>
      <c r="DR41" s="177"/>
      <c r="DS41" s="177"/>
      <c r="DT41" s="177"/>
      <c r="DU41" s="177"/>
      <c r="DV41" s="177"/>
      <c r="DW41" s="177"/>
      <c r="DX41" s="177"/>
      <c r="DY41" s="177"/>
      <c r="DZ41" s="177"/>
      <c r="EA41" s="177"/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  <c r="ET41" s="177"/>
      <c r="EU41" s="177"/>
      <c r="EV41" s="177"/>
      <c r="EW41" s="177"/>
      <c r="EX41" s="177"/>
      <c r="EY41" s="177"/>
      <c r="EZ41" s="177"/>
      <c r="FA41" s="177"/>
      <c r="FB41" s="177"/>
      <c r="FC41" s="177"/>
      <c r="FD41" s="177"/>
      <c r="FE41" s="177"/>
      <c r="FF41" s="177"/>
      <c r="FG41" s="177"/>
      <c r="FH41" s="177"/>
      <c r="FI41" s="177"/>
      <c r="FJ41" s="177"/>
      <c r="FK41" s="177"/>
      <c r="FL41" s="177"/>
      <c r="FM41" s="177"/>
      <c r="FN41" s="177"/>
      <c r="FO41" s="177"/>
      <c r="FP41" s="177"/>
      <c r="FQ41" s="177"/>
      <c r="FR41" s="177"/>
      <c r="FS41" s="177"/>
      <c r="FT41" s="177"/>
      <c r="FU41" s="177"/>
      <c r="FV41" s="177"/>
      <c r="FW41" s="177"/>
      <c r="FX41" s="177"/>
      <c r="FY41" s="177"/>
      <c r="FZ41" s="177"/>
      <c r="GA41" s="177"/>
      <c r="GB41" s="177"/>
      <c r="GC41" s="177"/>
      <c r="GD41" s="177"/>
      <c r="GE41" s="177"/>
      <c r="GF41" s="177"/>
      <c r="GG41" s="177"/>
      <c r="GH41" s="177"/>
      <c r="GI41" s="177"/>
      <c r="GJ41" s="177"/>
      <c r="GK41" s="177"/>
      <c r="GL41" s="177"/>
      <c r="GM41" s="177"/>
      <c r="GN41" s="177"/>
      <c r="GO41" s="177"/>
      <c r="GP41" s="177"/>
      <c r="GQ41" s="177"/>
      <c r="GR41" s="177"/>
      <c r="GS41" s="177"/>
      <c r="GT41" s="177"/>
      <c r="GU41" s="177"/>
      <c r="GV41" s="177"/>
      <c r="GW41" s="177"/>
      <c r="GX41" s="177"/>
      <c r="GY41" s="177"/>
      <c r="GZ41" s="177"/>
      <c r="HA41" s="177"/>
      <c r="HB41" s="177"/>
      <c r="HC41" s="177"/>
      <c r="HD41" s="177"/>
      <c r="HE41" s="177"/>
      <c r="HF41" s="177"/>
      <c r="HG41" s="177"/>
      <c r="HH41" s="177"/>
      <c r="HI41" s="177"/>
      <c r="HJ41" s="177"/>
      <c r="HK41" s="177"/>
      <c r="HL41" s="177"/>
      <c r="HM41" s="177"/>
      <c r="HN41" s="177"/>
      <c r="HO41" s="177"/>
      <c r="HP41" s="177"/>
      <c r="HQ41" s="177"/>
      <c r="HR41" s="177"/>
      <c r="HS41" s="177"/>
      <c r="HT41" s="177"/>
      <c r="HU41" s="177"/>
      <c r="HV41" s="177"/>
      <c r="HW41" s="177"/>
      <c r="HX41" s="177"/>
      <c r="HY41" s="177"/>
      <c r="HZ41" s="177"/>
      <c r="IA41" s="177"/>
      <c r="IB41" s="177"/>
      <c r="IC41" s="177"/>
      <c r="ID41" s="177"/>
      <c r="IE41" s="177"/>
      <c r="IF41" s="177"/>
      <c r="IG41" s="177"/>
      <c r="IH41" s="177"/>
      <c r="II41" s="177"/>
      <c r="IJ41" s="177"/>
      <c r="IK41" s="177"/>
      <c r="IL41" s="177"/>
      <c r="IM41" s="177"/>
      <c r="IN41" s="177"/>
      <c r="IO41" s="177"/>
      <c r="IP41" s="177"/>
      <c r="IQ41" s="177"/>
      <c r="IR41" s="177"/>
      <c r="IS41" s="177"/>
      <c r="IT41" s="177"/>
      <c r="IU41" s="177"/>
      <c r="IV41" s="177"/>
    </row>
    <row r="42" spans="1:256" s="174" customFormat="1" ht="21.3">
      <c r="A42" s="1306"/>
      <c r="B42" s="1311" t="s">
        <v>185</v>
      </c>
      <c r="C42" s="1312">
        <v>6.5</v>
      </c>
      <c r="D42" s="1313" t="s">
        <v>186</v>
      </c>
      <c r="E42" s="1316"/>
      <c r="F42" s="1306"/>
      <c r="G42" s="1306"/>
      <c r="H42" s="1306"/>
      <c r="I42" s="1306"/>
      <c r="J42" s="1306"/>
      <c r="K42" s="1306"/>
      <c r="L42" s="1306"/>
      <c r="M42" s="1306"/>
      <c r="N42" s="1306"/>
      <c r="O42" s="1306"/>
      <c r="P42" s="1306"/>
      <c r="Q42" s="2019"/>
      <c r="R42" s="1306"/>
      <c r="S42" s="1306"/>
      <c r="T42" s="2025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77"/>
      <c r="AZ42" s="177"/>
      <c r="BA42" s="177"/>
      <c r="BB42" s="177"/>
      <c r="BC42" s="177"/>
      <c r="BD42" s="177"/>
      <c r="BE42" s="177"/>
      <c r="BF42" s="177"/>
      <c r="BG42" s="177"/>
      <c r="BH42" s="177"/>
      <c r="BI42" s="177"/>
      <c r="BJ42" s="177"/>
      <c r="BK42" s="177"/>
      <c r="BL42" s="177"/>
      <c r="BM42" s="177"/>
      <c r="BN42" s="177"/>
      <c r="BO42" s="177"/>
      <c r="BP42" s="177"/>
      <c r="BQ42" s="177"/>
      <c r="BR42" s="177"/>
      <c r="BS42" s="177"/>
      <c r="BT42" s="177"/>
      <c r="BU42" s="177"/>
      <c r="BV42" s="177"/>
      <c r="BW42" s="177"/>
      <c r="BX42" s="177"/>
      <c r="BY42" s="177"/>
      <c r="BZ42" s="177"/>
      <c r="CA42" s="177"/>
      <c r="CB42" s="177"/>
      <c r="CC42" s="177"/>
      <c r="CD42" s="177"/>
      <c r="CE42" s="177"/>
      <c r="CF42" s="177"/>
      <c r="CG42" s="177"/>
      <c r="CH42" s="177"/>
      <c r="CI42" s="177"/>
      <c r="CJ42" s="177"/>
      <c r="CK42" s="177"/>
      <c r="CL42" s="177"/>
      <c r="CM42" s="177"/>
      <c r="CN42" s="177"/>
      <c r="CO42" s="177"/>
      <c r="CP42" s="177"/>
      <c r="CQ42" s="177"/>
      <c r="CR42" s="177"/>
      <c r="CS42" s="177"/>
      <c r="CT42" s="177"/>
      <c r="CU42" s="177"/>
      <c r="CV42" s="177"/>
      <c r="CW42" s="177"/>
      <c r="CX42" s="177"/>
      <c r="CY42" s="177"/>
      <c r="CZ42" s="177"/>
      <c r="DA42" s="177"/>
      <c r="DB42" s="177"/>
      <c r="DC42" s="177"/>
      <c r="DD42" s="177"/>
      <c r="DE42" s="177"/>
      <c r="DF42" s="177"/>
      <c r="DG42" s="177"/>
      <c r="DH42" s="177"/>
      <c r="DI42" s="177"/>
      <c r="DJ42" s="177"/>
      <c r="DK42" s="177"/>
      <c r="DL42" s="177"/>
      <c r="DM42" s="177"/>
      <c r="DN42" s="177"/>
      <c r="DO42" s="177"/>
      <c r="DP42" s="177"/>
      <c r="DQ42" s="177"/>
      <c r="DR42" s="177"/>
      <c r="DS42" s="177"/>
      <c r="DT42" s="177"/>
      <c r="DU42" s="177"/>
      <c r="DV42" s="177"/>
      <c r="DW42" s="177"/>
      <c r="DX42" s="177"/>
      <c r="DY42" s="177"/>
      <c r="DZ42" s="177"/>
      <c r="EA42" s="177"/>
      <c r="EB42" s="177"/>
      <c r="EC42" s="177"/>
      <c r="ED42" s="177"/>
      <c r="EE42" s="177"/>
      <c r="EF42" s="177"/>
      <c r="EG42" s="177"/>
      <c r="EH42" s="177"/>
      <c r="EI42" s="177"/>
      <c r="EJ42" s="177"/>
      <c r="EK42" s="177"/>
      <c r="EL42" s="177"/>
      <c r="EM42" s="177"/>
      <c r="EN42" s="177"/>
      <c r="EO42" s="177"/>
      <c r="EP42" s="177"/>
      <c r="EQ42" s="177"/>
      <c r="ER42" s="177"/>
      <c r="ES42" s="177"/>
      <c r="ET42" s="177"/>
      <c r="EU42" s="177"/>
      <c r="EV42" s="177"/>
      <c r="EW42" s="177"/>
      <c r="EX42" s="177"/>
      <c r="EY42" s="177"/>
      <c r="EZ42" s="177"/>
      <c r="FA42" s="177"/>
      <c r="FB42" s="177"/>
      <c r="FC42" s="177"/>
      <c r="FD42" s="177"/>
      <c r="FE42" s="177"/>
      <c r="FF42" s="177"/>
      <c r="FG42" s="177"/>
      <c r="FH42" s="177"/>
      <c r="FI42" s="177"/>
      <c r="FJ42" s="177"/>
      <c r="FK42" s="177"/>
      <c r="FL42" s="177"/>
      <c r="FM42" s="177"/>
      <c r="FN42" s="177"/>
      <c r="FO42" s="177"/>
      <c r="FP42" s="177"/>
      <c r="FQ42" s="177"/>
      <c r="FR42" s="177"/>
      <c r="FS42" s="177"/>
      <c r="FT42" s="177"/>
      <c r="FU42" s="177"/>
      <c r="FV42" s="177"/>
      <c r="FW42" s="177"/>
      <c r="FX42" s="177"/>
      <c r="FY42" s="177"/>
      <c r="FZ42" s="177"/>
      <c r="GA42" s="177"/>
      <c r="GB42" s="177"/>
      <c r="GC42" s="177"/>
      <c r="GD42" s="177"/>
      <c r="GE42" s="177"/>
      <c r="GF42" s="177"/>
      <c r="GG42" s="177"/>
      <c r="GH42" s="177"/>
      <c r="GI42" s="177"/>
      <c r="GJ42" s="177"/>
      <c r="GK42" s="177"/>
      <c r="GL42" s="177"/>
      <c r="GM42" s="177"/>
      <c r="GN42" s="177"/>
      <c r="GO42" s="177"/>
      <c r="GP42" s="177"/>
      <c r="GQ42" s="177"/>
      <c r="GR42" s="177"/>
      <c r="GS42" s="177"/>
      <c r="GT42" s="177"/>
      <c r="GU42" s="177"/>
      <c r="GV42" s="177"/>
      <c r="GW42" s="177"/>
      <c r="GX42" s="177"/>
      <c r="GY42" s="177"/>
      <c r="GZ42" s="177"/>
      <c r="HA42" s="177"/>
      <c r="HB42" s="177"/>
      <c r="HC42" s="177"/>
      <c r="HD42" s="177"/>
      <c r="HE42" s="177"/>
      <c r="HF42" s="177"/>
      <c r="HG42" s="177"/>
      <c r="HH42" s="177"/>
      <c r="HI42" s="177"/>
      <c r="HJ42" s="177"/>
      <c r="HK42" s="177"/>
      <c r="HL42" s="177"/>
      <c r="HM42" s="177"/>
      <c r="HN42" s="177"/>
      <c r="HO42" s="177"/>
      <c r="HP42" s="177"/>
      <c r="HQ42" s="177"/>
      <c r="HR42" s="177"/>
      <c r="HS42" s="177"/>
      <c r="HT42" s="177"/>
      <c r="HU42" s="177"/>
      <c r="HV42" s="177"/>
      <c r="HW42" s="177"/>
      <c r="HX42" s="177"/>
      <c r="HY42" s="177"/>
      <c r="HZ42" s="177"/>
      <c r="IA42" s="177"/>
      <c r="IB42" s="177"/>
      <c r="IC42" s="177"/>
      <c r="ID42" s="177"/>
      <c r="IE42" s="177"/>
      <c r="IF42" s="177"/>
      <c r="IG42" s="177"/>
      <c r="IH42" s="177"/>
      <c r="II42" s="177"/>
      <c r="IJ42" s="177"/>
      <c r="IK42" s="177"/>
      <c r="IL42" s="177"/>
      <c r="IM42" s="177"/>
      <c r="IN42" s="177"/>
      <c r="IO42" s="177"/>
      <c r="IP42" s="177"/>
      <c r="IQ42" s="177"/>
      <c r="IR42" s="177"/>
      <c r="IS42" s="177"/>
      <c r="IT42" s="177"/>
      <c r="IU42" s="177"/>
      <c r="IV42" s="177"/>
    </row>
    <row r="43" spans="1:256" s="174" customFormat="1" ht="21.3">
      <c r="A43" s="1306"/>
      <c r="B43" s="1311" t="s">
        <v>187</v>
      </c>
      <c r="C43" s="1312">
        <v>4.2</v>
      </c>
      <c r="D43" s="1313" t="s">
        <v>186</v>
      </c>
      <c r="E43" s="1316"/>
      <c r="F43" s="1306"/>
      <c r="G43" s="1306"/>
      <c r="H43" s="1306"/>
      <c r="I43" s="1306"/>
      <c r="J43" s="1306"/>
      <c r="K43" s="1306"/>
      <c r="L43" s="1306"/>
      <c r="M43" s="1306"/>
      <c r="N43" s="1306"/>
      <c r="O43" s="1306"/>
      <c r="P43" s="1306"/>
      <c r="Q43" s="2019"/>
      <c r="R43" s="1306"/>
      <c r="S43" s="1306"/>
      <c r="T43" s="2025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7"/>
      <c r="AS43" s="177"/>
      <c r="AT43" s="177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7"/>
      <c r="BH43" s="177"/>
      <c r="BI43" s="177"/>
      <c r="BJ43" s="177"/>
      <c r="BK43" s="177"/>
      <c r="BL43" s="177"/>
      <c r="BM43" s="177"/>
      <c r="BN43" s="177"/>
      <c r="BO43" s="177"/>
      <c r="BP43" s="177"/>
      <c r="BQ43" s="177"/>
      <c r="BR43" s="177"/>
      <c r="BS43" s="177"/>
      <c r="BT43" s="177"/>
      <c r="BU43" s="177"/>
      <c r="BV43" s="177"/>
      <c r="BW43" s="177"/>
      <c r="BX43" s="177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7"/>
      <c r="CU43" s="177"/>
      <c r="CV43" s="177"/>
      <c r="CW43" s="177"/>
      <c r="CX43" s="177"/>
      <c r="CY43" s="177"/>
      <c r="CZ43" s="177"/>
      <c r="DA43" s="177"/>
      <c r="DB43" s="177"/>
      <c r="DC43" s="177"/>
      <c r="DD43" s="177"/>
      <c r="DE43" s="177"/>
      <c r="DF43" s="177"/>
      <c r="DG43" s="177"/>
      <c r="DH43" s="177"/>
      <c r="DI43" s="177"/>
      <c r="DJ43" s="177"/>
      <c r="DK43" s="177"/>
      <c r="DL43" s="177"/>
      <c r="DM43" s="177"/>
      <c r="DN43" s="177"/>
      <c r="DO43" s="177"/>
      <c r="DP43" s="177"/>
      <c r="DQ43" s="177"/>
      <c r="DR43" s="177"/>
      <c r="DS43" s="177"/>
      <c r="DT43" s="177"/>
      <c r="DU43" s="177"/>
      <c r="DV43" s="177"/>
      <c r="DW43" s="177"/>
      <c r="DX43" s="177"/>
      <c r="DY43" s="177"/>
      <c r="DZ43" s="177"/>
      <c r="EA43" s="177"/>
      <c r="EB43" s="177"/>
      <c r="EC43" s="177"/>
      <c r="ED43" s="177"/>
      <c r="EE43" s="177"/>
      <c r="EF43" s="177"/>
      <c r="EG43" s="177"/>
      <c r="EH43" s="177"/>
      <c r="EI43" s="177"/>
      <c r="EJ43" s="177"/>
      <c r="EK43" s="177"/>
      <c r="EL43" s="177"/>
      <c r="EM43" s="177"/>
      <c r="EN43" s="177"/>
      <c r="EO43" s="177"/>
      <c r="EP43" s="177"/>
      <c r="EQ43" s="177"/>
      <c r="ER43" s="177"/>
      <c r="ES43" s="177"/>
      <c r="ET43" s="177"/>
      <c r="EU43" s="177"/>
      <c r="EV43" s="177"/>
      <c r="EW43" s="177"/>
      <c r="EX43" s="177"/>
      <c r="EY43" s="177"/>
      <c r="EZ43" s="177"/>
      <c r="FA43" s="177"/>
      <c r="FB43" s="177"/>
      <c r="FC43" s="177"/>
      <c r="FD43" s="177"/>
      <c r="FE43" s="177"/>
      <c r="FF43" s="177"/>
      <c r="FG43" s="177"/>
      <c r="FH43" s="177"/>
      <c r="FI43" s="177"/>
      <c r="FJ43" s="177"/>
      <c r="FK43" s="177"/>
      <c r="FL43" s="177"/>
      <c r="FM43" s="177"/>
      <c r="FN43" s="177"/>
      <c r="FO43" s="177"/>
      <c r="FP43" s="177"/>
      <c r="FQ43" s="177"/>
      <c r="FR43" s="177"/>
      <c r="FS43" s="177"/>
      <c r="FT43" s="177"/>
      <c r="FU43" s="177"/>
      <c r="FV43" s="177"/>
      <c r="FW43" s="177"/>
      <c r="FX43" s="177"/>
      <c r="FY43" s="177"/>
      <c r="FZ43" s="177"/>
      <c r="GA43" s="177"/>
      <c r="GB43" s="177"/>
      <c r="GC43" s="177"/>
      <c r="GD43" s="177"/>
      <c r="GE43" s="177"/>
      <c r="GF43" s="177"/>
      <c r="GG43" s="177"/>
      <c r="GH43" s="177"/>
      <c r="GI43" s="177"/>
      <c r="GJ43" s="177"/>
      <c r="GK43" s="177"/>
      <c r="GL43" s="177"/>
      <c r="GM43" s="177"/>
      <c r="GN43" s="177"/>
      <c r="GO43" s="177"/>
      <c r="GP43" s="177"/>
      <c r="GQ43" s="177"/>
      <c r="GR43" s="177"/>
      <c r="GS43" s="177"/>
      <c r="GT43" s="177"/>
      <c r="GU43" s="177"/>
      <c r="GV43" s="177"/>
      <c r="GW43" s="177"/>
      <c r="GX43" s="177"/>
      <c r="GY43" s="177"/>
      <c r="GZ43" s="177"/>
      <c r="HA43" s="177"/>
      <c r="HB43" s="177"/>
      <c r="HC43" s="177"/>
      <c r="HD43" s="177"/>
      <c r="HE43" s="177"/>
      <c r="HF43" s="177"/>
      <c r="HG43" s="177"/>
      <c r="HH43" s="177"/>
      <c r="HI43" s="177"/>
      <c r="HJ43" s="177"/>
      <c r="HK43" s="177"/>
      <c r="HL43" s="177"/>
      <c r="HM43" s="177"/>
      <c r="HN43" s="177"/>
      <c r="HO43" s="177"/>
      <c r="HP43" s="177"/>
      <c r="HQ43" s="177"/>
      <c r="HR43" s="177"/>
      <c r="HS43" s="177"/>
      <c r="HT43" s="177"/>
      <c r="HU43" s="177"/>
      <c r="HV43" s="177"/>
      <c r="HW43" s="177"/>
      <c r="HX43" s="177"/>
      <c r="HY43" s="177"/>
      <c r="HZ43" s="177"/>
      <c r="IA43" s="177"/>
      <c r="IB43" s="177"/>
      <c r="IC43" s="177"/>
      <c r="ID43" s="177"/>
      <c r="IE43" s="177"/>
      <c r="IF43" s="177"/>
      <c r="IG43" s="177"/>
      <c r="IH43" s="177"/>
      <c r="II43" s="177"/>
      <c r="IJ43" s="177"/>
      <c r="IK43" s="177"/>
      <c r="IL43" s="177"/>
      <c r="IM43" s="177"/>
      <c r="IN43" s="177"/>
      <c r="IO43" s="177"/>
      <c r="IP43" s="177"/>
      <c r="IQ43" s="177"/>
      <c r="IR43" s="177"/>
      <c r="IS43" s="177"/>
      <c r="IT43" s="177"/>
      <c r="IU43" s="177"/>
      <c r="IV43" s="177"/>
    </row>
    <row r="44" spans="1:256" s="174" customFormat="1" ht="21.3">
      <c r="A44" s="1306"/>
      <c r="B44" s="1318" t="s">
        <v>188</v>
      </c>
      <c r="C44" s="1319">
        <v>25800</v>
      </c>
      <c r="D44" s="1320" t="s">
        <v>23</v>
      </c>
      <c r="E44" s="1316"/>
      <c r="F44" s="1306"/>
      <c r="G44" s="1306"/>
      <c r="H44" s="1306"/>
      <c r="I44" s="1306"/>
      <c r="J44" s="1306"/>
      <c r="K44" s="1306"/>
      <c r="L44" s="1306"/>
      <c r="M44" s="1306"/>
      <c r="N44" s="1306"/>
      <c r="O44" s="1306"/>
      <c r="P44" s="1306"/>
      <c r="Q44" s="2019"/>
      <c r="R44" s="1306"/>
      <c r="S44" s="1306"/>
      <c r="T44" s="2025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177"/>
      <c r="AZ44" s="177"/>
      <c r="BA44" s="177"/>
      <c r="BB44" s="177"/>
      <c r="BC44" s="177"/>
      <c r="BD44" s="177"/>
      <c r="BE44" s="177"/>
      <c r="BF44" s="177"/>
      <c r="BG44" s="177"/>
      <c r="BH44" s="177"/>
      <c r="BI44" s="177"/>
      <c r="BJ44" s="177"/>
      <c r="BK44" s="177"/>
      <c r="BL44" s="177"/>
      <c r="BM44" s="177"/>
      <c r="BN44" s="177"/>
      <c r="BO44" s="177"/>
      <c r="BP44" s="177"/>
      <c r="BQ44" s="177"/>
      <c r="BR44" s="177"/>
      <c r="BS44" s="177"/>
      <c r="BT44" s="177"/>
      <c r="BU44" s="177"/>
      <c r="BV44" s="177"/>
      <c r="BW44" s="177"/>
      <c r="BX44" s="177"/>
      <c r="BY44" s="177"/>
      <c r="BZ44" s="177"/>
      <c r="CA44" s="177"/>
      <c r="CB44" s="177"/>
      <c r="CC44" s="177"/>
      <c r="CD44" s="177"/>
      <c r="CE44" s="177"/>
      <c r="CF44" s="177"/>
      <c r="CG44" s="177"/>
      <c r="CH44" s="177"/>
      <c r="CI44" s="177"/>
      <c r="CJ44" s="177"/>
      <c r="CK44" s="177"/>
      <c r="CL44" s="177"/>
      <c r="CM44" s="177"/>
      <c r="CN44" s="177"/>
      <c r="CO44" s="177"/>
      <c r="CP44" s="177"/>
      <c r="CQ44" s="177"/>
      <c r="CR44" s="177"/>
      <c r="CS44" s="177"/>
      <c r="CT44" s="177"/>
      <c r="CU44" s="177"/>
      <c r="CV44" s="177"/>
      <c r="CW44" s="177"/>
      <c r="CX44" s="177"/>
      <c r="CY44" s="177"/>
      <c r="CZ44" s="177"/>
      <c r="DA44" s="177"/>
      <c r="DB44" s="177"/>
      <c r="DC44" s="177"/>
      <c r="DD44" s="177"/>
      <c r="DE44" s="177"/>
      <c r="DF44" s="177"/>
      <c r="DG44" s="177"/>
      <c r="DH44" s="177"/>
      <c r="DI44" s="177"/>
      <c r="DJ44" s="177"/>
      <c r="DK44" s="177"/>
      <c r="DL44" s="177"/>
      <c r="DM44" s="177"/>
      <c r="DN44" s="177"/>
      <c r="DO44" s="177"/>
      <c r="DP44" s="177"/>
      <c r="DQ44" s="177"/>
      <c r="DR44" s="177"/>
      <c r="DS44" s="177"/>
      <c r="DT44" s="177"/>
      <c r="DU44" s="177"/>
      <c r="DV44" s="177"/>
      <c r="DW44" s="177"/>
      <c r="DX44" s="177"/>
      <c r="DY44" s="177"/>
      <c r="DZ44" s="177"/>
      <c r="EA44" s="177"/>
      <c r="EB44" s="177"/>
      <c r="EC44" s="177"/>
      <c r="ED44" s="177"/>
      <c r="EE44" s="177"/>
      <c r="EF44" s="177"/>
      <c r="EG44" s="177"/>
      <c r="EH44" s="177"/>
      <c r="EI44" s="177"/>
      <c r="EJ44" s="177"/>
      <c r="EK44" s="177"/>
      <c r="EL44" s="177"/>
      <c r="EM44" s="177"/>
      <c r="EN44" s="177"/>
      <c r="EO44" s="177"/>
      <c r="EP44" s="177"/>
      <c r="EQ44" s="177"/>
      <c r="ER44" s="177"/>
      <c r="ES44" s="177"/>
      <c r="ET44" s="177"/>
      <c r="EU44" s="177"/>
      <c r="EV44" s="177"/>
      <c r="EW44" s="177"/>
      <c r="EX44" s="177"/>
      <c r="EY44" s="177"/>
      <c r="EZ44" s="177"/>
      <c r="FA44" s="177"/>
      <c r="FB44" s="177"/>
      <c r="FC44" s="177"/>
      <c r="FD44" s="177"/>
      <c r="FE44" s="177"/>
      <c r="FF44" s="177"/>
      <c r="FG44" s="177"/>
      <c r="FH44" s="177"/>
      <c r="FI44" s="177"/>
      <c r="FJ44" s="177"/>
      <c r="FK44" s="177"/>
      <c r="FL44" s="177"/>
      <c r="FM44" s="177"/>
      <c r="FN44" s="177"/>
      <c r="FO44" s="177"/>
      <c r="FP44" s="177"/>
      <c r="FQ44" s="177"/>
      <c r="FR44" s="177"/>
      <c r="FS44" s="177"/>
      <c r="FT44" s="177"/>
      <c r="FU44" s="177"/>
      <c r="FV44" s="177"/>
      <c r="FW44" s="177"/>
      <c r="FX44" s="177"/>
      <c r="FY44" s="177"/>
      <c r="FZ44" s="177"/>
      <c r="GA44" s="177"/>
      <c r="GB44" s="177"/>
      <c r="GC44" s="177"/>
      <c r="GD44" s="177"/>
      <c r="GE44" s="177"/>
      <c r="GF44" s="177"/>
      <c r="GG44" s="177"/>
      <c r="GH44" s="177"/>
      <c r="GI44" s="177"/>
      <c r="GJ44" s="177"/>
      <c r="GK44" s="177"/>
      <c r="GL44" s="177"/>
      <c r="GM44" s="177"/>
      <c r="GN44" s="177"/>
      <c r="GO44" s="177"/>
      <c r="GP44" s="177"/>
      <c r="GQ44" s="177"/>
      <c r="GR44" s="177"/>
      <c r="GS44" s="177"/>
      <c r="GT44" s="177"/>
      <c r="GU44" s="177"/>
      <c r="GV44" s="177"/>
      <c r="GW44" s="177"/>
      <c r="GX44" s="177"/>
      <c r="GY44" s="177"/>
      <c r="GZ44" s="177"/>
      <c r="HA44" s="177"/>
      <c r="HB44" s="177"/>
      <c r="HC44" s="177"/>
      <c r="HD44" s="177"/>
      <c r="HE44" s="177"/>
      <c r="HF44" s="177"/>
      <c r="HG44" s="177"/>
      <c r="HH44" s="177"/>
      <c r="HI44" s="177"/>
      <c r="HJ44" s="177"/>
      <c r="HK44" s="177"/>
      <c r="HL44" s="177"/>
      <c r="HM44" s="177"/>
      <c r="HN44" s="177"/>
      <c r="HO44" s="177"/>
      <c r="HP44" s="177"/>
      <c r="HQ44" s="177"/>
      <c r="HR44" s="177"/>
      <c r="HS44" s="177"/>
      <c r="HT44" s="177"/>
      <c r="HU44" s="177"/>
      <c r="HV44" s="177"/>
      <c r="HW44" s="177"/>
      <c r="HX44" s="177"/>
      <c r="HY44" s="177"/>
      <c r="HZ44" s="177"/>
      <c r="IA44" s="177"/>
      <c r="IB44" s="177"/>
      <c r="IC44" s="177"/>
      <c r="ID44" s="177"/>
      <c r="IE44" s="177"/>
      <c r="IF44" s="177"/>
      <c r="IG44" s="177"/>
      <c r="IH44" s="177"/>
      <c r="II44" s="177"/>
      <c r="IJ44" s="177"/>
      <c r="IK44" s="177"/>
      <c r="IL44" s="177"/>
      <c r="IM44" s="177"/>
      <c r="IN44" s="177"/>
      <c r="IO44" s="177"/>
      <c r="IP44" s="177"/>
      <c r="IQ44" s="177"/>
      <c r="IR44" s="177"/>
      <c r="IS44" s="177"/>
      <c r="IT44" s="177"/>
      <c r="IU44" s="177"/>
      <c r="IV44" s="177"/>
    </row>
  </sheetData>
  <mergeCells count="18">
    <mergeCell ref="A1:P5"/>
    <mergeCell ref="Q4:T4"/>
    <mergeCell ref="Q5:T5"/>
    <mergeCell ref="A7:T7"/>
    <mergeCell ref="A8:T8"/>
    <mergeCell ref="A6:T6"/>
    <mergeCell ref="N24:T24"/>
    <mergeCell ref="C20:D20"/>
    <mergeCell ref="C21:D21"/>
    <mergeCell ref="J21:K21"/>
    <mergeCell ref="Q21:R21"/>
    <mergeCell ref="A10:F10"/>
    <mergeCell ref="H10:M10"/>
    <mergeCell ref="O10:T10"/>
    <mergeCell ref="A9:T9"/>
    <mergeCell ref="D22:E22"/>
    <mergeCell ref="J22:K22"/>
    <mergeCell ref="Q22:R22"/>
  </mergeCells>
  <conditionalFormatting sqref="F12:F19 M12:M20">
    <cfRule type="cellIs" dxfId="108" priority="2" stopIfTrue="1" operator="greaterThan">
      <formula>1500</formula>
    </cfRule>
  </conditionalFormatting>
  <conditionalFormatting sqref="T12:T21">
    <cfRule type="cellIs" dxfId="107" priority="4" stopIfTrue="1" operator="greaterThan">
      <formula>2500</formula>
    </cfRule>
  </conditionalFormatting>
  <pageMargins left="0.74791666666666701" right="0.74791666666666701" top="0.98402777777777795" bottom="0.98402777777777795" header="0.51111111111111096" footer="0.51111111111111096"/>
  <pageSetup paperSize="256" fitToWidth="0" fitToHeight="0" orientation="portrait" useFirstPageNumber="1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T57"/>
  <sheetViews>
    <sheetView view="pageBreakPreview" zoomScale="70" zoomScaleSheetLayoutView="70" workbookViewId="0">
      <selection activeCell="A6" sqref="A6:T6"/>
    </sheetView>
  </sheetViews>
  <sheetFormatPr defaultColWidth="8.88671875" defaultRowHeight="15.05"/>
  <cols>
    <col min="1" max="1" width="9.109375" style="1" bestFit="1" customWidth="1"/>
    <col min="2" max="2" width="8.88671875" style="1"/>
    <col min="3" max="3" width="11.88671875" style="1" bestFit="1" customWidth="1"/>
    <col min="4" max="4" width="15.44140625" style="1" customWidth="1"/>
    <col min="5" max="5" width="13.88671875" style="1" bestFit="1" customWidth="1"/>
    <col min="6" max="6" width="9.109375" style="1" bestFit="1" customWidth="1"/>
    <col min="7" max="7" width="5.33203125" style="1" customWidth="1"/>
    <col min="8" max="8" width="9.109375" style="1" bestFit="1" customWidth="1"/>
    <col min="9" max="9" width="8.88671875" style="1"/>
    <col min="10" max="10" width="14.88671875" style="1" bestFit="1" customWidth="1"/>
    <col min="11" max="11" width="16.6640625" style="1" customWidth="1"/>
    <col min="12" max="12" width="14.88671875" style="1" customWidth="1"/>
    <col min="13" max="13" width="10.6640625" style="1" customWidth="1"/>
    <col min="14" max="14" width="4.33203125" style="1" customWidth="1"/>
    <col min="15" max="15" width="9.109375" style="1" bestFit="1" customWidth="1"/>
    <col min="16" max="16" width="13" style="1" customWidth="1"/>
    <col min="17" max="17" width="13.33203125" style="1" customWidth="1"/>
    <col min="18" max="18" width="16.5546875" style="1" customWidth="1"/>
    <col min="19" max="19" width="13.88671875" style="1" bestFit="1" customWidth="1"/>
    <col min="20" max="20" width="9.109375" style="1" bestFit="1" customWidth="1"/>
    <col min="21" max="16384" width="8.88671875" style="1"/>
  </cols>
  <sheetData>
    <row r="1" spans="1:20" ht="21.3">
      <c r="A1" s="2285" t="s">
        <v>2</v>
      </c>
      <c r="B1" s="2286"/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60"/>
      <c r="R1" s="61"/>
      <c r="S1" s="61"/>
      <c r="T1" s="62"/>
    </row>
    <row r="2" spans="1:20" ht="21.3">
      <c r="A2" s="2574"/>
      <c r="B2" s="2156"/>
      <c r="C2" s="2156"/>
      <c r="D2" s="2156"/>
      <c r="E2" s="2156"/>
      <c r="F2" s="2156"/>
      <c r="G2" s="2156"/>
      <c r="H2" s="2156"/>
      <c r="I2" s="2156"/>
      <c r="J2" s="2156"/>
      <c r="K2" s="2156"/>
      <c r="L2" s="2156"/>
      <c r="M2" s="2156"/>
      <c r="N2" s="2156"/>
      <c r="O2" s="2156"/>
      <c r="P2" s="2156"/>
      <c r="Q2" s="17"/>
      <c r="R2" s="29"/>
      <c r="S2" s="29"/>
      <c r="T2" s="63"/>
    </row>
    <row r="3" spans="1:20" ht="21.3">
      <c r="A3" s="2574"/>
      <c r="B3" s="2156"/>
      <c r="C3" s="2156"/>
      <c r="D3" s="2156"/>
      <c r="E3" s="2156"/>
      <c r="F3" s="2156"/>
      <c r="G3" s="2156"/>
      <c r="H3" s="2156"/>
      <c r="I3" s="2156"/>
      <c r="J3" s="2156"/>
      <c r="K3" s="2156"/>
      <c r="L3" s="2156"/>
      <c r="M3" s="2156"/>
      <c r="N3" s="2156"/>
      <c r="O3" s="2156"/>
      <c r="P3" s="2156"/>
      <c r="Q3" s="17"/>
      <c r="R3" s="29"/>
      <c r="S3" s="29"/>
      <c r="T3" s="63"/>
    </row>
    <row r="4" spans="1:20" ht="21.3">
      <c r="A4" s="2574"/>
      <c r="B4" s="2156"/>
      <c r="C4" s="2156"/>
      <c r="D4" s="2156"/>
      <c r="E4" s="2156"/>
      <c r="F4" s="2156"/>
      <c r="G4" s="2156"/>
      <c r="H4" s="2156"/>
      <c r="I4" s="2156"/>
      <c r="J4" s="2156"/>
      <c r="K4" s="2156"/>
      <c r="L4" s="2156"/>
      <c r="M4" s="2156"/>
      <c r="N4" s="2156"/>
      <c r="O4" s="2156"/>
      <c r="P4" s="2156"/>
      <c r="Q4" s="2192" t="s">
        <v>119</v>
      </c>
      <c r="R4" s="2193"/>
      <c r="S4" s="2193"/>
      <c r="T4" s="2194"/>
    </row>
    <row r="5" spans="1:20" ht="21.3">
      <c r="A5" s="2575"/>
      <c r="B5" s="2576"/>
      <c r="C5" s="2576"/>
      <c r="D5" s="2576"/>
      <c r="E5" s="2576"/>
      <c r="F5" s="2576"/>
      <c r="G5" s="2576"/>
      <c r="H5" s="2576"/>
      <c r="I5" s="2576"/>
      <c r="J5" s="2576"/>
      <c r="K5" s="2576"/>
      <c r="L5" s="2576"/>
      <c r="M5" s="2576"/>
      <c r="N5" s="2576"/>
      <c r="O5" s="2576"/>
      <c r="P5" s="2576"/>
      <c r="Q5" s="2195" t="s">
        <v>54</v>
      </c>
      <c r="R5" s="2196"/>
      <c r="S5" s="2196"/>
      <c r="T5" s="2197"/>
    </row>
    <row r="6" spans="1:20" ht="18.2">
      <c r="A6" s="2565" t="s">
        <v>474</v>
      </c>
      <c r="B6" s="2566"/>
      <c r="C6" s="2566"/>
      <c r="D6" s="2566"/>
      <c r="E6" s="2566"/>
      <c r="F6" s="2566"/>
      <c r="G6" s="2566"/>
      <c r="H6" s="2566"/>
      <c r="I6" s="2566"/>
      <c r="J6" s="2566"/>
      <c r="K6" s="2566"/>
      <c r="L6" s="2566"/>
      <c r="M6" s="2566"/>
      <c r="N6" s="2566"/>
      <c r="O6" s="2566"/>
      <c r="P6" s="2566"/>
      <c r="Q6" s="2566"/>
      <c r="R6" s="2566"/>
      <c r="S6" s="2566"/>
      <c r="T6" s="2567"/>
    </row>
    <row r="7" spans="1:20" ht="18.2">
      <c r="A7" s="2568" t="s">
        <v>190</v>
      </c>
      <c r="B7" s="2569"/>
      <c r="C7" s="2569"/>
      <c r="D7" s="2569"/>
      <c r="E7" s="2569"/>
      <c r="F7" s="2569"/>
      <c r="G7" s="2569"/>
      <c r="H7" s="2569"/>
      <c r="I7" s="2569"/>
      <c r="J7" s="2569"/>
      <c r="K7" s="2569"/>
      <c r="L7" s="2569"/>
      <c r="M7" s="2569"/>
      <c r="N7" s="2569"/>
      <c r="O7" s="2569"/>
      <c r="P7" s="2569"/>
      <c r="Q7" s="2569"/>
      <c r="R7" s="2569"/>
      <c r="S7" s="2569"/>
      <c r="T7" s="2570"/>
    </row>
    <row r="8" spans="1:20" ht="18.2">
      <c r="A8" s="2571" t="s">
        <v>191</v>
      </c>
      <c r="B8" s="2572"/>
      <c r="C8" s="2572"/>
      <c r="D8" s="2572"/>
      <c r="E8" s="2572"/>
      <c r="F8" s="2572"/>
      <c r="G8" s="2566"/>
      <c r="H8" s="2572"/>
      <c r="I8" s="2572"/>
      <c r="J8" s="2572"/>
      <c r="K8" s="2572"/>
      <c r="L8" s="2572"/>
      <c r="M8" s="2572"/>
      <c r="N8" s="2566"/>
      <c r="O8" s="2572"/>
      <c r="P8" s="2572"/>
      <c r="Q8" s="2572"/>
      <c r="R8" s="2572"/>
      <c r="S8" s="2572"/>
      <c r="T8" s="2573"/>
    </row>
    <row r="9" spans="1:20" ht="21.3">
      <c r="A9" s="2340" t="s">
        <v>63</v>
      </c>
      <c r="B9" s="2340"/>
      <c r="C9" s="2340"/>
      <c r="D9" s="2340"/>
      <c r="E9" s="2340"/>
      <c r="F9" s="2340"/>
      <c r="G9" s="267"/>
      <c r="H9" s="2340" t="s">
        <v>64</v>
      </c>
      <c r="I9" s="2340"/>
      <c r="J9" s="2340"/>
      <c r="K9" s="2340"/>
      <c r="L9" s="2340"/>
      <c r="M9" s="2340"/>
      <c r="N9" s="267"/>
      <c r="O9" s="2340" t="s">
        <v>65</v>
      </c>
      <c r="P9" s="2340"/>
      <c r="Q9" s="2340"/>
      <c r="R9" s="2340"/>
      <c r="S9" s="2340"/>
      <c r="T9" s="2340"/>
    </row>
    <row r="10" spans="1:20" ht="42.6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201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201"/>
      <c r="O10" s="279" t="s">
        <v>10</v>
      </c>
      <c r="P10" s="280" t="s">
        <v>11</v>
      </c>
      <c r="Q10" s="280" t="s">
        <v>59</v>
      </c>
      <c r="R10" s="280" t="s">
        <v>66</v>
      </c>
      <c r="S10" s="280" t="s">
        <v>14</v>
      </c>
      <c r="T10" s="281" t="s">
        <v>15</v>
      </c>
    </row>
    <row r="11" spans="1:20" ht="21.3">
      <c r="A11" s="282">
        <v>1</v>
      </c>
      <c r="B11" s="122"/>
      <c r="C11" s="75">
        <v>15.32</v>
      </c>
      <c r="D11" s="75" t="s">
        <v>17</v>
      </c>
      <c r="E11" s="283">
        <f>1800/C11</f>
        <v>117.49347258485639</v>
      </c>
      <c r="F11" s="44">
        <v>1052</v>
      </c>
      <c r="G11" s="267"/>
      <c r="H11" s="282">
        <v>21</v>
      </c>
      <c r="I11" s="122"/>
      <c r="J11" s="75">
        <v>16.48</v>
      </c>
      <c r="K11" s="75" t="s">
        <v>17</v>
      </c>
      <c r="L11" s="283">
        <f>1800/J11</f>
        <v>109.22330097087378</v>
      </c>
      <c r="M11" s="44">
        <v>672</v>
      </c>
      <c r="N11" s="267"/>
      <c r="O11" s="282">
        <v>44</v>
      </c>
      <c r="P11" s="122"/>
      <c r="Q11" s="2562" t="s">
        <v>18</v>
      </c>
      <c r="R11" s="2563"/>
      <c r="S11" s="2564"/>
      <c r="T11" s="44"/>
    </row>
    <row r="12" spans="1:20" ht="21.3">
      <c r="A12" s="256">
        <v>2</v>
      </c>
      <c r="B12" s="326"/>
      <c r="C12" s="2562" t="s">
        <v>18</v>
      </c>
      <c r="D12" s="2563"/>
      <c r="E12" s="2564"/>
      <c r="F12" s="48"/>
      <c r="G12" s="267"/>
      <c r="H12" s="256">
        <v>22</v>
      </c>
      <c r="I12" s="66"/>
      <c r="J12" s="301">
        <v>15.72</v>
      </c>
      <c r="K12" s="301" t="s">
        <v>17</v>
      </c>
      <c r="L12" s="302">
        <f>1800/J12</f>
        <v>114.50381679389312</v>
      </c>
      <c r="M12" s="303">
        <v>630</v>
      </c>
      <c r="N12" s="267"/>
      <c r="O12" s="256">
        <v>45</v>
      </c>
      <c r="P12" s="66"/>
      <c r="Q12" s="2562" t="s">
        <v>18</v>
      </c>
      <c r="R12" s="2563"/>
      <c r="S12" s="2564"/>
      <c r="T12" s="303"/>
    </row>
    <row r="13" spans="1:20" ht="21.3">
      <c r="A13" s="256">
        <v>3</v>
      </c>
      <c r="B13" s="66"/>
      <c r="C13" s="264">
        <v>14.69</v>
      </c>
      <c r="D13" s="264" t="s">
        <v>17</v>
      </c>
      <c r="E13" s="202">
        <f>1800/C13</f>
        <v>122.53233492171546</v>
      </c>
      <c r="F13" s="48">
        <v>1182</v>
      </c>
      <c r="G13" s="267"/>
      <c r="H13" s="256">
        <v>23</v>
      </c>
      <c r="I13" s="66"/>
      <c r="J13" s="301">
        <v>15.91</v>
      </c>
      <c r="K13" s="301" t="s">
        <v>17</v>
      </c>
      <c r="L13" s="302">
        <f t="shared" ref="L13:L26" si="0">1800/J13</f>
        <v>113.13639220615964</v>
      </c>
      <c r="M13" s="303">
        <v>646</v>
      </c>
      <c r="N13" s="267"/>
      <c r="O13" s="256">
        <v>46</v>
      </c>
      <c r="P13" s="66"/>
      <c r="Q13" s="2562" t="s">
        <v>18</v>
      </c>
      <c r="R13" s="2563"/>
      <c r="S13" s="2564"/>
      <c r="T13" s="303"/>
    </row>
    <row r="14" spans="1:20" ht="21.3">
      <c r="A14" s="256">
        <v>4</v>
      </c>
      <c r="B14" s="66"/>
      <c r="C14" s="2562" t="s">
        <v>18</v>
      </c>
      <c r="D14" s="2563"/>
      <c r="E14" s="2564"/>
      <c r="F14" s="48"/>
      <c r="G14" s="267"/>
      <c r="H14" s="256">
        <v>24</v>
      </c>
      <c r="I14" s="66"/>
      <c r="J14" s="301">
        <v>16.04</v>
      </c>
      <c r="K14" s="301" t="s">
        <v>17</v>
      </c>
      <c r="L14" s="302">
        <f t="shared" si="0"/>
        <v>112.21945137157108</v>
      </c>
      <c r="M14" s="303">
        <v>624</v>
      </c>
      <c r="N14" s="267"/>
      <c r="O14" s="256">
        <v>47</v>
      </c>
      <c r="P14" s="66"/>
      <c r="Q14" s="2562" t="s">
        <v>18</v>
      </c>
      <c r="R14" s="2563"/>
      <c r="S14" s="2564"/>
      <c r="T14" s="303"/>
    </row>
    <row r="15" spans="1:20" ht="21.3">
      <c r="A15" s="256">
        <v>5</v>
      </c>
      <c r="B15" s="66"/>
      <c r="C15" s="1826">
        <v>13.28</v>
      </c>
      <c r="D15" s="1826" t="s">
        <v>17</v>
      </c>
      <c r="E15" s="202">
        <f>1800/C15</f>
        <v>135.54216867469881</v>
      </c>
      <c r="F15" s="48">
        <v>620</v>
      </c>
      <c r="G15" s="267"/>
      <c r="H15" s="256">
        <v>25</v>
      </c>
      <c r="I15" s="66"/>
      <c r="J15" s="301">
        <v>15.72</v>
      </c>
      <c r="K15" s="301" t="s">
        <v>17</v>
      </c>
      <c r="L15" s="302">
        <f t="shared" si="0"/>
        <v>114.50381679389312</v>
      </c>
      <c r="M15" s="303">
        <v>607</v>
      </c>
      <c r="N15" s="267"/>
      <c r="O15" s="256">
        <v>48</v>
      </c>
      <c r="P15" s="327"/>
      <c r="Q15" s="2562" t="s">
        <v>18</v>
      </c>
      <c r="R15" s="2563"/>
      <c r="S15" s="2564"/>
      <c r="T15" s="303"/>
    </row>
    <row r="16" spans="1:20" ht="21.3">
      <c r="A16" s="256">
        <v>6</v>
      </c>
      <c r="B16" s="66"/>
      <c r="C16" s="2562" t="s">
        <v>18</v>
      </c>
      <c r="D16" s="2563"/>
      <c r="E16" s="2564"/>
      <c r="F16" s="48"/>
      <c r="G16" s="267"/>
      <c r="H16" s="256">
        <v>26</v>
      </c>
      <c r="I16" s="66"/>
      <c r="J16" s="301">
        <v>13.71</v>
      </c>
      <c r="K16" s="301" t="s">
        <v>17</v>
      </c>
      <c r="L16" s="302">
        <f t="shared" si="0"/>
        <v>131.29102844638948</v>
      </c>
      <c r="M16" s="303">
        <v>866</v>
      </c>
      <c r="N16" s="267"/>
      <c r="O16" s="256">
        <v>49</v>
      </c>
      <c r="P16" s="66"/>
      <c r="Q16" s="2562" t="s">
        <v>18</v>
      </c>
      <c r="R16" s="2563"/>
      <c r="S16" s="2564"/>
      <c r="T16" s="303"/>
    </row>
    <row r="17" spans="1:20" ht="21.3">
      <c r="A17" s="256">
        <v>7</v>
      </c>
      <c r="B17" s="66"/>
      <c r="C17" s="2562" t="s">
        <v>18</v>
      </c>
      <c r="D17" s="2563"/>
      <c r="E17" s="2564"/>
      <c r="F17" s="48"/>
      <c r="G17" s="267"/>
      <c r="H17" s="256">
        <v>27</v>
      </c>
      <c r="I17" s="66"/>
      <c r="J17" s="301">
        <v>15.24</v>
      </c>
      <c r="K17" s="301" t="s">
        <v>17</v>
      </c>
      <c r="L17" s="302">
        <f t="shared" si="0"/>
        <v>118.11023622047244</v>
      </c>
      <c r="M17" s="303">
        <v>643</v>
      </c>
      <c r="N17" s="267"/>
      <c r="O17" s="256">
        <v>50</v>
      </c>
      <c r="P17" s="66"/>
      <c r="Q17" s="2562" t="s">
        <v>18</v>
      </c>
      <c r="R17" s="2563"/>
      <c r="S17" s="2564"/>
      <c r="T17" s="303"/>
    </row>
    <row r="18" spans="1:20" ht="21.3">
      <c r="A18" s="256">
        <v>8</v>
      </c>
      <c r="B18" s="66"/>
      <c r="C18" s="2562" t="s">
        <v>18</v>
      </c>
      <c r="D18" s="2563"/>
      <c r="E18" s="2564"/>
      <c r="F18" s="48"/>
      <c r="G18" s="267"/>
      <c r="H18" s="256">
        <v>28</v>
      </c>
      <c r="I18" s="66"/>
      <c r="J18" s="301">
        <v>16.007000000000001</v>
      </c>
      <c r="K18" s="301" t="s">
        <v>17</v>
      </c>
      <c r="L18" s="302">
        <f t="shared" si="0"/>
        <v>112.45080277378646</v>
      </c>
      <c r="M18" s="303">
        <v>666</v>
      </c>
      <c r="N18" s="267"/>
      <c r="O18" s="256">
        <v>51</v>
      </c>
      <c r="P18" s="66"/>
      <c r="Q18" s="2562" t="s">
        <v>18</v>
      </c>
      <c r="R18" s="2563"/>
      <c r="S18" s="2564"/>
      <c r="T18" s="303"/>
    </row>
    <row r="19" spans="1:20" ht="21.3">
      <c r="A19" s="256">
        <v>9</v>
      </c>
      <c r="B19" s="66"/>
      <c r="C19" s="2562" t="s">
        <v>18</v>
      </c>
      <c r="D19" s="2563"/>
      <c r="E19" s="2564"/>
      <c r="F19" s="48"/>
      <c r="G19" s="267"/>
      <c r="H19" s="256">
        <v>29</v>
      </c>
      <c r="I19" s="66"/>
      <c r="J19" s="301">
        <v>15.97</v>
      </c>
      <c r="K19" s="301" t="s">
        <v>17</v>
      </c>
      <c r="L19" s="302">
        <f t="shared" si="0"/>
        <v>112.71133375078271</v>
      </c>
      <c r="M19" s="303">
        <v>700</v>
      </c>
      <c r="N19" s="267"/>
      <c r="O19" s="256">
        <v>52</v>
      </c>
      <c r="P19" s="66"/>
      <c r="Q19" s="2562" t="s">
        <v>18</v>
      </c>
      <c r="R19" s="2563"/>
      <c r="S19" s="2564"/>
      <c r="T19" s="303"/>
    </row>
    <row r="20" spans="1:20" ht="21.3">
      <c r="A20" s="256">
        <v>10</v>
      </c>
      <c r="B20" s="66"/>
      <c r="C20" s="2562" t="s">
        <v>18</v>
      </c>
      <c r="D20" s="2563"/>
      <c r="E20" s="2564"/>
      <c r="F20" s="48"/>
      <c r="G20" s="267"/>
      <c r="H20" s="256">
        <v>30</v>
      </c>
      <c r="I20" s="66"/>
      <c r="J20" s="301">
        <v>13.84</v>
      </c>
      <c r="K20" s="301" t="s">
        <v>17</v>
      </c>
      <c r="L20" s="302">
        <f t="shared" si="0"/>
        <v>130.05780346820811</v>
      </c>
      <c r="M20" s="303">
        <v>526</v>
      </c>
      <c r="N20" s="267"/>
      <c r="O20" s="256">
        <v>53</v>
      </c>
      <c r="P20" s="327"/>
      <c r="Q20" s="2562" t="s">
        <v>18</v>
      </c>
      <c r="R20" s="2563"/>
      <c r="S20" s="2564"/>
      <c r="T20" s="303"/>
    </row>
    <row r="21" spans="1:20" ht="21.3">
      <c r="A21" s="256">
        <v>11</v>
      </c>
      <c r="B21" s="66"/>
      <c r="C21" s="2562" t="s">
        <v>18</v>
      </c>
      <c r="D21" s="2563"/>
      <c r="E21" s="2564"/>
      <c r="F21" s="48"/>
      <c r="G21" s="267"/>
      <c r="H21" s="256">
        <v>31</v>
      </c>
      <c r="I21" s="66"/>
      <c r="J21" s="301">
        <v>16.09</v>
      </c>
      <c r="K21" s="301" t="s">
        <v>17</v>
      </c>
      <c r="L21" s="302">
        <f t="shared" si="0"/>
        <v>111.87072715972654</v>
      </c>
      <c r="M21" s="303">
        <v>678</v>
      </c>
      <c r="N21" s="267"/>
      <c r="O21" s="256">
        <v>54</v>
      </c>
      <c r="P21" s="66"/>
      <c r="Q21" s="2562" t="s">
        <v>18</v>
      </c>
      <c r="R21" s="2563"/>
      <c r="S21" s="2564"/>
      <c r="T21" s="303"/>
    </row>
    <row r="22" spans="1:20" ht="21.3">
      <c r="A22" s="256">
        <v>12</v>
      </c>
      <c r="B22" s="66"/>
      <c r="C22" s="2562" t="s">
        <v>18</v>
      </c>
      <c r="D22" s="2563"/>
      <c r="E22" s="2564"/>
      <c r="F22" s="48"/>
      <c r="G22" s="267"/>
      <c r="H22" s="256">
        <v>32</v>
      </c>
      <c r="I22" s="66"/>
      <c r="J22" s="264">
        <v>16.43</v>
      </c>
      <c r="K22" s="264" t="s">
        <v>17</v>
      </c>
      <c r="L22" s="302">
        <f t="shared" si="0"/>
        <v>109.55569080949483</v>
      </c>
      <c r="M22" s="303">
        <v>673</v>
      </c>
      <c r="N22" s="267"/>
      <c r="O22" s="256">
        <v>55</v>
      </c>
      <c r="P22" s="66"/>
      <c r="Q22" s="2562" t="s">
        <v>18</v>
      </c>
      <c r="R22" s="2563"/>
      <c r="S22" s="2564"/>
      <c r="T22" s="48"/>
    </row>
    <row r="23" spans="1:20" ht="21.3">
      <c r="A23" s="256">
        <v>13</v>
      </c>
      <c r="B23" s="329"/>
      <c r="C23" s="2562" t="s">
        <v>18</v>
      </c>
      <c r="D23" s="2563"/>
      <c r="E23" s="2564"/>
      <c r="F23" s="48"/>
      <c r="G23" s="267"/>
      <c r="H23" s="256">
        <v>33</v>
      </c>
      <c r="I23" s="66"/>
      <c r="J23" s="1826">
        <v>16.48</v>
      </c>
      <c r="K23" s="1826" t="s">
        <v>17</v>
      </c>
      <c r="L23" s="302">
        <f t="shared" si="0"/>
        <v>109.22330097087378</v>
      </c>
      <c r="M23" s="303">
        <v>947</v>
      </c>
      <c r="N23" s="267"/>
      <c r="O23" s="256">
        <v>56</v>
      </c>
      <c r="P23" s="66"/>
      <c r="Q23" s="2562" t="s">
        <v>18</v>
      </c>
      <c r="R23" s="2563"/>
      <c r="S23" s="2564"/>
      <c r="T23" s="48"/>
    </row>
    <row r="24" spans="1:20" ht="21.3">
      <c r="A24" s="256">
        <v>14</v>
      </c>
      <c r="B24" s="66"/>
      <c r="C24" s="2562" t="s">
        <v>18</v>
      </c>
      <c r="D24" s="2563"/>
      <c r="E24" s="2564"/>
      <c r="F24" s="48"/>
      <c r="G24" s="267"/>
      <c r="H24" s="256">
        <v>34</v>
      </c>
      <c r="I24" s="66"/>
      <c r="J24" s="1826">
        <v>16.510000000000002</v>
      </c>
      <c r="K24" s="1826" t="s">
        <v>17</v>
      </c>
      <c r="L24" s="302">
        <f t="shared" si="0"/>
        <v>109.02483343428224</v>
      </c>
      <c r="M24" s="303">
        <v>547</v>
      </c>
      <c r="N24" s="267"/>
      <c r="O24" s="256">
        <v>57</v>
      </c>
      <c r="P24" s="66"/>
      <c r="Q24" s="2562" t="s">
        <v>18</v>
      </c>
      <c r="R24" s="2563"/>
      <c r="S24" s="2564"/>
      <c r="T24" s="48"/>
    </row>
    <row r="25" spans="1:20" ht="21.3">
      <c r="A25" s="256">
        <v>15</v>
      </c>
      <c r="B25" s="66"/>
      <c r="C25" s="2562" t="s">
        <v>18</v>
      </c>
      <c r="D25" s="2563"/>
      <c r="E25" s="2564"/>
      <c r="F25" s="48"/>
      <c r="G25" s="267"/>
      <c r="H25" s="256">
        <v>35</v>
      </c>
      <c r="I25" s="66"/>
      <c r="J25" s="1826">
        <v>16.79</v>
      </c>
      <c r="K25" s="1826" t="s">
        <v>17</v>
      </c>
      <c r="L25" s="302">
        <f t="shared" si="0"/>
        <v>107.20667063728411</v>
      </c>
      <c r="M25" s="303">
        <v>572</v>
      </c>
      <c r="N25" s="267"/>
      <c r="O25" s="256">
        <v>58</v>
      </c>
      <c r="P25" s="66"/>
      <c r="Q25" s="2562" t="s">
        <v>18</v>
      </c>
      <c r="R25" s="2563"/>
      <c r="S25" s="2564"/>
      <c r="T25" s="48"/>
    </row>
    <row r="26" spans="1:20" ht="21.3">
      <c r="A26" s="256">
        <v>16</v>
      </c>
      <c r="B26" s="66"/>
      <c r="C26" s="2562" t="s">
        <v>18</v>
      </c>
      <c r="D26" s="2563"/>
      <c r="E26" s="2564"/>
      <c r="F26" s="48"/>
      <c r="G26" s="267"/>
      <c r="H26" s="256">
        <v>36</v>
      </c>
      <c r="I26" s="66"/>
      <c r="J26" s="1826">
        <v>16.399999999999999</v>
      </c>
      <c r="K26" s="1826" t="s">
        <v>17</v>
      </c>
      <c r="L26" s="302">
        <f t="shared" si="0"/>
        <v>109.75609756097562</v>
      </c>
      <c r="M26" s="303">
        <v>910</v>
      </c>
      <c r="N26" s="267"/>
      <c r="O26" s="256">
        <v>59</v>
      </c>
      <c r="P26" s="66"/>
      <c r="Q26" s="2562" t="s">
        <v>18</v>
      </c>
      <c r="R26" s="2563"/>
      <c r="S26" s="2564"/>
      <c r="T26" s="48"/>
    </row>
    <row r="27" spans="1:20" ht="21.3">
      <c r="A27" s="256">
        <v>17</v>
      </c>
      <c r="B27" s="66"/>
      <c r="C27" s="2562" t="s">
        <v>18</v>
      </c>
      <c r="D27" s="2563"/>
      <c r="E27" s="2564"/>
      <c r="F27" s="48"/>
      <c r="G27" s="267"/>
      <c r="H27" s="256">
        <v>37</v>
      </c>
      <c r="I27" s="327"/>
      <c r="J27" s="2562" t="s">
        <v>18</v>
      </c>
      <c r="K27" s="2563"/>
      <c r="L27" s="2564"/>
      <c r="M27" s="48"/>
      <c r="N27" s="267"/>
      <c r="O27" s="256">
        <v>60</v>
      </c>
      <c r="P27" s="66"/>
      <c r="Q27" s="2562" t="s">
        <v>18</v>
      </c>
      <c r="R27" s="2563"/>
      <c r="S27" s="2564"/>
      <c r="T27" s="48"/>
    </row>
    <row r="28" spans="1:20" ht="21.3">
      <c r="A28" s="256">
        <v>18</v>
      </c>
      <c r="B28" s="66"/>
      <c r="C28" s="2562" t="s">
        <v>18</v>
      </c>
      <c r="D28" s="2563"/>
      <c r="E28" s="2564"/>
      <c r="F28" s="48"/>
      <c r="G28" s="267"/>
      <c r="H28" s="256">
        <v>38</v>
      </c>
      <c r="I28" s="327"/>
      <c r="J28" s="1826">
        <v>12.71</v>
      </c>
      <c r="K28" s="1826" t="s">
        <v>17</v>
      </c>
      <c r="L28" s="302">
        <f>1800/J28</f>
        <v>141.62077104642015</v>
      </c>
      <c r="M28" s="48">
        <v>453</v>
      </c>
      <c r="N28" s="267"/>
      <c r="O28" s="256">
        <v>61</v>
      </c>
      <c r="P28" s="66"/>
      <c r="Q28" s="2562" t="s">
        <v>18</v>
      </c>
      <c r="R28" s="2563"/>
      <c r="S28" s="2564"/>
      <c r="T28" s="48"/>
    </row>
    <row r="29" spans="1:20" ht="21.3">
      <c r="A29" s="256">
        <v>19</v>
      </c>
      <c r="B29" s="66"/>
      <c r="C29" s="1826">
        <v>15.37</v>
      </c>
      <c r="D29" s="1826" t="s">
        <v>17</v>
      </c>
      <c r="E29" s="202">
        <f>1800/C29</f>
        <v>117.11125569290827</v>
      </c>
      <c r="F29" s="48">
        <v>1240</v>
      </c>
      <c r="G29" s="267"/>
      <c r="H29" s="256">
        <v>39</v>
      </c>
      <c r="I29" s="327"/>
      <c r="J29" s="264">
        <v>13.19</v>
      </c>
      <c r="K29" s="264" t="s">
        <v>17</v>
      </c>
      <c r="L29" s="302">
        <f>1800/J29</f>
        <v>136.46702047005309</v>
      </c>
      <c r="M29" s="48">
        <v>470</v>
      </c>
      <c r="N29" s="267"/>
      <c r="O29" s="256">
        <v>62</v>
      </c>
      <c r="P29" s="66"/>
      <c r="Q29" s="2562" t="s">
        <v>18</v>
      </c>
      <c r="R29" s="2563"/>
      <c r="S29" s="2564"/>
      <c r="T29" s="48"/>
    </row>
    <row r="30" spans="1:20" ht="21.3">
      <c r="A30" s="284">
        <v>20</v>
      </c>
      <c r="B30" s="123"/>
      <c r="C30" s="1826">
        <v>14</v>
      </c>
      <c r="D30" s="1826" t="s">
        <v>17</v>
      </c>
      <c r="E30" s="202">
        <f>1800/C30</f>
        <v>128.57142857142858</v>
      </c>
      <c r="F30" s="52">
        <v>510</v>
      </c>
      <c r="G30" s="267"/>
      <c r="H30" s="256">
        <v>40</v>
      </c>
      <c r="I30" s="327"/>
      <c r="J30" s="264">
        <v>14.02</v>
      </c>
      <c r="K30" s="264" t="s">
        <v>17</v>
      </c>
      <c r="L30" s="302">
        <f>1800/J30</f>
        <v>128.38801711840227</v>
      </c>
      <c r="M30" s="48">
        <v>378</v>
      </c>
      <c r="N30" s="267"/>
      <c r="O30" s="256">
        <v>63</v>
      </c>
      <c r="P30" s="66"/>
      <c r="Q30" s="2562" t="s">
        <v>18</v>
      </c>
      <c r="R30" s="2563"/>
      <c r="S30" s="2564"/>
      <c r="T30" s="48"/>
    </row>
    <row r="31" spans="1:20" ht="21.3">
      <c r="A31" s="267"/>
      <c r="B31" s="55"/>
      <c r="C31" s="2364" t="s">
        <v>1</v>
      </c>
      <c r="D31" s="2365"/>
      <c r="E31" s="286">
        <f>SUM(E11:E30)</f>
        <v>621.25066044560754</v>
      </c>
      <c r="F31" s="267"/>
      <c r="G31" s="267"/>
      <c r="H31" s="256">
        <v>41</v>
      </c>
      <c r="I31" s="327"/>
      <c r="J31" s="2562" t="s">
        <v>18</v>
      </c>
      <c r="K31" s="2563"/>
      <c r="L31" s="2564"/>
      <c r="M31" s="48"/>
      <c r="N31" s="267"/>
      <c r="O31" s="256">
        <v>64</v>
      </c>
      <c r="P31" s="66"/>
      <c r="Q31" s="2562" t="s">
        <v>18</v>
      </c>
      <c r="R31" s="2563"/>
      <c r="S31" s="2564"/>
      <c r="T31" s="48"/>
    </row>
    <row r="32" spans="1:20" ht="21.3">
      <c r="A32" s="267"/>
      <c r="B32" s="55"/>
      <c r="C32" s="2280" t="s">
        <v>19</v>
      </c>
      <c r="D32" s="2281"/>
      <c r="E32" s="287">
        <f>AVERAGE(E11:E30)</f>
        <v>124.25013208912151</v>
      </c>
      <c r="F32" s="267"/>
      <c r="G32" s="267"/>
      <c r="H32" s="256">
        <v>42</v>
      </c>
      <c r="I32" s="327"/>
      <c r="J32" s="264">
        <v>15.21</v>
      </c>
      <c r="K32" s="264" t="s">
        <v>17</v>
      </c>
      <c r="L32" s="302">
        <f>1800/J32</f>
        <v>118.34319526627219</v>
      </c>
      <c r="M32" s="48">
        <v>422</v>
      </c>
      <c r="N32" s="267"/>
      <c r="O32" s="256">
        <v>65</v>
      </c>
      <c r="P32" s="66"/>
      <c r="Q32" s="2562" t="s">
        <v>18</v>
      </c>
      <c r="R32" s="2563"/>
      <c r="S32" s="2564"/>
      <c r="T32" s="48"/>
    </row>
    <row r="33" spans="1:20" ht="21.3">
      <c r="A33" s="267"/>
      <c r="B33" s="55"/>
      <c r="C33" s="267"/>
      <c r="D33" s="271"/>
      <c r="E33" s="274"/>
      <c r="F33" s="267"/>
      <c r="G33" s="267"/>
      <c r="H33" s="284">
        <v>43</v>
      </c>
      <c r="I33" s="123"/>
      <c r="J33" s="2562" t="s">
        <v>18</v>
      </c>
      <c r="K33" s="2563"/>
      <c r="L33" s="2564"/>
      <c r="M33" s="52"/>
      <c r="N33" s="267"/>
      <c r="O33" s="284">
        <v>66</v>
      </c>
      <c r="P33" s="123"/>
      <c r="Q33" s="2562" t="s">
        <v>18</v>
      </c>
      <c r="R33" s="2563"/>
      <c r="S33" s="2564"/>
      <c r="T33" s="52"/>
    </row>
    <row r="34" spans="1:20" ht="21.3">
      <c r="A34" s="266"/>
      <c r="B34" s="267"/>
      <c r="C34" s="328"/>
      <c r="D34" s="328"/>
      <c r="E34" s="328"/>
      <c r="F34" s="267"/>
      <c r="G34" s="267"/>
      <c r="H34" s="267"/>
      <c r="I34" s="55"/>
      <c r="J34" s="2364" t="s">
        <v>1</v>
      </c>
      <c r="K34" s="2365"/>
      <c r="L34" s="297">
        <f>SUM(L11:L33)</f>
        <v>2349.6643072698153</v>
      </c>
      <c r="M34" s="267"/>
      <c r="N34" s="267"/>
      <c r="O34" s="267"/>
      <c r="P34" s="55"/>
      <c r="Q34" s="2364" t="s">
        <v>1</v>
      </c>
      <c r="R34" s="2365"/>
      <c r="S34" s="297">
        <f>SUM(S11:S33)</f>
        <v>0</v>
      </c>
      <c r="T34" s="209"/>
    </row>
    <row r="35" spans="1:20" ht="21.3">
      <c r="A35" s="266"/>
      <c r="B35" s="267"/>
      <c r="C35" s="328"/>
      <c r="D35" s="328"/>
      <c r="E35" s="328"/>
      <c r="F35" s="267"/>
      <c r="G35" s="83"/>
      <c r="H35" s="267"/>
      <c r="I35" s="55"/>
      <c r="J35" s="2280" t="s">
        <v>19</v>
      </c>
      <c r="K35" s="2281"/>
      <c r="L35" s="296">
        <f>AVERAGE(L11:L33)</f>
        <v>117.48321536349076</v>
      </c>
      <c r="M35" s="267"/>
      <c r="N35" s="32"/>
      <c r="O35" s="29"/>
      <c r="P35" s="29"/>
      <c r="Q35" s="2280" t="s">
        <v>19</v>
      </c>
      <c r="R35" s="2281"/>
      <c r="S35" s="296" t="e">
        <f>AVERAGE(S11:S33)</f>
        <v>#DIV/0!</v>
      </c>
      <c r="T35" s="209"/>
    </row>
    <row r="36" spans="1:20" ht="21.3">
      <c r="A36" s="2147"/>
      <c r="B36" s="2148"/>
      <c r="C36" s="2148"/>
      <c r="D36" s="2148"/>
      <c r="E36" s="2148"/>
      <c r="F36" s="2148"/>
      <c r="G36" s="83"/>
      <c r="H36" s="29"/>
      <c r="I36" s="29"/>
      <c r="J36" s="29"/>
      <c r="K36" s="29"/>
      <c r="L36" s="267"/>
      <c r="M36" s="267"/>
      <c r="N36" s="32"/>
      <c r="O36" s="29"/>
      <c r="P36" s="29"/>
      <c r="Q36" s="29"/>
      <c r="R36" s="29"/>
      <c r="S36" s="271"/>
      <c r="T36" s="209"/>
    </row>
    <row r="37" spans="1:20" ht="21.3">
      <c r="A37" s="81"/>
      <c r="B37" s="94"/>
      <c r="C37" s="94"/>
      <c r="D37" s="94"/>
      <c r="E37" s="94"/>
      <c r="F37" s="94"/>
      <c r="G37" s="94"/>
      <c r="H37" s="94"/>
      <c r="I37" s="328"/>
      <c r="J37" s="268" t="s">
        <v>69</v>
      </c>
      <c r="K37" s="75">
        <v>2.4</v>
      </c>
      <c r="L37" s="44" t="s">
        <v>21</v>
      </c>
      <c r="M37" s="267"/>
      <c r="N37" s="32"/>
      <c r="O37" s="94"/>
      <c r="P37" s="268" t="s">
        <v>70</v>
      </c>
      <c r="Q37" s="75">
        <v>4000</v>
      </c>
      <c r="R37" s="44" t="s">
        <v>23</v>
      </c>
      <c r="S37" s="328"/>
      <c r="T37" s="209"/>
    </row>
    <row r="38" spans="1:20" ht="21.3">
      <c r="A38" s="266"/>
      <c r="B38" s="267"/>
      <c r="C38" s="267"/>
      <c r="D38" s="267"/>
      <c r="E38" s="267"/>
      <c r="F38" s="267"/>
      <c r="G38" s="83"/>
      <c r="H38" s="94"/>
      <c r="I38" s="328"/>
      <c r="J38" s="269" t="s">
        <v>71</v>
      </c>
      <c r="K38" s="264">
        <v>5</v>
      </c>
      <c r="L38" s="48" t="s">
        <v>21</v>
      </c>
      <c r="M38" s="267"/>
      <c r="N38" s="32"/>
      <c r="O38" s="94"/>
      <c r="P38" s="269" t="s">
        <v>72</v>
      </c>
      <c r="Q38" s="264"/>
      <c r="R38" s="48" t="s">
        <v>23</v>
      </c>
      <c r="S38" s="328"/>
      <c r="T38" s="209"/>
    </row>
    <row r="39" spans="1:20" ht="21.3">
      <c r="A39" s="266"/>
      <c r="B39" s="267"/>
      <c r="C39" s="267"/>
      <c r="D39" s="267"/>
      <c r="E39" s="267"/>
      <c r="F39" s="267"/>
      <c r="G39" s="83"/>
      <c r="H39" s="94"/>
      <c r="I39" s="328"/>
      <c r="J39" s="269" t="s">
        <v>73</v>
      </c>
      <c r="K39" s="264">
        <v>4.4000000000000004</v>
      </c>
      <c r="L39" s="48" t="s">
        <v>21</v>
      </c>
      <c r="M39" s="267"/>
      <c r="N39" s="32"/>
      <c r="O39" s="94"/>
      <c r="P39" s="269" t="s">
        <v>74</v>
      </c>
      <c r="Q39" s="264"/>
      <c r="R39" s="48" t="s">
        <v>28</v>
      </c>
      <c r="S39" s="328"/>
      <c r="T39" s="209"/>
    </row>
    <row r="40" spans="1:20" ht="21.3">
      <c r="A40" s="266"/>
      <c r="B40" s="267"/>
      <c r="C40" s="267"/>
      <c r="D40" s="267"/>
      <c r="E40" s="267"/>
      <c r="F40" s="267"/>
      <c r="G40" s="83"/>
      <c r="H40" s="94"/>
      <c r="I40" s="328"/>
      <c r="J40" s="269" t="s">
        <v>75</v>
      </c>
      <c r="K40" s="264">
        <v>3.3</v>
      </c>
      <c r="L40" s="48" t="s">
        <v>21</v>
      </c>
      <c r="M40" s="267"/>
      <c r="N40" s="2148"/>
      <c r="O40" s="94"/>
      <c r="P40" s="269" t="s">
        <v>76</v>
      </c>
      <c r="Q40" s="264"/>
      <c r="R40" s="48" t="s">
        <v>31</v>
      </c>
      <c r="S40" s="328"/>
      <c r="T40" s="209"/>
    </row>
    <row r="41" spans="1:20" ht="21.3">
      <c r="A41" s="266"/>
      <c r="B41" s="267"/>
      <c r="C41" s="267"/>
      <c r="D41" s="267"/>
      <c r="E41" s="267"/>
      <c r="F41" s="267"/>
      <c r="G41" s="83"/>
      <c r="H41" s="94"/>
      <c r="I41" s="328"/>
      <c r="J41" s="269" t="s">
        <v>77</v>
      </c>
      <c r="K41" s="264"/>
      <c r="L41" s="48" t="s">
        <v>21</v>
      </c>
      <c r="M41" s="29"/>
      <c r="N41" s="2148"/>
      <c r="O41" s="94"/>
      <c r="P41" s="269" t="s">
        <v>78</v>
      </c>
      <c r="Q41" s="264"/>
      <c r="R41" s="48" t="s">
        <v>34</v>
      </c>
      <c r="S41" s="328"/>
      <c r="T41" s="209"/>
    </row>
    <row r="42" spans="1:20" ht="21.3">
      <c r="A42" s="266"/>
      <c r="B42" s="267"/>
      <c r="C42" s="267"/>
      <c r="D42" s="267"/>
      <c r="E42" s="267"/>
      <c r="F42" s="267"/>
      <c r="G42" s="83"/>
      <c r="H42" s="94"/>
      <c r="I42" s="328"/>
      <c r="J42" s="269" t="s">
        <v>79</v>
      </c>
      <c r="K42" s="264">
        <v>18</v>
      </c>
      <c r="L42" s="48" t="s">
        <v>21</v>
      </c>
      <c r="M42" s="29"/>
      <c r="N42" s="2148"/>
      <c r="O42" s="94"/>
      <c r="P42" s="269" t="s">
        <v>80</v>
      </c>
      <c r="Q42" s="264"/>
      <c r="R42" s="48" t="s">
        <v>34</v>
      </c>
      <c r="S42" s="328"/>
      <c r="T42" s="209"/>
    </row>
    <row r="43" spans="1:20" ht="21.3">
      <c r="A43" s="81"/>
      <c r="B43" s="29"/>
      <c r="C43" s="32"/>
      <c r="D43" s="29"/>
      <c r="E43" s="29"/>
      <c r="F43" s="29"/>
      <c r="G43" s="83"/>
      <c r="H43" s="94"/>
      <c r="I43" s="328"/>
      <c r="J43" s="269" t="s">
        <v>81</v>
      </c>
      <c r="K43" s="264"/>
      <c r="L43" s="48" t="s">
        <v>21</v>
      </c>
      <c r="M43" s="29"/>
      <c r="N43" s="2148"/>
      <c r="O43" s="94"/>
      <c r="P43" s="269" t="s">
        <v>82</v>
      </c>
      <c r="Q43" s="264"/>
      <c r="R43" s="48" t="s">
        <v>34</v>
      </c>
      <c r="S43" s="328"/>
      <c r="T43" s="209"/>
    </row>
    <row r="44" spans="1:20" ht="21.3">
      <c r="A44" s="2355"/>
      <c r="B44" s="2356"/>
      <c r="C44" s="2208"/>
      <c r="D44" s="2208"/>
      <c r="E44" s="2208"/>
      <c r="F44" s="2208"/>
      <c r="G44" s="83"/>
      <c r="H44" s="94"/>
      <c r="I44" s="328"/>
      <c r="J44" s="269" t="s">
        <v>83</v>
      </c>
      <c r="K44" s="264">
        <v>12</v>
      </c>
      <c r="L44" s="48" t="s">
        <v>21</v>
      </c>
      <c r="M44" s="32"/>
      <c r="N44" s="2148"/>
      <c r="O44" s="94"/>
      <c r="P44" s="269" t="s">
        <v>84</v>
      </c>
      <c r="Q44" s="264"/>
      <c r="R44" s="48" t="s">
        <v>34</v>
      </c>
      <c r="S44" s="328"/>
      <c r="T44" s="209"/>
    </row>
    <row r="45" spans="1:20" ht="21.3">
      <c r="A45" s="81"/>
      <c r="B45" s="194"/>
      <c r="C45" s="194"/>
      <c r="D45" s="194"/>
      <c r="E45" s="194"/>
      <c r="F45" s="194"/>
      <c r="G45" s="29"/>
      <c r="H45" s="94"/>
      <c r="I45" s="328"/>
      <c r="J45" s="269" t="s">
        <v>85</v>
      </c>
      <c r="K45" s="264">
        <v>1</v>
      </c>
      <c r="L45" s="48" t="s">
        <v>21</v>
      </c>
      <c r="M45" s="32"/>
      <c r="N45" s="2148"/>
      <c r="O45" s="94"/>
      <c r="P45" s="269" t="s">
        <v>86</v>
      </c>
      <c r="Q45" s="264"/>
      <c r="R45" s="48" t="s">
        <v>23</v>
      </c>
      <c r="S45" s="328"/>
      <c r="T45" s="210"/>
    </row>
    <row r="46" spans="1:20" ht="21.3">
      <c r="A46" s="81"/>
      <c r="B46" s="194"/>
      <c r="C46" s="194"/>
      <c r="D46" s="194"/>
      <c r="E46" s="194"/>
      <c r="F46" s="194"/>
      <c r="G46" s="29"/>
      <c r="H46" s="94"/>
      <c r="I46" s="328"/>
      <c r="J46" s="270" t="s">
        <v>87</v>
      </c>
      <c r="K46" s="76">
        <v>0</v>
      </c>
      <c r="L46" s="52" t="s">
        <v>21</v>
      </c>
      <c r="M46" s="29"/>
      <c r="N46" s="2148"/>
      <c r="O46" s="94"/>
      <c r="P46" s="269" t="s">
        <v>44</v>
      </c>
      <c r="Q46" s="264"/>
      <c r="R46" s="48" t="s">
        <v>45</v>
      </c>
      <c r="S46" s="328"/>
      <c r="T46" s="210"/>
    </row>
    <row r="47" spans="1:20" ht="21.3">
      <c r="A47" s="273"/>
      <c r="B47" s="25"/>
      <c r="C47" s="271"/>
      <c r="D47" s="267"/>
      <c r="E47" s="267"/>
      <c r="F47" s="267"/>
      <c r="G47" s="83"/>
      <c r="H47" s="29"/>
      <c r="I47" s="29"/>
      <c r="J47" s="29"/>
      <c r="K47" s="29"/>
      <c r="L47" s="29"/>
      <c r="M47" s="29"/>
      <c r="N47" s="2148"/>
      <c r="O47" s="94"/>
      <c r="P47" s="270" t="s">
        <v>88</v>
      </c>
      <c r="Q47" s="76"/>
      <c r="R47" s="52" t="s">
        <v>45</v>
      </c>
      <c r="S47" s="328"/>
      <c r="T47" s="63"/>
    </row>
    <row r="48" spans="1:20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</row>
    <row r="49" spans="1:20" ht="21.3">
      <c r="A49" s="2577"/>
      <c r="B49" s="257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36"/>
      <c r="Q49" s="136"/>
      <c r="R49" s="136"/>
      <c r="S49" s="136"/>
      <c r="T49" s="136"/>
    </row>
    <row r="50" spans="1:20" ht="21.3">
      <c r="A50" s="168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70"/>
      <c r="P50" s="171"/>
      <c r="Q50" s="171"/>
      <c r="R50" s="171"/>
      <c r="S50" s="171"/>
      <c r="T50" s="171"/>
    </row>
    <row r="51" spans="1:20" ht="26.3" customHeight="1">
      <c r="A51" s="168"/>
      <c r="B51" s="169"/>
      <c r="C51" s="169"/>
      <c r="D51" s="169"/>
      <c r="E51" s="169"/>
      <c r="F51" s="169"/>
      <c r="G51" s="169"/>
      <c r="H51" s="170"/>
      <c r="I51" s="170"/>
      <c r="J51" s="170"/>
      <c r="K51" s="170"/>
      <c r="L51" s="170"/>
      <c r="M51" s="170"/>
      <c r="N51" s="170"/>
      <c r="O51" s="170"/>
      <c r="P51" s="171"/>
      <c r="Q51" s="171"/>
      <c r="R51" s="171"/>
      <c r="S51" s="171"/>
      <c r="T51" s="171"/>
    </row>
    <row r="52" spans="1:20" ht="23.35" customHeight="1">
      <c r="A52" s="168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70"/>
      <c r="O52" s="170"/>
      <c r="P52" s="171"/>
      <c r="Q52" s="171"/>
      <c r="R52" s="171"/>
      <c r="S52" s="171"/>
      <c r="T52" s="171"/>
    </row>
    <row r="53" spans="1:20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</row>
    <row r="54" spans="1:20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</row>
    <row r="55" spans="1:20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</row>
    <row r="56" spans="1:20" ht="26.3">
      <c r="A56" s="7"/>
      <c r="B56" s="6"/>
      <c r="C56" s="6"/>
      <c r="D56" s="2304" t="s">
        <v>47</v>
      </c>
      <c r="E56" s="2304"/>
      <c r="F56" s="6"/>
      <c r="G56" s="6"/>
      <c r="H56" s="6"/>
      <c r="I56" s="6"/>
      <c r="J56" s="8"/>
      <c r="K56" s="2304" t="s">
        <v>48</v>
      </c>
      <c r="L56" s="2304"/>
      <c r="M56" s="6"/>
      <c r="N56" s="6"/>
      <c r="O56" s="6"/>
      <c r="P56" s="6"/>
      <c r="Q56" s="2304" t="s">
        <v>49</v>
      </c>
      <c r="R56" s="2304"/>
      <c r="S56" s="6"/>
      <c r="T56" s="18"/>
    </row>
    <row r="57" spans="1:20" ht="23.8">
      <c r="A57" s="26"/>
      <c r="B57" s="27"/>
      <c r="C57" s="27"/>
      <c r="D57" s="2305" t="s">
        <v>50</v>
      </c>
      <c r="E57" s="2305"/>
      <c r="F57" s="28"/>
      <c r="G57" s="28"/>
      <c r="H57" s="27"/>
      <c r="I57" s="28"/>
      <c r="J57" s="30"/>
      <c r="K57" s="2261" t="s">
        <v>51</v>
      </c>
      <c r="L57" s="2261"/>
      <c r="M57" s="27"/>
      <c r="N57" s="27"/>
      <c r="O57" s="27"/>
      <c r="P57" s="27"/>
      <c r="Q57" s="2261" t="s">
        <v>52</v>
      </c>
      <c r="R57" s="2261"/>
      <c r="S57" s="28"/>
      <c r="T57" s="37"/>
    </row>
  </sheetData>
  <mergeCells count="67">
    <mergeCell ref="Q56:R56"/>
    <mergeCell ref="D57:E57"/>
    <mergeCell ref="K57:L57"/>
    <mergeCell ref="Q57:R57"/>
    <mergeCell ref="N40:N47"/>
    <mergeCell ref="A44:D44"/>
    <mergeCell ref="E44:F44"/>
    <mergeCell ref="A49:B49"/>
    <mergeCell ref="D56:E56"/>
    <mergeCell ref="K56:L56"/>
    <mergeCell ref="J34:K34"/>
    <mergeCell ref="Q34:R34"/>
    <mergeCell ref="J35:K35"/>
    <mergeCell ref="Q35:R35"/>
    <mergeCell ref="A36:F36"/>
    <mergeCell ref="A9:F9"/>
    <mergeCell ref="H9:M9"/>
    <mergeCell ref="O9:T9"/>
    <mergeCell ref="C31:D31"/>
    <mergeCell ref="C32:D32"/>
    <mergeCell ref="C24:E24"/>
    <mergeCell ref="C25:E25"/>
    <mergeCell ref="C26:E26"/>
    <mergeCell ref="C27:E27"/>
    <mergeCell ref="C28:E28"/>
    <mergeCell ref="C12:E12"/>
    <mergeCell ref="C16:E16"/>
    <mergeCell ref="C17:E17"/>
    <mergeCell ref="Q27:S27"/>
    <mergeCell ref="Q28:S28"/>
    <mergeCell ref="Q23:S23"/>
    <mergeCell ref="Q4:T4"/>
    <mergeCell ref="Q5:T5"/>
    <mergeCell ref="A6:T6"/>
    <mergeCell ref="A7:T7"/>
    <mergeCell ref="A8:T8"/>
    <mergeCell ref="A1:P5"/>
    <mergeCell ref="Q11:S11"/>
    <mergeCell ref="Q15:S15"/>
    <mergeCell ref="Q17:S17"/>
    <mergeCell ref="Q18:S18"/>
    <mergeCell ref="Q19:S19"/>
    <mergeCell ref="Q29:S29"/>
    <mergeCell ref="Q30:S30"/>
    <mergeCell ref="Q31:S31"/>
    <mergeCell ref="Q32:S32"/>
    <mergeCell ref="Q33:S33"/>
    <mergeCell ref="C14:E14"/>
    <mergeCell ref="C22:E22"/>
    <mergeCell ref="C23:E23"/>
    <mergeCell ref="J27:L27"/>
    <mergeCell ref="J33:L33"/>
    <mergeCell ref="J31:L31"/>
    <mergeCell ref="C18:E18"/>
    <mergeCell ref="C19:E19"/>
    <mergeCell ref="C20:E20"/>
    <mergeCell ref="C21:E21"/>
    <mergeCell ref="Q25:S25"/>
    <mergeCell ref="Q26:S26"/>
    <mergeCell ref="Q16:S16"/>
    <mergeCell ref="Q12:S12"/>
    <mergeCell ref="Q13:S13"/>
    <mergeCell ref="Q14:S14"/>
    <mergeCell ref="Q20:S20"/>
    <mergeCell ref="Q21:S21"/>
    <mergeCell ref="Q22:S22"/>
    <mergeCell ref="Q24:S24"/>
  </mergeCells>
  <conditionalFormatting sqref="F11:F33">
    <cfRule type="cellIs" dxfId="106" priority="7" stopIfTrue="1" operator="greaterThan">
      <formula>1800</formula>
    </cfRule>
  </conditionalFormatting>
  <conditionalFormatting sqref="F11:F26">
    <cfRule type="cellIs" dxfId="105" priority="4" operator="greaterThan">
      <formula>400</formula>
    </cfRule>
  </conditionalFormatting>
  <conditionalFormatting sqref="T22:T32">
    <cfRule type="cellIs" dxfId="104" priority="5" stopIfTrue="1" operator="greaterThan">
      <formula>3500</formula>
    </cfRule>
  </conditionalFormatting>
  <pageMargins left="0.7" right="0.7" top="0.75" bottom="0.75" header="0.3" footer="0.3"/>
  <pageSetup paperSize="9" scale="38" orientation="portrait" r:id="rId1"/>
  <colBreaks count="1" manualBreakCount="1">
    <brk id="20" max="1048575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view="pageBreakPreview" topLeftCell="A2" zoomScale="70" zoomScaleNormal="70" zoomScaleSheetLayoutView="70" workbookViewId="0">
      <selection activeCell="M29" sqref="M29"/>
    </sheetView>
  </sheetViews>
  <sheetFormatPr defaultColWidth="12.109375" defaultRowHeight="15.05"/>
  <cols>
    <col min="1" max="1" width="10.33203125" style="781" customWidth="1"/>
    <col min="2" max="2" width="13.33203125" style="781" customWidth="1"/>
    <col min="3" max="3" width="14.33203125" style="781" customWidth="1"/>
    <col min="4" max="4" width="15.33203125" style="781" customWidth="1"/>
    <col min="5" max="5" width="13.6640625" style="781" customWidth="1"/>
    <col min="6" max="6" width="13.44140625" style="781" customWidth="1"/>
    <col min="7" max="7" width="2.33203125" style="781" customWidth="1"/>
    <col min="8" max="8" width="13.88671875" style="781" customWidth="1"/>
    <col min="9" max="9" width="12.33203125" style="781" customWidth="1"/>
    <col min="10" max="10" width="11.6640625" style="781" customWidth="1"/>
    <col min="11" max="11" width="10.6640625" style="781" customWidth="1"/>
    <col min="12" max="12" width="13.6640625" style="781" customWidth="1"/>
    <col min="13" max="13" width="13.88671875" style="781" customWidth="1"/>
    <col min="14" max="14" width="2.33203125" style="781" customWidth="1"/>
    <col min="15" max="15" width="10.44140625" style="781" customWidth="1"/>
    <col min="16" max="16" width="12.33203125" style="781" customWidth="1"/>
    <col min="17" max="17" width="11.6640625" style="781" customWidth="1"/>
    <col min="18" max="18" width="15.6640625" style="781" customWidth="1"/>
    <col min="19" max="19" width="13.6640625" style="781" customWidth="1"/>
    <col min="20" max="20" width="12.33203125" style="781" customWidth="1"/>
    <col min="21" max="16384" width="12.109375" style="781"/>
  </cols>
  <sheetData>
    <row r="1" spans="1:20" ht="15.65" thickBot="1"/>
    <row r="2" spans="1:20" ht="24.75" customHeight="1">
      <c r="A2" s="2596" t="s">
        <v>96</v>
      </c>
      <c r="B2" s="2597"/>
      <c r="C2" s="2597"/>
      <c r="D2" s="2597"/>
      <c r="E2" s="2597"/>
      <c r="F2" s="2597"/>
      <c r="G2" s="2597"/>
      <c r="H2" s="2597"/>
      <c r="I2" s="2597"/>
      <c r="J2" s="2597"/>
      <c r="K2" s="2597"/>
      <c r="L2" s="2597"/>
      <c r="M2" s="2597"/>
      <c r="N2" s="2597"/>
      <c r="O2" s="2598"/>
      <c r="P2" s="2604"/>
      <c r="Q2" s="2604"/>
      <c r="R2" s="2604"/>
      <c r="S2" s="2604"/>
      <c r="T2" s="2605"/>
    </row>
    <row r="3" spans="1:20" ht="7.55" customHeight="1">
      <c r="A3" s="2599"/>
      <c r="B3" s="2600"/>
      <c r="C3" s="2600"/>
      <c r="D3" s="2600"/>
      <c r="E3" s="2600"/>
      <c r="F3" s="2600"/>
      <c r="G3" s="2600"/>
      <c r="H3" s="2600"/>
      <c r="I3" s="2600"/>
      <c r="J3" s="2600"/>
      <c r="K3" s="2600"/>
      <c r="L3" s="2600"/>
      <c r="M3" s="2600"/>
      <c r="N3" s="2600"/>
      <c r="O3" s="2601"/>
      <c r="P3" s="2606"/>
      <c r="Q3" s="2606"/>
      <c r="R3" s="2606"/>
      <c r="S3" s="2606"/>
      <c r="T3" s="2607"/>
    </row>
    <row r="4" spans="1:20" ht="26.3" customHeight="1">
      <c r="A4" s="2599"/>
      <c r="B4" s="2600"/>
      <c r="C4" s="2600"/>
      <c r="D4" s="2600"/>
      <c r="E4" s="2600"/>
      <c r="F4" s="2600"/>
      <c r="G4" s="2600"/>
      <c r="H4" s="2600"/>
      <c r="I4" s="2600"/>
      <c r="J4" s="2600"/>
      <c r="K4" s="2600"/>
      <c r="L4" s="2600"/>
      <c r="M4" s="2600"/>
      <c r="N4" s="2600"/>
      <c r="O4" s="2601"/>
      <c r="P4" s="2608"/>
      <c r="Q4" s="2608"/>
      <c r="R4" s="2608"/>
      <c r="S4" s="2608"/>
      <c r="T4" s="2609"/>
    </row>
    <row r="5" spans="1:20" ht="21.3">
      <c r="A5" s="2599"/>
      <c r="B5" s="2600"/>
      <c r="C5" s="2600"/>
      <c r="D5" s="2600"/>
      <c r="E5" s="2600"/>
      <c r="F5" s="2600"/>
      <c r="G5" s="2600"/>
      <c r="H5" s="2600"/>
      <c r="I5" s="2600"/>
      <c r="J5" s="2600"/>
      <c r="K5" s="2600"/>
      <c r="L5" s="2600"/>
      <c r="M5" s="2600"/>
      <c r="N5" s="2600"/>
      <c r="O5" s="2601"/>
      <c r="P5" s="2610" t="s">
        <v>62</v>
      </c>
      <c r="Q5" s="2610"/>
      <c r="R5" s="2610"/>
      <c r="S5" s="2610"/>
      <c r="T5" s="2611"/>
    </row>
    <row r="6" spans="1:20" ht="21.95" thickBot="1">
      <c r="A6" s="2602"/>
      <c r="B6" s="2603"/>
      <c r="C6" s="2603"/>
      <c r="D6" s="2603"/>
      <c r="E6" s="2603"/>
      <c r="F6" s="2603"/>
      <c r="G6" s="2603"/>
      <c r="H6" s="2603"/>
      <c r="I6" s="2603"/>
      <c r="J6" s="2603"/>
      <c r="K6" s="2603"/>
      <c r="L6" s="2603"/>
      <c r="M6" s="2603"/>
      <c r="N6" s="2603"/>
      <c r="O6" s="2603"/>
      <c r="P6" s="2612" t="s">
        <v>54</v>
      </c>
      <c r="Q6" s="2613"/>
      <c r="R6" s="2613"/>
      <c r="S6" s="2613"/>
      <c r="T6" s="2614"/>
    </row>
    <row r="7" spans="1:20" ht="28.5" customHeight="1">
      <c r="A7" s="2615" t="s">
        <v>363</v>
      </c>
      <c r="B7" s="2616"/>
      <c r="C7" s="2616"/>
      <c r="D7" s="2616" t="s">
        <v>478</v>
      </c>
      <c r="E7" s="2616"/>
      <c r="F7" s="2616"/>
      <c r="G7" s="2616"/>
      <c r="H7" s="2616"/>
      <c r="I7" s="814"/>
      <c r="J7" s="815"/>
      <c r="K7" s="2617" t="s">
        <v>364</v>
      </c>
      <c r="L7" s="2618"/>
      <c r="M7" s="2619"/>
      <c r="N7" s="807"/>
      <c r="O7" s="2620" t="s">
        <v>365</v>
      </c>
      <c r="P7" s="2621"/>
      <c r="Q7" s="2622"/>
      <c r="R7" s="816"/>
      <c r="S7" s="816"/>
      <c r="T7" s="817"/>
    </row>
    <row r="8" spans="1:20" ht="27.1" customHeight="1" thickBot="1">
      <c r="A8" s="2623" t="s">
        <v>366</v>
      </c>
      <c r="B8" s="2624"/>
      <c r="C8" s="2624"/>
      <c r="D8" s="2624">
        <v>3548</v>
      </c>
      <c r="E8" s="2624"/>
      <c r="F8" s="2624"/>
      <c r="G8" s="2624"/>
      <c r="H8" s="2624"/>
      <c r="I8" s="2613"/>
      <c r="J8" s="2625"/>
      <c r="K8" s="2626">
        <v>45326</v>
      </c>
      <c r="L8" s="2627"/>
      <c r="M8" s="2628"/>
      <c r="N8" s="818"/>
      <c r="O8" s="2629">
        <v>0.60416666666666674</v>
      </c>
      <c r="P8" s="2630"/>
      <c r="Q8" s="2631"/>
      <c r="R8" s="793"/>
      <c r="S8" s="793"/>
      <c r="T8" s="819"/>
    </row>
    <row r="9" spans="1:20" ht="21.95" thickBot="1">
      <c r="A9" s="2592" t="s">
        <v>61</v>
      </c>
      <c r="B9" s="2593"/>
      <c r="C9" s="2593"/>
      <c r="D9" s="2593"/>
      <c r="E9" s="2593"/>
      <c r="F9" s="2593"/>
      <c r="G9" s="2593"/>
      <c r="H9" s="2594"/>
      <c r="I9" s="2594"/>
      <c r="J9" s="2594"/>
      <c r="K9" s="2594"/>
      <c r="L9" s="2594"/>
      <c r="M9" s="2594"/>
      <c r="N9" s="2593"/>
      <c r="O9" s="2593"/>
      <c r="P9" s="2593"/>
      <c r="Q9" s="2593"/>
      <c r="R9" s="2593"/>
      <c r="S9" s="2593"/>
      <c r="T9" s="2595"/>
    </row>
    <row r="10" spans="1:20" ht="20.05" customHeight="1" thickBot="1">
      <c r="A10" s="2587" t="s">
        <v>63</v>
      </c>
      <c r="B10" s="2588"/>
      <c r="C10" s="2588"/>
      <c r="D10" s="2588"/>
      <c r="E10" s="2588"/>
      <c r="F10" s="2589"/>
      <c r="G10" s="1872"/>
      <c r="H10" s="2587" t="s">
        <v>64</v>
      </c>
      <c r="I10" s="2588"/>
      <c r="J10" s="2588"/>
      <c r="K10" s="2588"/>
      <c r="L10" s="2588"/>
      <c r="M10" s="2589"/>
      <c r="N10" s="1872"/>
      <c r="O10" s="2587" t="s">
        <v>65</v>
      </c>
      <c r="P10" s="2588"/>
      <c r="Q10" s="2588"/>
      <c r="R10" s="2588"/>
      <c r="S10" s="2588"/>
      <c r="T10" s="2589"/>
    </row>
    <row r="11" spans="1:20" s="785" customFormat="1" ht="63.9">
      <c r="A11" s="1874" t="s">
        <v>10</v>
      </c>
      <c r="B11" s="1875" t="s">
        <v>252</v>
      </c>
      <c r="C11" s="1875" t="s">
        <v>57</v>
      </c>
      <c r="D11" s="1875" t="s">
        <v>66</v>
      </c>
      <c r="E11" s="1875" t="s">
        <v>14</v>
      </c>
      <c r="F11" s="1876" t="s">
        <v>15</v>
      </c>
      <c r="G11" s="798"/>
      <c r="H11" s="1874" t="s">
        <v>10</v>
      </c>
      <c r="I11" s="1875" t="s">
        <v>252</v>
      </c>
      <c r="J11" s="1875" t="s">
        <v>57</v>
      </c>
      <c r="K11" s="1875" t="s">
        <v>66</v>
      </c>
      <c r="L11" s="1875" t="s">
        <v>14</v>
      </c>
      <c r="M11" s="1876" t="s">
        <v>15</v>
      </c>
      <c r="N11" s="1872"/>
      <c r="O11" s="1874" t="s">
        <v>10</v>
      </c>
      <c r="P11" s="1875" t="s">
        <v>252</v>
      </c>
      <c r="Q11" s="1875" t="s">
        <v>57</v>
      </c>
      <c r="R11" s="1875" t="s">
        <v>66</v>
      </c>
      <c r="S11" s="1875" t="s">
        <v>14</v>
      </c>
      <c r="T11" s="1876" t="s">
        <v>15</v>
      </c>
    </row>
    <row r="12" spans="1:20" ht="21" customHeight="1">
      <c r="A12" s="1877">
        <v>1</v>
      </c>
      <c r="B12" s="1878">
        <v>45170</v>
      </c>
      <c r="C12" s="1883">
        <v>7.75</v>
      </c>
      <c r="D12" s="1879" t="s">
        <v>367</v>
      </c>
      <c r="E12" s="1881">
        <f>1800/C12</f>
        <v>232.25806451612902</v>
      </c>
      <c r="F12" s="1882">
        <v>187</v>
      </c>
      <c r="G12" s="1872"/>
      <c r="H12" s="1877">
        <v>11</v>
      </c>
      <c r="I12" s="1878">
        <v>45170</v>
      </c>
      <c r="J12" s="1879">
        <v>7.83</v>
      </c>
      <c r="K12" s="1880" t="s">
        <v>367</v>
      </c>
      <c r="L12" s="1881">
        <f>1800/J12</f>
        <v>229.88505747126436</v>
      </c>
      <c r="M12" s="1882">
        <v>427</v>
      </c>
      <c r="N12" s="1872"/>
      <c r="O12" s="1877">
        <v>21</v>
      </c>
      <c r="P12" s="1878">
        <v>45170</v>
      </c>
      <c r="Q12" s="1879">
        <v>9.51</v>
      </c>
      <c r="R12" s="1880" t="s">
        <v>367</v>
      </c>
      <c r="S12" s="1881">
        <f>1800/Q12</f>
        <v>189.27444794952683</v>
      </c>
      <c r="T12" s="1882">
        <v>1863</v>
      </c>
    </row>
    <row r="13" spans="1:20" ht="21" customHeight="1">
      <c r="A13" s="1877">
        <v>2</v>
      </c>
      <c r="B13" s="1878">
        <v>45170</v>
      </c>
      <c r="C13" s="1883">
        <v>7.42</v>
      </c>
      <c r="D13" s="1879" t="s">
        <v>367</v>
      </c>
      <c r="E13" s="1881">
        <f t="shared" ref="E13:E18" si="0">1800/C13</f>
        <v>242.58760107816713</v>
      </c>
      <c r="F13" s="1882">
        <v>209</v>
      </c>
      <c r="G13" s="1872"/>
      <c r="H13" s="1877">
        <v>12</v>
      </c>
      <c r="I13" s="1878">
        <v>45170</v>
      </c>
      <c r="J13" s="1879">
        <v>8.15</v>
      </c>
      <c r="K13" s="1879" t="s">
        <v>367</v>
      </c>
      <c r="L13" s="1881">
        <f t="shared" ref="L13:L20" si="1">1800/J13</f>
        <v>220.85889570552146</v>
      </c>
      <c r="M13" s="1882">
        <v>459</v>
      </c>
      <c r="N13" s="1872"/>
      <c r="O13" s="1877">
        <v>22</v>
      </c>
      <c r="P13" s="1878">
        <v>45170</v>
      </c>
      <c r="Q13" s="1879">
        <v>10.89</v>
      </c>
      <c r="R13" s="1879" t="s">
        <v>367</v>
      </c>
      <c r="S13" s="1881">
        <f t="shared" ref="S13:S19" si="2">1800/Q13</f>
        <v>165.28925619834709</v>
      </c>
      <c r="T13" s="1882">
        <v>1940</v>
      </c>
    </row>
    <row r="14" spans="1:20" ht="21" customHeight="1">
      <c r="A14" s="1877">
        <v>3</v>
      </c>
      <c r="B14" s="1878">
        <v>45170</v>
      </c>
      <c r="C14" s="1879">
        <v>7.82</v>
      </c>
      <c r="D14" s="1879" t="s">
        <v>367</v>
      </c>
      <c r="E14" s="1881">
        <f t="shared" si="0"/>
        <v>230.17902813299233</v>
      </c>
      <c r="F14" s="1882">
        <v>194</v>
      </c>
      <c r="G14" s="1872"/>
      <c r="H14" s="1877">
        <v>13</v>
      </c>
      <c r="I14" s="1878">
        <v>45170</v>
      </c>
      <c r="J14" s="1879">
        <v>9.3699999999999992</v>
      </c>
      <c r="K14" s="1879" t="s">
        <v>367</v>
      </c>
      <c r="L14" s="1881">
        <f>1800/J14</f>
        <v>192.102454642476</v>
      </c>
      <c r="M14" s="1882">
        <v>376</v>
      </c>
      <c r="N14" s="1872"/>
      <c r="O14" s="1877">
        <v>23</v>
      </c>
      <c r="P14" s="1878">
        <v>45170</v>
      </c>
      <c r="Q14" s="1879">
        <v>12.34</v>
      </c>
      <c r="R14" s="1879" t="s">
        <v>367</v>
      </c>
      <c r="S14" s="1881">
        <f t="shared" si="2"/>
        <v>145.86709886547811</v>
      </c>
      <c r="T14" s="1882">
        <v>1580</v>
      </c>
    </row>
    <row r="15" spans="1:20" ht="21" customHeight="1">
      <c r="A15" s="1877">
        <v>4</v>
      </c>
      <c r="B15" s="1878">
        <v>45170</v>
      </c>
      <c r="C15" s="1883">
        <v>6.69</v>
      </c>
      <c r="D15" s="1879" t="s">
        <v>367</v>
      </c>
      <c r="E15" s="1881">
        <f t="shared" si="0"/>
        <v>269.05829596412553</v>
      </c>
      <c r="F15" s="1882">
        <v>195</v>
      </c>
      <c r="G15" s="1872"/>
      <c r="H15" s="1877">
        <v>14</v>
      </c>
      <c r="I15" s="1878">
        <v>45170</v>
      </c>
      <c r="J15" s="1879">
        <v>8.64</v>
      </c>
      <c r="K15" s="1880" t="s">
        <v>367</v>
      </c>
      <c r="L15" s="1881">
        <f t="shared" si="1"/>
        <v>208.33333333333331</v>
      </c>
      <c r="M15" s="1882">
        <v>391</v>
      </c>
      <c r="N15" s="1872"/>
      <c r="O15" s="1877">
        <v>24</v>
      </c>
      <c r="P15" s="1878">
        <v>45170</v>
      </c>
      <c r="Q15" s="1879">
        <v>14.83</v>
      </c>
      <c r="R15" s="1880" t="s">
        <v>367</v>
      </c>
      <c r="S15" s="1881">
        <f t="shared" si="2"/>
        <v>121.37559002022927</v>
      </c>
      <c r="T15" s="1882">
        <v>1514</v>
      </c>
    </row>
    <row r="16" spans="1:20" ht="21" customHeight="1">
      <c r="A16" s="1877">
        <v>5</v>
      </c>
      <c r="B16" s="1878">
        <v>45170</v>
      </c>
      <c r="C16" s="1883">
        <v>7.34</v>
      </c>
      <c r="D16" s="1879" t="s">
        <v>367</v>
      </c>
      <c r="E16" s="1881">
        <f t="shared" si="0"/>
        <v>245.2316076294278</v>
      </c>
      <c r="F16" s="1882">
        <v>291</v>
      </c>
      <c r="G16" s="1872"/>
      <c r="H16" s="1877">
        <v>15</v>
      </c>
      <c r="I16" s="1878">
        <v>45170</v>
      </c>
      <c r="J16" s="1879">
        <v>7.37</v>
      </c>
      <c r="K16" s="1879" t="s">
        <v>367</v>
      </c>
      <c r="L16" s="1881">
        <f t="shared" si="1"/>
        <v>244.23337856173677</v>
      </c>
      <c r="M16" s="1882">
        <v>2610</v>
      </c>
      <c r="N16" s="1872"/>
      <c r="O16" s="1877">
        <v>25</v>
      </c>
      <c r="P16" s="1878">
        <v>45170</v>
      </c>
      <c r="Q16" s="1883">
        <v>12.43</v>
      </c>
      <c r="R16" s="1879" t="s">
        <v>367</v>
      </c>
      <c r="S16" s="1881">
        <f t="shared" si="2"/>
        <v>144.81094127111825</v>
      </c>
      <c r="T16" s="1882">
        <v>2040</v>
      </c>
    </row>
    <row r="17" spans="1:20" ht="21" customHeight="1">
      <c r="A17" s="1877">
        <v>6</v>
      </c>
      <c r="B17" s="1878">
        <v>45170</v>
      </c>
      <c r="C17" s="1883">
        <v>6.85</v>
      </c>
      <c r="D17" s="1879" t="s">
        <v>367</v>
      </c>
      <c r="E17" s="1881">
        <f t="shared" si="0"/>
        <v>262.77372262773724</v>
      </c>
      <c r="F17" s="1882">
        <v>214</v>
      </c>
      <c r="G17" s="1872"/>
      <c r="H17" s="1877">
        <v>16</v>
      </c>
      <c r="I17" s="1878">
        <v>45170</v>
      </c>
      <c r="J17" s="1883">
        <v>8.4</v>
      </c>
      <c r="K17" s="1880" t="s">
        <v>367</v>
      </c>
      <c r="L17" s="1881">
        <f t="shared" si="1"/>
        <v>214.28571428571428</v>
      </c>
      <c r="M17" s="1882">
        <v>562</v>
      </c>
      <c r="N17" s="1872"/>
      <c r="O17" s="1877">
        <v>26</v>
      </c>
      <c r="P17" s="1878">
        <v>45170</v>
      </c>
      <c r="Q17" s="1879">
        <v>15.73</v>
      </c>
      <c r="R17" s="1880" t="s">
        <v>367</v>
      </c>
      <c r="S17" s="1881">
        <f t="shared" si="2"/>
        <v>114.43102352193262</v>
      </c>
      <c r="T17" s="1882">
        <v>907</v>
      </c>
    </row>
    <row r="18" spans="1:20" ht="21" customHeight="1">
      <c r="A18" s="1877">
        <v>7</v>
      </c>
      <c r="B18" s="1878">
        <v>45170</v>
      </c>
      <c r="C18" s="1883">
        <v>8.6199999999999992</v>
      </c>
      <c r="D18" s="1879" t="s">
        <v>367</v>
      </c>
      <c r="E18" s="1881">
        <f t="shared" si="0"/>
        <v>208.81670533642693</v>
      </c>
      <c r="F18" s="1882">
        <v>257</v>
      </c>
      <c r="G18" s="1872"/>
      <c r="H18" s="1877">
        <v>17</v>
      </c>
      <c r="I18" s="1878">
        <v>45170</v>
      </c>
      <c r="J18" s="1879">
        <v>8.32</v>
      </c>
      <c r="K18" s="1880" t="s">
        <v>367</v>
      </c>
      <c r="L18" s="1881">
        <f t="shared" si="1"/>
        <v>216.34615384615384</v>
      </c>
      <c r="M18" s="1882">
        <v>426</v>
      </c>
      <c r="N18" s="1872"/>
      <c r="O18" s="1877">
        <v>27</v>
      </c>
      <c r="P18" s="1878">
        <v>45170</v>
      </c>
      <c r="Q18" s="1879">
        <v>11.18</v>
      </c>
      <c r="R18" s="1880" t="s">
        <v>367</v>
      </c>
      <c r="S18" s="1881">
        <f t="shared" si="2"/>
        <v>161.00178890876566</v>
      </c>
      <c r="T18" s="1882">
        <v>1623</v>
      </c>
    </row>
    <row r="19" spans="1:20" ht="21" customHeight="1">
      <c r="A19" s="1877">
        <v>8</v>
      </c>
      <c r="B19" s="1878">
        <v>45170</v>
      </c>
      <c r="C19" s="1883">
        <v>7.11</v>
      </c>
      <c r="D19" s="1879" t="s">
        <v>367</v>
      </c>
      <c r="E19" s="1881">
        <f>1800/C19</f>
        <v>253.1645569620253</v>
      </c>
      <c r="F19" s="1882">
        <v>286</v>
      </c>
      <c r="G19" s="1872"/>
      <c r="H19" s="1877">
        <v>18</v>
      </c>
      <c r="I19" s="1878">
        <v>45170</v>
      </c>
      <c r="J19" s="1879">
        <v>7.89</v>
      </c>
      <c r="K19" s="1880" t="s">
        <v>367</v>
      </c>
      <c r="L19" s="1881">
        <f t="shared" si="1"/>
        <v>228.13688212927758</v>
      </c>
      <c r="M19" s="1882">
        <v>524</v>
      </c>
      <c r="N19" s="1872"/>
      <c r="O19" s="1877">
        <v>28</v>
      </c>
      <c r="P19" s="1878">
        <v>45170</v>
      </c>
      <c r="Q19" s="1879">
        <v>13.07</v>
      </c>
      <c r="R19" s="1880" t="s">
        <v>367</v>
      </c>
      <c r="S19" s="1881">
        <f t="shared" si="2"/>
        <v>137.71996939556234</v>
      </c>
      <c r="T19" s="1882">
        <v>1580</v>
      </c>
    </row>
    <row r="20" spans="1:20" ht="21" customHeight="1">
      <c r="A20" s="1877">
        <v>9</v>
      </c>
      <c r="B20" s="1878">
        <v>45170</v>
      </c>
      <c r="C20" s="1883">
        <v>7.26</v>
      </c>
      <c r="D20" s="1879" t="s">
        <v>367</v>
      </c>
      <c r="E20" s="1881">
        <f>1800/C20</f>
        <v>247.93388429752068</v>
      </c>
      <c r="F20" s="1882">
        <v>193</v>
      </c>
      <c r="G20" s="1872"/>
      <c r="H20" s="1877">
        <v>19</v>
      </c>
      <c r="I20" s="1878">
        <v>45170</v>
      </c>
      <c r="J20" s="1879">
        <v>7.76</v>
      </c>
      <c r="K20" s="1879" t="s">
        <v>367</v>
      </c>
      <c r="L20" s="1881">
        <f t="shared" si="1"/>
        <v>231.95876288659795</v>
      </c>
      <c r="M20" s="1882">
        <v>574</v>
      </c>
      <c r="N20" s="1872"/>
      <c r="O20" s="1877">
        <v>29</v>
      </c>
      <c r="P20" s="1878">
        <v>45170</v>
      </c>
      <c r="Q20" s="1879">
        <v>13.87</v>
      </c>
      <c r="R20" s="1879" t="s">
        <v>367</v>
      </c>
      <c r="S20" s="1881">
        <f>1800/Q20</f>
        <v>129.77649603460708</v>
      </c>
      <c r="T20" s="1882">
        <v>929</v>
      </c>
    </row>
    <row r="21" spans="1:20" ht="21" customHeight="1" thickBot="1">
      <c r="A21" s="1884">
        <v>10</v>
      </c>
      <c r="B21" s="1885">
        <v>45170</v>
      </c>
      <c r="C21" s="1891">
        <v>7.26</v>
      </c>
      <c r="D21" s="1886" t="s">
        <v>367</v>
      </c>
      <c r="E21" s="1887">
        <f>1800/C21</f>
        <v>247.93388429752068</v>
      </c>
      <c r="F21" s="1888">
        <v>194</v>
      </c>
      <c r="G21" s="791"/>
      <c r="H21" s="1884">
        <v>20</v>
      </c>
      <c r="I21" s="1885">
        <v>45170</v>
      </c>
      <c r="J21" s="1886">
        <v>7.81</v>
      </c>
      <c r="K21" s="1886" t="s">
        <v>367</v>
      </c>
      <c r="L21" s="1887">
        <f>1800/J21</f>
        <v>230.47375160051217</v>
      </c>
      <c r="M21" s="1888">
        <v>445</v>
      </c>
      <c r="N21" s="1872"/>
      <c r="O21" s="1884">
        <v>30</v>
      </c>
      <c r="P21" s="1885">
        <v>45170</v>
      </c>
      <c r="Q21" s="1886">
        <v>11.98</v>
      </c>
      <c r="R21" s="1886" t="s">
        <v>367</v>
      </c>
      <c r="S21" s="1887">
        <f>1800/Q21</f>
        <v>150.25041736227044</v>
      </c>
      <c r="T21" s="1888">
        <v>868</v>
      </c>
    </row>
    <row r="22" spans="1:20" ht="21.3">
      <c r="A22" s="1889"/>
      <c r="B22" s="1872"/>
      <c r="C22" s="2590" t="s">
        <v>1</v>
      </c>
      <c r="D22" s="2591"/>
      <c r="E22" s="1890">
        <f>SUM(E12:E21)</f>
        <v>2439.9373508420726</v>
      </c>
      <c r="F22" s="1872"/>
      <c r="G22" s="1872"/>
      <c r="H22" s="1872"/>
      <c r="I22" s="808"/>
      <c r="J22" s="2590" t="s">
        <v>1</v>
      </c>
      <c r="K22" s="2591"/>
      <c r="L22" s="1873">
        <f>SUM(L12:L21)</f>
        <v>2216.6143844625876</v>
      </c>
      <c r="M22" s="1872"/>
      <c r="N22" s="1872"/>
      <c r="O22" s="1872"/>
      <c r="P22" s="808"/>
      <c r="Q22" s="2590" t="s">
        <v>1</v>
      </c>
      <c r="R22" s="2591"/>
      <c r="S22" s="1873">
        <f>SUM(S12:S21)</f>
        <v>1459.7970295278378</v>
      </c>
      <c r="T22" s="801"/>
    </row>
    <row r="23" spans="1:20" ht="21.95" thickBot="1">
      <c r="A23" s="802"/>
      <c r="B23" s="1872"/>
      <c r="C23" s="2581" t="s">
        <v>19</v>
      </c>
      <c r="D23" s="2582"/>
      <c r="E23" s="826">
        <f>AVERAGE(E12:E19)</f>
        <v>243.00869778087892</v>
      </c>
      <c r="F23" s="1872"/>
      <c r="G23" s="789"/>
      <c r="H23" s="1872"/>
      <c r="I23" s="808"/>
      <c r="J23" s="2581" t="s">
        <v>19</v>
      </c>
      <c r="K23" s="2582"/>
      <c r="L23" s="827">
        <f>AVERAGE(L12:L21)</f>
        <v>221.66143844625876</v>
      </c>
      <c r="M23" s="1872"/>
      <c r="N23" s="809"/>
      <c r="O23" s="1872"/>
      <c r="P23" s="808"/>
      <c r="Q23" s="2581" t="s">
        <v>19</v>
      </c>
      <c r="R23" s="2582"/>
      <c r="S23" s="827">
        <f>AVERAGE(S12:S21)</f>
        <v>145.97970295278378</v>
      </c>
      <c r="T23" s="801"/>
    </row>
    <row r="24" spans="1:20" ht="21.95" thickBot="1">
      <c r="A24" s="802"/>
      <c r="B24" s="1872"/>
      <c r="C24" s="791"/>
      <c r="D24" s="791"/>
      <c r="E24" s="791"/>
      <c r="F24" s="1872"/>
      <c r="G24" s="789"/>
      <c r="H24" s="1872"/>
      <c r="I24" s="791"/>
      <c r="J24" s="791"/>
      <c r="K24" s="791"/>
      <c r="L24" s="810"/>
      <c r="M24" s="1872"/>
      <c r="N24" s="809"/>
      <c r="O24" s="1872"/>
      <c r="P24" s="791"/>
      <c r="Q24" s="791"/>
      <c r="R24" s="791"/>
      <c r="S24" s="810"/>
      <c r="T24" s="801"/>
    </row>
    <row r="25" spans="1:20" ht="21.3">
      <c r="A25" s="790"/>
      <c r="B25" s="791"/>
      <c r="C25" s="834" t="s">
        <v>69</v>
      </c>
      <c r="D25" s="829">
        <v>2.1</v>
      </c>
      <c r="E25" s="830" t="s">
        <v>21</v>
      </c>
      <c r="F25" s="791"/>
      <c r="G25" s="791"/>
      <c r="H25" s="828" t="s">
        <v>357</v>
      </c>
      <c r="I25" s="829">
        <v>14300</v>
      </c>
      <c r="J25" s="830" t="s">
        <v>23</v>
      </c>
      <c r="K25" s="791"/>
      <c r="L25" s="791"/>
      <c r="M25" s="1872"/>
      <c r="N25" s="809"/>
      <c r="O25" s="791"/>
      <c r="P25" s="791"/>
      <c r="Q25" s="791"/>
      <c r="R25" s="1872"/>
      <c r="S25" s="800"/>
      <c r="T25" s="801"/>
    </row>
    <row r="26" spans="1:20" ht="21.3">
      <c r="A26" s="802"/>
      <c r="B26" s="1872"/>
      <c r="C26" s="799" t="s">
        <v>71</v>
      </c>
      <c r="D26" s="820"/>
      <c r="E26" s="821" t="s">
        <v>21</v>
      </c>
      <c r="F26" s="1872"/>
      <c r="G26" s="789"/>
      <c r="H26" s="831" t="s">
        <v>72</v>
      </c>
      <c r="I26" s="820">
        <v>280</v>
      </c>
      <c r="J26" s="821" t="s">
        <v>23</v>
      </c>
      <c r="K26" s="791"/>
      <c r="L26" s="791"/>
      <c r="M26" s="1872"/>
      <c r="N26" s="809"/>
      <c r="O26" s="791"/>
      <c r="P26" s="791"/>
      <c r="Q26" s="791"/>
      <c r="R26" s="1872"/>
      <c r="S26" s="800"/>
      <c r="T26" s="801"/>
    </row>
    <row r="27" spans="1:20" ht="21.3">
      <c r="A27" s="802"/>
      <c r="B27" s="1872"/>
      <c r="C27" s="799" t="s">
        <v>73</v>
      </c>
      <c r="D27" s="832">
        <v>6.4</v>
      </c>
      <c r="E27" s="821" t="s">
        <v>21</v>
      </c>
      <c r="F27" s="1872"/>
      <c r="G27" s="789"/>
      <c r="H27" s="831" t="s">
        <v>74</v>
      </c>
      <c r="I27" s="832">
        <v>6.4</v>
      </c>
      <c r="J27" s="821" t="s">
        <v>28</v>
      </c>
      <c r="K27" s="791"/>
      <c r="L27" s="791"/>
      <c r="M27" s="1872"/>
      <c r="N27" s="809"/>
      <c r="O27" s="791"/>
      <c r="P27" s="791"/>
      <c r="Q27" s="791"/>
      <c r="R27" s="1872"/>
      <c r="S27" s="800"/>
      <c r="T27" s="801"/>
    </row>
    <row r="28" spans="1:20" ht="21.3">
      <c r="A28" s="802"/>
      <c r="B28" s="1872"/>
      <c r="C28" s="799" t="s">
        <v>75</v>
      </c>
      <c r="D28" s="832">
        <v>6.5</v>
      </c>
      <c r="E28" s="821" t="s">
        <v>21</v>
      </c>
      <c r="F28" s="1872"/>
      <c r="G28" s="789"/>
      <c r="H28" s="831" t="s">
        <v>358</v>
      </c>
      <c r="I28" s="832">
        <v>37.6</v>
      </c>
      <c r="J28" s="821" t="s">
        <v>31</v>
      </c>
      <c r="K28" s="791"/>
      <c r="L28" s="791"/>
      <c r="M28" s="1872"/>
      <c r="N28" s="1872"/>
      <c r="O28" s="791"/>
      <c r="P28" s="791"/>
      <c r="Q28" s="791"/>
      <c r="R28" s="1872"/>
      <c r="S28" s="800"/>
      <c r="T28" s="801"/>
    </row>
    <row r="29" spans="1:20" ht="21.3">
      <c r="A29" s="802"/>
      <c r="B29" s="1872"/>
      <c r="C29" s="799" t="s">
        <v>77</v>
      </c>
      <c r="D29" s="820">
        <v>29</v>
      </c>
      <c r="E29" s="821" t="s">
        <v>21</v>
      </c>
      <c r="F29" s="1872"/>
      <c r="G29" s="789"/>
      <c r="H29" s="831" t="s">
        <v>78</v>
      </c>
      <c r="I29" s="820">
        <v>2000</v>
      </c>
      <c r="J29" s="821" t="s">
        <v>34</v>
      </c>
      <c r="K29" s="791"/>
      <c r="L29" s="791"/>
      <c r="M29" s="791"/>
      <c r="N29" s="1872"/>
      <c r="O29" s="791"/>
      <c r="P29" s="791"/>
      <c r="Q29" s="791"/>
      <c r="R29" s="1872"/>
      <c r="S29" s="800"/>
      <c r="T29" s="801"/>
    </row>
    <row r="30" spans="1:20" ht="21.3">
      <c r="A30" s="802"/>
      <c r="B30" s="1872"/>
      <c r="C30" s="799" t="s">
        <v>79</v>
      </c>
      <c r="D30" s="820">
        <v>33</v>
      </c>
      <c r="E30" s="821" t="s">
        <v>21</v>
      </c>
      <c r="F30" s="1872"/>
      <c r="G30" s="789"/>
      <c r="H30" s="831" t="s">
        <v>80</v>
      </c>
      <c r="I30" s="820">
        <v>1700</v>
      </c>
      <c r="J30" s="821" t="s">
        <v>34</v>
      </c>
      <c r="K30" s="791"/>
      <c r="L30" s="791"/>
      <c r="M30" s="791"/>
      <c r="N30" s="1872"/>
      <c r="O30" s="791"/>
      <c r="P30" s="791"/>
      <c r="Q30" s="791"/>
      <c r="R30" s="1872"/>
      <c r="S30" s="800"/>
      <c r="T30" s="801"/>
    </row>
    <row r="31" spans="1:20" ht="21.3">
      <c r="A31" s="790"/>
      <c r="B31" s="791"/>
      <c r="C31" s="799" t="s">
        <v>81</v>
      </c>
      <c r="D31" s="820">
        <v>33</v>
      </c>
      <c r="E31" s="821" t="s">
        <v>21</v>
      </c>
      <c r="F31" s="791"/>
      <c r="G31" s="789"/>
      <c r="H31" s="831" t="s">
        <v>82</v>
      </c>
      <c r="I31" s="820">
        <v>1300</v>
      </c>
      <c r="J31" s="821" t="s">
        <v>34</v>
      </c>
      <c r="K31" s="791"/>
      <c r="L31" s="791"/>
      <c r="M31" s="791"/>
      <c r="N31" s="1872"/>
      <c r="O31" s="791"/>
      <c r="P31" s="791"/>
      <c r="Q31" s="791"/>
      <c r="R31" s="1872"/>
      <c r="S31" s="800"/>
      <c r="T31" s="801"/>
    </row>
    <row r="32" spans="1:20" ht="21.3">
      <c r="A32" s="811"/>
      <c r="B32" s="809"/>
      <c r="C32" s="799" t="s">
        <v>83</v>
      </c>
      <c r="D32" s="820">
        <v>25</v>
      </c>
      <c r="E32" s="821" t="s">
        <v>21</v>
      </c>
      <c r="F32" s="812"/>
      <c r="G32" s="789"/>
      <c r="H32" s="831" t="s">
        <v>84</v>
      </c>
      <c r="I32" s="820">
        <v>5000</v>
      </c>
      <c r="J32" s="821" t="s">
        <v>34</v>
      </c>
      <c r="K32" s="791"/>
      <c r="L32" s="791"/>
      <c r="M32" s="809"/>
      <c r="N32" s="1872"/>
      <c r="O32" s="791"/>
      <c r="P32" s="791"/>
      <c r="Q32" s="791"/>
      <c r="R32" s="1872"/>
      <c r="S32" s="800"/>
      <c r="T32" s="801"/>
    </row>
    <row r="33" spans="1:20" ht="21.3">
      <c r="A33" s="790"/>
      <c r="B33" s="813"/>
      <c r="C33" s="799" t="s">
        <v>85</v>
      </c>
      <c r="D33" s="820">
        <v>0</v>
      </c>
      <c r="E33" s="821" t="s">
        <v>21</v>
      </c>
      <c r="F33" s="813"/>
      <c r="G33" s="791"/>
      <c r="H33" s="831" t="s">
        <v>86</v>
      </c>
      <c r="I33" s="820">
        <v>35800</v>
      </c>
      <c r="J33" s="821" t="s">
        <v>23</v>
      </c>
      <c r="K33" s="791"/>
      <c r="L33" s="791"/>
      <c r="M33" s="809"/>
      <c r="N33" s="1872"/>
      <c r="O33" s="791"/>
      <c r="P33" s="791"/>
      <c r="Q33" s="791"/>
      <c r="R33" s="1872"/>
      <c r="S33" s="800"/>
      <c r="T33" s="801"/>
    </row>
    <row r="34" spans="1:20" ht="21.95" thickBot="1">
      <c r="A34" s="790"/>
      <c r="B34" s="813"/>
      <c r="C34" s="822" t="s">
        <v>87</v>
      </c>
      <c r="D34" s="824">
        <v>0</v>
      </c>
      <c r="E34" s="825" t="s">
        <v>21</v>
      </c>
      <c r="F34" s="813"/>
      <c r="G34" s="791"/>
      <c r="H34" s="831" t="s">
        <v>44</v>
      </c>
      <c r="I34" s="820"/>
      <c r="J34" s="821" t="s">
        <v>45</v>
      </c>
      <c r="K34" s="791"/>
      <c r="L34" s="791"/>
      <c r="M34" s="791"/>
      <c r="N34" s="1872"/>
      <c r="O34" s="791"/>
      <c r="P34" s="791"/>
      <c r="Q34" s="791"/>
      <c r="R34" s="1872"/>
      <c r="S34" s="800"/>
      <c r="T34" s="801"/>
    </row>
    <row r="35" spans="1:20" ht="21.95" thickBot="1">
      <c r="A35" s="790"/>
      <c r="B35" s="791"/>
      <c r="C35" s="1872"/>
      <c r="D35" s="1872"/>
      <c r="E35" s="1872"/>
      <c r="F35" s="1872"/>
      <c r="G35" s="789"/>
      <c r="H35" s="833" t="s">
        <v>88</v>
      </c>
      <c r="I35" s="823"/>
      <c r="J35" s="825" t="s">
        <v>45</v>
      </c>
      <c r="K35" s="791"/>
      <c r="L35" s="791"/>
      <c r="M35" s="791"/>
      <c r="N35" s="1872"/>
      <c r="O35" s="791"/>
      <c r="P35" s="791"/>
      <c r="Q35" s="791"/>
      <c r="R35" s="1872"/>
      <c r="S35" s="800"/>
      <c r="T35" s="801"/>
    </row>
    <row r="36" spans="1:20" ht="21.3">
      <c r="A36" s="802" t="s">
        <v>192</v>
      </c>
      <c r="B36" s="803" t="s">
        <v>193</v>
      </c>
      <c r="C36" s="1872"/>
      <c r="D36" s="1872"/>
      <c r="E36" s="1872"/>
      <c r="F36" s="1872"/>
      <c r="G36" s="789"/>
      <c r="H36" s="803"/>
      <c r="I36" s="804"/>
      <c r="J36" s="1872"/>
      <c r="K36" s="782"/>
      <c r="L36" s="782"/>
      <c r="M36" s="782"/>
      <c r="N36" s="783"/>
      <c r="O36" s="782"/>
      <c r="P36" s="782"/>
      <c r="Q36" s="782"/>
      <c r="R36" s="1872"/>
      <c r="S36" s="800"/>
      <c r="T36" s="801"/>
    </row>
    <row r="37" spans="1:20" ht="21.3">
      <c r="A37" s="786"/>
      <c r="B37" s="2583"/>
      <c r="C37" s="2583"/>
      <c r="D37" s="782"/>
      <c r="E37" s="782"/>
      <c r="F37" s="783"/>
      <c r="G37" s="787"/>
      <c r="H37" s="782"/>
      <c r="I37" s="782"/>
      <c r="J37" s="782"/>
      <c r="K37" s="782"/>
      <c r="L37" s="782"/>
      <c r="M37" s="782"/>
      <c r="N37" s="783"/>
      <c r="O37" s="782"/>
      <c r="P37" s="782"/>
      <c r="Q37" s="782"/>
      <c r="R37" s="1872"/>
      <c r="S37" s="800"/>
      <c r="T37" s="801"/>
    </row>
    <row r="38" spans="1:20" s="785" customFormat="1" ht="21.3">
      <c r="A38" s="790"/>
      <c r="B38" s="2584" t="s">
        <v>47</v>
      </c>
      <c r="C38" s="2585"/>
      <c r="D38" s="791"/>
      <c r="E38" s="2584" t="s">
        <v>48</v>
      </c>
      <c r="F38" s="2586"/>
      <c r="G38" s="2585"/>
      <c r="H38" s="791"/>
      <c r="I38" s="791"/>
      <c r="J38" s="2584" t="s">
        <v>49</v>
      </c>
      <c r="K38" s="2585"/>
      <c r="L38" s="791"/>
      <c r="M38" s="791"/>
      <c r="N38" s="783"/>
      <c r="O38" s="782"/>
      <c r="P38" s="782"/>
      <c r="Q38" s="782"/>
      <c r="R38" s="1872"/>
      <c r="S38" s="800"/>
      <c r="T38" s="801"/>
    </row>
    <row r="39" spans="1:20" s="785" customFormat="1" ht="21.95" thickBot="1">
      <c r="A39" s="792"/>
      <c r="B39" s="2578" t="s">
        <v>50</v>
      </c>
      <c r="C39" s="2579"/>
      <c r="D39" s="793"/>
      <c r="E39" s="2578" t="s">
        <v>51</v>
      </c>
      <c r="F39" s="2580"/>
      <c r="G39" s="2579"/>
      <c r="H39" s="794"/>
      <c r="I39" s="793"/>
      <c r="J39" s="2578" t="s">
        <v>52</v>
      </c>
      <c r="K39" s="2579"/>
      <c r="L39" s="793"/>
      <c r="M39" s="794"/>
      <c r="N39" s="795"/>
      <c r="O39" s="796"/>
      <c r="P39" s="796"/>
      <c r="Q39" s="796"/>
      <c r="R39" s="1871"/>
      <c r="S39" s="805"/>
      <c r="T39" s="806"/>
    </row>
    <row r="40" spans="1:20" ht="21.3">
      <c r="C40" s="781" t="s">
        <v>368</v>
      </c>
      <c r="N40" s="783"/>
      <c r="R40" s="784"/>
      <c r="S40" s="788"/>
      <c r="T40" s="784"/>
    </row>
    <row r="41" spans="1:20" ht="21.3">
      <c r="N41" s="783"/>
      <c r="R41" s="784"/>
      <c r="S41" s="788"/>
      <c r="T41" s="784"/>
    </row>
    <row r="42" spans="1:20" ht="21.3">
      <c r="N42" s="783"/>
      <c r="R42" s="784"/>
      <c r="S42" s="788"/>
      <c r="T42" s="784"/>
    </row>
    <row r="43" spans="1:20" ht="21.3">
      <c r="G43" s="797"/>
      <c r="N43" s="783"/>
      <c r="R43" s="784"/>
      <c r="S43" s="788"/>
      <c r="T43" s="784"/>
    </row>
    <row r="44" spans="1:20" ht="21.3">
      <c r="G44" s="797"/>
      <c r="N44" s="783"/>
      <c r="R44" s="784"/>
      <c r="S44" s="788"/>
      <c r="T44" s="784"/>
    </row>
    <row r="45" spans="1:20" ht="21.3">
      <c r="G45" s="797"/>
      <c r="N45" s="783"/>
      <c r="R45" s="784"/>
      <c r="S45" s="788"/>
      <c r="T45" s="784"/>
    </row>
    <row r="46" spans="1:20">
      <c r="N46" s="783"/>
    </row>
    <row r="47" spans="1:20">
      <c r="N47" s="783"/>
    </row>
  </sheetData>
  <mergeCells count="30">
    <mergeCell ref="A9:T9"/>
    <mergeCell ref="A2:O6"/>
    <mergeCell ref="P2:T4"/>
    <mergeCell ref="P5:T5"/>
    <mergeCell ref="P6:T6"/>
    <mergeCell ref="A7:C7"/>
    <mergeCell ref="D7:H7"/>
    <mergeCell ref="K7:M7"/>
    <mergeCell ref="O7:Q7"/>
    <mergeCell ref="A8:C8"/>
    <mergeCell ref="D8:H8"/>
    <mergeCell ref="I8:J8"/>
    <mergeCell ref="K8:M8"/>
    <mergeCell ref="O8:Q8"/>
    <mergeCell ref="A10:F10"/>
    <mergeCell ref="H10:M10"/>
    <mergeCell ref="O10:T10"/>
    <mergeCell ref="C22:D22"/>
    <mergeCell ref="C23:D23"/>
    <mergeCell ref="J22:K22"/>
    <mergeCell ref="Q22:R22"/>
    <mergeCell ref="B39:C39"/>
    <mergeCell ref="E39:G39"/>
    <mergeCell ref="J39:K39"/>
    <mergeCell ref="J23:K23"/>
    <mergeCell ref="Q23:R23"/>
    <mergeCell ref="B37:C37"/>
    <mergeCell ref="B38:C38"/>
    <mergeCell ref="E38:G38"/>
    <mergeCell ref="J38:K38"/>
  </mergeCells>
  <conditionalFormatting sqref="F12:F21">
    <cfRule type="cellIs" dxfId="103" priority="4" stopIfTrue="1" operator="greaterThan">
      <formula>1800</formula>
    </cfRule>
  </conditionalFormatting>
  <conditionalFormatting sqref="M12:M21 T12:T21">
    <cfRule type="cellIs" dxfId="102" priority="3" stopIfTrue="1" operator="greaterThan">
      <formula>2500</formula>
    </cfRule>
  </conditionalFormatting>
  <conditionalFormatting sqref="T25:T45">
    <cfRule type="cellIs" dxfId="101" priority="2" stopIfTrue="1" operator="greaterThan">
      <formula>3500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view="pageBreakPreview" topLeftCell="A2" zoomScale="70" zoomScaleSheetLayoutView="70" workbookViewId="0">
      <selection activeCell="M29" sqref="M29"/>
    </sheetView>
  </sheetViews>
  <sheetFormatPr defaultColWidth="8.88671875" defaultRowHeight="15.05"/>
  <cols>
    <col min="1" max="1" width="9" style="1" bestFit="1" customWidth="1"/>
    <col min="2" max="2" width="11.33203125" style="1" customWidth="1"/>
    <col min="3" max="3" width="12.6640625" style="1" customWidth="1"/>
    <col min="4" max="4" width="16.109375" style="1" customWidth="1"/>
    <col min="5" max="5" width="14.6640625" style="1" customWidth="1"/>
    <col min="6" max="6" width="12.44140625" style="1" customWidth="1"/>
    <col min="7" max="7" width="8.88671875" style="1"/>
    <col min="8" max="8" width="9" style="1" bestFit="1" customWidth="1"/>
    <col min="9" max="9" width="11" style="1" customWidth="1"/>
    <col min="10" max="10" width="13.88671875" style="1" customWidth="1"/>
    <col min="11" max="11" width="14.6640625" style="1" customWidth="1"/>
    <col min="12" max="12" width="14.5546875" style="1" customWidth="1"/>
    <col min="13" max="13" width="11" style="1" customWidth="1"/>
    <col min="14" max="16" width="8.88671875" style="1"/>
    <col min="17" max="17" width="9.33203125" style="1" bestFit="1" customWidth="1"/>
    <col min="18" max="18" width="10.5546875" style="1" customWidth="1"/>
    <col min="19" max="16384" width="8.88671875" style="1"/>
  </cols>
  <sheetData>
    <row r="1" spans="1:20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106</v>
      </c>
      <c r="R4" s="2193"/>
      <c r="S4" s="2193"/>
      <c r="T4" s="2194"/>
    </row>
    <row r="5" spans="1:20" ht="21.3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195" t="s">
        <v>54</v>
      </c>
      <c r="R5" s="2196"/>
      <c r="S5" s="2196"/>
      <c r="T5" s="2197"/>
    </row>
    <row r="6" spans="1:20" s="328" customFormat="1" ht="21.3">
      <c r="A6" s="2133" t="s">
        <v>499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s="328" customFormat="1" ht="21.3">
      <c r="A7" s="2159" t="s">
        <v>479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s="328" customFormat="1" ht="21.95" thickBot="1">
      <c r="A8" s="2199" t="s">
        <v>61</v>
      </c>
      <c r="B8" s="2200"/>
      <c r="C8" s="2200"/>
      <c r="D8" s="2200"/>
      <c r="E8" s="2200"/>
      <c r="F8" s="2200"/>
      <c r="G8" s="2134"/>
      <c r="H8" s="2200"/>
      <c r="I8" s="2200"/>
      <c r="J8" s="2200"/>
      <c r="K8" s="2200"/>
      <c r="L8" s="2200"/>
      <c r="M8" s="2200"/>
      <c r="N8" s="2134"/>
      <c r="O8" s="2134"/>
      <c r="P8" s="2134"/>
      <c r="Q8" s="2134"/>
      <c r="R8" s="2134"/>
      <c r="S8" s="2134"/>
      <c r="T8" s="2135"/>
    </row>
    <row r="9" spans="1:20" s="328" customFormat="1" ht="21.95" thickBot="1">
      <c r="A9" s="2357" t="s">
        <v>171</v>
      </c>
      <c r="B9" s="2358"/>
      <c r="C9" s="2358"/>
      <c r="D9" s="2358"/>
      <c r="E9" s="2358"/>
      <c r="F9" s="2359"/>
      <c r="G9" s="1856"/>
      <c r="H9" s="2357" t="s">
        <v>130</v>
      </c>
      <c r="I9" s="2358"/>
      <c r="J9" s="2358"/>
      <c r="K9" s="2358"/>
      <c r="L9" s="2358"/>
      <c r="M9" s="2359"/>
      <c r="N9" s="1856"/>
      <c r="O9" s="94"/>
      <c r="P9" s="94"/>
      <c r="Q9" s="94"/>
      <c r="R9" s="94"/>
      <c r="S9" s="94"/>
      <c r="T9" s="94"/>
    </row>
    <row r="10" spans="1:20" s="328" customFormat="1" ht="64.5" thickBot="1">
      <c r="A10" s="1863" t="s">
        <v>10</v>
      </c>
      <c r="B10" s="1265" t="s">
        <v>11</v>
      </c>
      <c r="C10" s="1265" t="s">
        <v>12</v>
      </c>
      <c r="D10" s="1265" t="s">
        <v>66</v>
      </c>
      <c r="E10" s="1265" t="s">
        <v>14</v>
      </c>
      <c r="F10" s="1266" t="s">
        <v>15</v>
      </c>
      <c r="G10" s="1861"/>
      <c r="H10" s="1895" t="s">
        <v>10</v>
      </c>
      <c r="I10" s="1671" t="s">
        <v>11</v>
      </c>
      <c r="J10" s="1671" t="s">
        <v>57</v>
      </c>
      <c r="K10" s="1671" t="s">
        <v>66</v>
      </c>
      <c r="L10" s="1671" t="s">
        <v>14</v>
      </c>
      <c r="M10" s="1672" t="s">
        <v>15</v>
      </c>
      <c r="N10" s="1861"/>
      <c r="O10" s="94"/>
      <c r="P10" s="29"/>
      <c r="Q10" s="29"/>
      <c r="R10" s="94"/>
      <c r="S10" s="94"/>
      <c r="T10" s="94"/>
    </row>
    <row r="11" spans="1:20" s="328" customFormat="1" ht="21.3">
      <c r="A11" s="745">
        <v>1</v>
      </c>
      <c r="B11" s="1078">
        <v>45170</v>
      </c>
      <c r="C11" s="1034">
        <v>7.18</v>
      </c>
      <c r="D11" s="1036" t="s">
        <v>17</v>
      </c>
      <c r="E11" s="1037">
        <f>3600/C11</f>
        <v>501.39275766016715</v>
      </c>
      <c r="F11" s="1415">
        <v>2440</v>
      </c>
      <c r="G11" s="1856"/>
      <c r="H11" s="1356">
        <v>4</v>
      </c>
      <c r="I11" s="1357">
        <v>45170</v>
      </c>
      <c r="J11" s="1414">
        <v>8.5399999999999991</v>
      </c>
      <c r="K11" s="1667" t="s">
        <v>101</v>
      </c>
      <c r="L11" s="1371">
        <f>1800/J11</f>
        <v>210.77283372365341</v>
      </c>
      <c r="M11" s="1415">
        <v>2020</v>
      </c>
      <c r="N11" s="1856"/>
      <c r="O11" s="1858" t="s">
        <v>69</v>
      </c>
      <c r="P11" s="1673"/>
      <c r="Q11" s="1412">
        <v>2.6</v>
      </c>
      <c r="R11" s="1674" t="s">
        <v>21</v>
      </c>
      <c r="S11" s="94"/>
      <c r="T11" s="94"/>
    </row>
    <row r="12" spans="1:20" s="328" customFormat="1" ht="21.3">
      <c r="A12" s="745">
        <v>2</v>
      </c>
      <c r="B12" s="1078">
        <v>45170</v>
      </c>
      <c r="C12" s="1034">
        <v>7.74</v>
      </c>
      <c r="D12" s="1036" t="s">
        <v>17</v>
      </c>
      <c r="E12" s="1037">
        <f>3600/C12</f>
        <v>465.11627906976742</v>
      </c>
      <c r="F12" s="1415">
        <v>2090</v>
      </c>
      <c r="G12" s="1856"/>
      <c r="H12" s="1356">
        <v>5</v>
      </c>
      <c r="I12" s="1357">
        <v>45170</v>
      </c>
      <c r="J12" s="1414">
        <v>13.3</v>
      </c>
      <c r="K12" s="1667" t="s">
        <v>101</v>
      </c>
      <c r="L12" s="1371">
        <f>1800/J12</f>
        <v>135.33834586466165</v>
      </c>
      <c r="M12" s="1415">
        <v>6240</v>
      </c>
      <c r="N12" s="1856"/>
      <c r="O12" s="1857" t="s">
        <v>73</v>
      </c>
      <c r="P12" s="1357"/>
      <c r="Q12" s="1034">
        <v>7.4</v>
      </c>
      <c r="R12" s="1434" t="s">
        <v>21</v>
      </c>
      <c r="S12" s="94"/>
      <c r="T12" s="94"/>
    </row>
    <row r="13" spans="1:20" s="328" customFormat="1" ht="21.95" thickBot="1">
      <c r="A13" s="747">
        <v>3</v>
      </c>
      <c r="B13" s="1080">
        <v>45170</v>
      </c>
      <c r="C13" s="1413">
        <v>8.7200000000000006</v>
      </c>
      <c r="D13" s="1410" t="s">
        <v>17</v>
      </c>
      <c r="E13" s="1048">
        <f>3600/C13</f>
        <v>412.8440366972477</v>
      </c>
      <c r="F13" s="1417">
        <v>2890</v>
      </c>
      <c r="G13" s="1856"/>
      <c r="H13" s="1356">
        <v>6</v>
      </c>
      <c r="I13" s="1357">
        <v>45170</v>
      </c>
      <c r="J13" s="1414">
        <v>14.12</v>
      </c>
      <c r="K13" s="1667" t="s">
        <v>101</v>
      </c>
      <c r="L13" s="1371">
        <f>1800/J13</f>
        <v>127.4787535410765</v>
      </c>
      <c r="M13" s="1415">
        <v>8610</v>
      </c>
      <c r="N13" s="1856"/>
      <c r="O13" s="1857" t="s">
        <v>75</v>
      </c>
      <c r="P13" s="1357"/>
      <c r="Q13" s="1034">
        <v>6.8</v>
      </c>
      <c r="R13" s="1434" t="s">
        <v>21</v>
      </c>
      <c r="S13" s="94"/>
      <c r="T13" s="94"/>
    </row>
    <row r="14" spans="1:20" s="328" customFormat="1" ht="21.3">
      <c r="A14" s="1856"/>
      <c r="B14" s="1865"/>
      <c r="C14" s="2257" t="s">
        <v>1</v>
      </c>
      <c r="D14" s="2165"/>
      <c r="E14" s="293">
        <f>SUM(E11:E13)</f>
        <v>1379.3530734271822</v>
      </c>
      <c r="F14" s="1868"/>
      <c r="G14" s="1856"/>
      <c r="H14" s="1356">
        <v>7</v>
      </c>
      <c r="I14" s="1357">
        <v>45170</v>
      </c>
      <c r="J14" s="1414">
        <v>13.29</v>
      </c>
      <c r="K14" s="1667" t="s">
        <v>101</v>
      </c>
      <c r="L14" s="1371">
        <f>1800/J14</f>
        <v>135.44018058690745</v>
      </c>
      <c r="M14" s="1416">
        <v>8730</v>
      </c>
      <c r="N14" s="1856"/>
      <c r="O14" s="1857" t="s">
        <v>77</v>
      </c>
      <c r="P14" s="1357"/>
      <c r="Q14" s="1034">
        <v>44</v>
      </c>
      <c r="R14" s="1434" t="s">
        <v>21</v>
      </c>
      <c r="S14" s="94"/>
      <c r="T14" s="94"/>
    </row>
    <row r="15" spans="1:20" s="328" customFormat="1" ht="21.95" thickBot="1">
      <c r="A15" s="1855"/>
      <c r="B15" s="1856"/>
      <c r="C15" s="2280" t="s">
        <v>19</v>
      </c>
      <c r="D15" s="2281"/>
      <c r="E15" s="287">
        <f>AVERAGE(E11:E13)</f>
        <v>459.78435780906074</v>
      </c>
      <c r="F15" s="1856"/>
      <c r="G15" s="1856"/>
      <c r="H15" s="1815">
        <v>8</v>
      </c>
      <c r="I15" s="1816">
        <v>45170</v>
      </c>
      <c r="J15" s="1413">
        <v>13.57</v>
      </c>
      <c r="K15" s="1817" t="s">
        <v>101</v>
      </c>
      <c r="L15" s="1851">
        <f>1800/J15</f>
        <v>132.64554163596168</v>
      </c>
      <c r="M15" s="1417">
        <v>9610</v>
      </c>
      <c r="N15" s="1856"/>
      <c r="O15" s="1857" t="s">
        <v>79</v>
      </c>
      <c r="P15" s="1357"/>
      <c r="Q15" s="1034">
        <v>49</v>
      </c>
      <c r="R15" s="1434" t="s">
        <v>21</v>
      </c>
      <c r="S15" s="94"/>
      <c r="T15" s="94"/>
    </row>
    <row r="16" spans="1:20" s="328" customFormat="1" ht="21.3">
      <c r="A16" s="81"/>
      <c r="B16" s="94"/>
      <c r="C16" s="94"/>
      <c r="D16" s="94"/>
      <c r="E16" s="94"/>
      <c r="F16" s="94"/>
      <c r="G16" s="94"/>
      <c r="H16" s="94"/>
      <c r="I16" s="29"/>
      <c r="J16" s="2293" t="s">
        <v>1</v>
      </c>
      <c r="K16" s="2165"/>
      <c r="L16" s="295">
        <f>SUM(L11:L15)</f>
        <v>741.67565535226061</v>
      </c>
      <c r="M16" s="1856"/>
      <c r="N16" s="1862"/>
      <c r="O16" s="1857" t="s">
        <v>83</v>
      </c>
      <c r="P16" s="1357"/>
      <c r="Q16" s="1034">
        <v>42</v>
      </c>
      <c r="R16" s="1434" t="s">
        <v>21</v>
      </c>
      <c r="T16" s="209"/>
    </row>
    <row r="17" spans="1:24" s="328" customFormat="1" ht="21.95" thickBot="1">
      <c r="A17" s="1855"/>
      <c r="B17" s="1856"/>
      <c r="C17" s="1856"/>
      <c r="D17" s="1856"/>
      <c r="E17" s="1856"/>
      <c r="F17" s="1856"/>
      <c r="G17" s="83"/>
      <c r="H17" s="94"/>
      <c r="J17" s="2280" t="s">
        <v>19</v>
      </c>
      <c r="K17" s="2281"/>
      <c r="L17" s="296">
        <f>AVERAGE(L11:L15)</f>
        <v>148.33513107045212</v>
      </c>
      <c r="M17" s="1856"/>
      <c r="N17" s="1862"/>
      <c r="O17" s="1857" t="s">
        <v>85</v>
      </c>
      <c r="P17" s="1357"/>
      <c r="Q17" s="1034">
        <v>0</v>
      </c>
      <c r="R17" s="1434" t="s">
        <v>21</v>
      </c>
      <c r="T17" s="209"/>
    </row>
    <row r="18" spans="1:24" s="328" customFormat="1" ht="21.95" thickBot="1">
      <c r="A18" s="1855"/>
      <c r="B18" s="1856"/>
      <c r="C18" s="1856"/>
      <c r="D18" s="1856"/>
      <c r="E18" s="1856"/>
      <c r="F18" s="1856"/>
      <c r="G18" s="83"/>
      <c r="H18" s="94"/>
      <c r="M18" s="1856"/>
      <c r="N18" s="1862"/>
      <c r="O18" s="1892" t="s">
        <v>87</v>
      </c>
      <c r="P18" s="1816"/>
      <c r="Q18" s="1034">
        <v>0</v>
      </c>
      <c r="R18" s="1373" t="s">
        <v>21</v>
      </c>
      <c r="T18" s="209"/>
    </row>
    <row r="19" spans="1:24" s="328" customFormat="1" ht="21.3">
      <c r="A19" s="1855"/>
      <c r="B19" s="1856"/>
      <c r="C19" s="1856"/>
      <c r="D19" s="1856"/>
      <c r="E19" s="1856"/>
      <c r="F19" s="1856"/>
      <c r="G19" s="83"/>
      <c r="H19" s="94"/>
      <c r="M19" s="1856"/>
      <c r="N19" s="2306"/>
      <c r="O19" s="1858" t="s">
        <v>70</v>
      </c>
      <c r="P19" s="1893"/>
      <c r="Q19" s="560">
        <v>33800</v>
      </c>
      <c r="R19" s="1674" t="s">
        <v>23</v>
      </c>
      <c r="T19" s="209"/>
    </row>
    <row r="20" spans="1:24" s="328" customFormat="1" ht="21.3">
      <c r="A20" s="1855"/>
      <c r="B20" s="1856"/>
      <c r="C20" s="1856"/>
      <c r="D20" s="1856"/>
      <c r="E20" s="1856"/>
      <c r="F20" s="1856"/>
      <c r="G20" s="83"/>
      <c r="H20" s="94"/>
      <c r="M20" s="29"/>
      <c r="N20" s="2306"/>
      <c r="O20" s="1857" t="s">
        <v>72</v>
      </c>
      <c r="P20" s="1859"/>
      <c r="Q20" s="558">
        <v>4950</v>
      </c>
      <c r="R20" s="1434" t="s">
        <v>23</v>
      </c>
      <c r="T20" s="209"/>
    </row>
    <row r="21" spans="1:24" s="328" customFormat="1" ht="21.3">
      <c r="A21" s="1855"/>
      <c r="B21" s="1856"/>
      <c r="C21" s="1856"/>
      <c r="D21" s="1856"/>
      <c r="E21" s="1856"/>
      <c r="F21" s="1856"/>
      <c r="G21" s="83"/>
      <c r="H21" s="94"/>
      <c r="M21" s="29"/>
      <c r="N21" s="2306"/>
      <c r="O21" s="1857" t="s">
        <v>74</v>
      </c>
      <c r="P21" s="1859"/>
      <c r="Q21" s="558">
        <v>6.9</v>
      </c>
      <c r="R21" s="1434" t="s">
        <v>28</v>
      </c>
      <c r="T21" s="209"/>
    </row>
    <row r="22" spans="1:24" s="328" customFormat="1" ht="21.3">
      <c r="A22" s="2355"/>
      <c r="B22" s="2356"/>
      <c r="C22" s="2208"/>
      <c r="D22" s="2208"/>
      <c r="E22" s="2208"/>
      <c r="F22" s="2208"/>
      <c r="G22" s="83"/>
      <c r="H22" s="94"/>
      <c r="M22" s="1862"/>
      <c r="N22" s="2306"/>
      <c r="O22" s="1857" t="s">
        <v>76</v>
      </c>
      <c r="P22" s="1859"/>
      <c r="Q22" s="558">
        <v>37.5</v>
      </c>
      <c r="R22" s="1434" t="s">
        <v>31</v>
      </c>
      <c r="T22" s="209"/>
    </row>
    <row r="23" spans="1:24" s="328" customFormat="1" ht="21.3">
      <c r="A23" s="81"/>
      <c r="B23" s="1866"/>
      <c r="C23" s="1866"/>
      <c r="D23" s="1866"/>
      <c r="E23" s="1866"/>
      <c r="F23" s="1866"/>
      <c r="G23" s="29"/>
      <c r="H23" s="94"/>
      <c r="M23" s="1862"/>
      <c r="N23" s="2306"/>
      <c r="O23" s="1857" t="s">
        <v>78</v>
      </c>
      <c r="P23" s="1859"/>
      <c r="Q23" s="558">
        <v>700</v>
      </c>
      <c r="R23" s="1434" t="s">
        <v>34</v>
      </c>
      <c r="T23" s="210"/>
    </row>
    <row r="24" spans="1:24" s="328" customFormat="1" ht="21.3">
      <c r="A24" s="81"/>
      <c r="B24" s="1866"/>
      <c r="C24" s="1866"/>
      <c r="D24" s="1866"/>
      <c r="E24" s="1866"/>
      <c r="F24" s="1866"/>
      <c r="G24" s="29"/>
      <c r="H24" s="94"/>
      <c r="M24" s="29"/>
      <c r="N24" s="2306"/>
      <c r="O24" s="1857" t="s">
        <v>80</v>
      </c>
      <c r="P24" s="1859"/>
      <c r="Q24" s="558">
        <v>400</v>
      </c>
      <c r="R24" s="1434" t="s">
        <v>34</v>
      </c>
      <c r="T24" s="210"/>
    </row>
    <row r="25" spans="1:24" ht="21.3">
      <c r="A25" s="1864"/>
      <c r="B25" s="1869"/>
      <c r="C25" s="11"/>
      <c r="D25" s="11"/>
      <c r="E25" s="11"/>
      <c r="F25" s="1860"/>
      <c r="G25" s="5"/>
      <c r="H25" s="6"/>
      <c r="I25" s="6"/>
      <c r="J25" s="6"/>
      <c r="K25" s="6"/>
      <c r="L25" s="6"/>
      <c r="M25" s="6"/>
      <c r="N25" s="2306"/>
      <c r="O25" s="1857" t="s">
        <v>84</v>
      </c>
      <c r="P25" s="1859"/>
      <c r="Q25" s="558">
        <v>1100</v>
      </c>
      <c r="R25" s="1434" t="s">
        <v>34</v>
      </c>
      <c r="S25" s="1856"/>
      <c r="T25" s="18"/>
    </row>
    <row r="26" spans="1:24" ht="21.3">
      <c r="A26" s="7"/>
      <c r="B26" s="6"/>
      <c r="C26" s="11"/>
      <c r="D26" s="11"/>
      <c r="E26" s="11"/>
      <c r="F26" s="6"/>
      <c r="G26" s="6"/>
      <c r="H26" s="6"/>
      <c r="I26" s="8"/>
      <c r="J26" s="8"/>
      <c r="K26" s="8"/>
      <c r="L26" s="8"/>
      <c r="M26" s="6"/>
      <c r="N26" s="6"/>
      <c r="O26" s="1857" t="s">
        <v>86</v>
      </c>
      <c r="P26" s="1859"/>
      <c r="Q26" s="558">
        <v>60700</v>
      </c>
      <c r="R26" s="1434" t="s">
        <v>23</v>
      </c>
      <c r="S26" s="1856"/>
      <c r="T26" s="18"/>
    </row>
    <row r="27" spans="1:24" ht="21.3">
      <c r="A27" s="6"/>
      <c r="B27" s="6"/>
      <c r="C27" s="11"/>
      <c r="D27" s="11"/>
      <c r="E27" s="11"/>
      <c r="F27" s="6"/>
      <c r="G27" s="6"/>
      <c r="H27" s="6"/>
      <c r="I27" s="8"/>
      <c r="J27" s="8"/>
      <c r="K27" s="8"/>
      <c r="L27" s="8"/>
      <c r="M27" s="6"/>
      <c r="N27" s="6"/>
      <c r="O27" s="1857" t="s">
        <v>44</v>
      </c>
      <c r="P27" s="1859"/>
      <c r="Q27" s="558">
        <v>2.2999999999999998</v>
      </c>
      <c r="R27" s="1434" t="s">
        <v>45</v>
      </c>
      <c r="S27" s="1856"/>
      <c r="T27" s="6"/>
      <c r="U27" s="41"/>
      <c r="V27" s="41"/>
      <c r="W27" s="1868"/>
      <c r="X27" s="1856"/>
    </row>
    <row r="28" spans="1:24" ht="21.95" thickBot="1">
      <c r="A28" s="6"/>
      <c r="B28" s="6"/>
      <c r="C28" s="11"/>
      <c r="D28" s="11"/>
      <c r="E28" s="11"/>
      <c r="F28" s="6"/>
      <c r="G28" s="6"/>
      <c r="H28" s="6"/>
      <c r="I28" s="8"/>
      <c r="J28" s="8"/>
      <c r="K28" s="8"/>
      <c r="L28" s="8"/>
      <c r="M28" s="6"/>
      <c r="N28" s="6"/>
      <c r="O28" s="1892" t="s">
        <v>88</v>
      </c>
      <c r="P28" s="1894"/>
      <c r="Q28" s="559">
        <v>1.1000000000000001</v>
      </c>
      <c r="R28" s="1373" t="s">
        <v>45</v>
      </c>
      <c r="S28" s="1856"/>
      <c r="T28" s="6"/>
      <c r="U28" s="41"/>
      <c r="V28" s="41"/>
      <c r="W28" s="1868"/>
      <c r="X28" s="1856"/>
    </row>
    <row r="29" spans="1:24" ht="21.3">
      <c r="A29" s="6"/>
      <c r="B29" s="6"/>
      <c r="C29" s="11"/>
      <c r="D29" s="11"/>
      <c r="E29" s="11"/>
      <c r="F29" s="6"/>
      <c r="G29" s="6"/>
      <c r="H29" s="6"/>
      <c r="I29" s="8"/>
      <c r="J29" s="8"/>
      <c r="K29" s="8"/>
      <c r="L29" s="8"/>
      <c r="M29" s="6"/>
      <c r="N29" s="6"/>
      <c r="O29" s="6"/>
      <c r="P29" s="41"/>
      <c r="Q29" s="41"/>
      <c r="R29" s="1856"/>
      <c r="S29" s="1856"/>
      <c r="T29" s="6"/>
      <c r="U29" s="41"/>
      <c r="V29" s="41"/>
      <c r="W29" s="1868"/>
      <c r="X29" s="1856"/>
    </row>
    <row r="30" spans="1:24" ht="21.3">
      <c r="A30" s="6"/>
      <c r="B30" s="6"/>
      <c r="C30" s="11"/>
      <c r="D30" s="11"/>
      <c r="E30" s="11"/>
      <c r="F30" s="6"/>
      <c r="G30" s="6"/>
      <c r="H30" s="6"/>
      <c r="I30" s="8"/>
      <c r="J30" s="8"/>
      <c r="K30" s="8"/>
      <c r="L30" s="8"/>
      <c r="M30" s="6"/>
      <c r="N30" s="6"/>
      <c r="O30" s="6"/>
      <c r="P30" s="41"/>
      <c r="Q30" s="41"/>
      <c r="R30" s="1856"/>
      <c r="S30" s="1856"/>
      <c r="T30" s="6"/>
      <c r="U30" s="41"/>
      <c r="V30" s="41"/>
      <c r="W30" s="1868"/>
      <c r="X30" s="1856"/>
    </row>
    <row r="31" spans="1:24" ht="26.3">
      <c r="A31" s="1862"/>
      <c r="B31" s="1862"/>
      <c r="C31" s="1870"/>
      <c r="D31" s="2304" t="s">
        <v>47</v>
      </c>
      <c r="E31" s="2304"/>
      <c r="F31" s="31"/>
      <c r="G31" s="31"/>
      <c r="H31" s="1862"/>
      <c r="I31" s="8"/>
      <c r="J31" s="2304" t="s">
        <v>48</v>
      </c>
      <c r="K31" s="2304"/>
      <c r="L31" s="8"/>
      <c r="M31" s="1862"/>
      <c r="N31" s="1862"/>
      <c r="O31" s="1862"/>
      <c r="P31" s="2304" t="s">
        <v>49</v>
      </c>
      <c r="Q31" s="2304"/>
      <c r="R31" s="2304"/>
      <c r="S31" s="6"/>
      <c r="T31" s="1862"/>
    </row>
    <row r="32" spans="1:24" ht="24.45" thickBot="1">
      <c r="A32" s="6"/>
      <c r="B32" s="6"/>
      <c r="C32" s="6"/>
      <c r="D32" s="2305" t="s">
        <v>50</v>
      </c>
      <c r="E32" s="2305"/>
      <c r="F32" s="8"/>
      <c r="G32" s="8"/>
      <c r="H32" s="8"/>
      <c r="I32" s="1867"/>
      <c r="J32" s="2261" t="s">
        <v>51</v>
      </c>
      <c r="K32" s="2261"/>
      <c r="L32" s="8"/>
      <c r="M32" s="8"/>
      <c r="N32" s="8"/>
      <c r="O32" s="8"/>
      <c r="P32" s="2234" t="s">
        <v>52</v>
      </c>
      <c r="Q32" s="2234"/>
      <c r="R32" s="2234"/>
      <c r="S32" s="28"/>
      <c r="T32" s="8"/>
    </row>
    <row r="33" spans="1:20" ht="21.95" thickBot="1">
      <c r="A33" s="8"/>
      <c r="B33" s="8"/>
      <c r="C33" s="2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</sheetData>
  <mergeCells count="21">
    <mergeCell ref="A8:T8"/>
    <mergeCell ref="A1:P5"/>
    <mergeCell ref="Q4:T4"/>
    <mergeCell ref="Q5:T5"/>
    <mergeCell ref="A6:T6"/>
    <mergeCell ref="A7:T7"/>
    <mergeCell ref="A9:F9"/>
    <mergeCell ref="H9:M9"/>
    <mergeCell ref="C14:D14"/>
    <mergeCell ref="C15:D15"/>
    <mergeCell ref="J16:K16"/>
    <mergeCell ref="P31:R31"/>
    <mergeCell ref="D32:E32"/>
    <mergeCell ref="J32:K32"/>
    <mergeCell ref="P32:R32"/>
    <mergeCell ref="J17:K17"/>
    <mergeCell ref="N19:N25"/>
    <mergeCell ref="A22:D22"/>
    <mergeCell ref="E22:F22"/>
    <mergeCell ref="D31:E31"/>
    <mergeCell ref="J31:K31"/>
  </mergeCells>
  <conditionalFormatting sqref="M11:M15">
    <cfRule type="cellIs" dxfId="100" priority="5" stopIfTrue="1" operator="greaterThan">
      <formula>2500</formula>
    </cfRule>
  </conditionalFormatting>
  <conditionalFormatting sqref="F11:F14">
    <cfRule type="cellIs" dxfId="99" priority="4" stopIfTrue="1" operator="greaterThan">
      <formula>1800</formula>
    </cfRule>
  </conditionalFormatting>
  <conditionalFormatting sqref="F11:F13 M11:M13">
    <cfRule type="cellIs" dxfId="98" priority="3" stopIfTrue="1" operator="greaterThan">
      <formula>1800</formula>
    </cfRule>
  </conditionalFormatting>
  <printOptions horizontalCentered="1"/>
  <pageMargins left="0" right="0" top="0" bottom="0" header="0" footer="0"/>
  <pageSetup paperSize="9" scale="64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BP50"/>
  <sheetViews>
    <sheetView view="pageBreakPreview" zoomScale="65" zoomScaleNormal="64" workbookViewId="0">
      <selection activeCell="K25" sqref="K25"/>
    </sheetView>
  </sheetViews>
  <sheetFormatPr defaultColWidth="9" defaultRowHeight="15.05"/>
  <cols>
    <col min="1" max="1" width="11.109375" style="8" customWidth="1"/>
    <col min="2" max="2" width="12" style="8" customWidth="1"/>
    <col min="3" max="6" width="14.6640625" style="8" customWidth="1"/>
    <col min="7" max="7" width="4.44140625" style="8" customWidth="1"/>
    <col min="8" max="8" width="12.33203125" style="8" customWidth="1"/>
    <col min="9" max="9" width="11.88671875" style="8" customWidth="1"/>
    <col min="10" max="10" width="11.44140625" style="8" customWidth="1"/>
    <col min="11" max="11" width="15.6640625" style="8" customWidth="1"/>
    <col min="12" max="12" width="15.109375" style="8" customWidth="1"/>
    <col min="13" max="13" width="13.109375" style="8" customWidth="1"/>
    <col min="14" max="14" width="6.6640625" style="8" customWidth="1"/>
    <col min="15" max="15" width="12.5546875" style="8" customWidth="1"/>
    <col min="16" max="16" width="13.44140625" style="8" customWidth="1"/>
    <col min="17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58" width="12" style="8" customWidth="1"/>
    <col min="259" max="262" width="14.6640625" style="8" customWidth="1"/>
    <col min="263" max="263" width="4.44140625" style="8" customWidth="1"/>
    <col min="264" max="264" width="12.33203125" style="8" customWidth="1"/>
    <col min="265" max="265" width="11.88671875" style="8" customWidth="1"/>
    <col min="266" max="266" width="11.44140625" style="8" customWidth="1"/>
    <col min="267" max="267" width="11.88671875" style="8" customWidth="1"/>
    <col min="268" max="268" width="12.33203125" style="8" customWidth="1"/>
    <col min="269" max="269" width="13.109375" style="8" customWidth="1"/>
    <col min="270" max="270" width="6.6640625" style="8" customWidth="1"/>
    <col min="271" max="271" width="12.5546875" style="8" customWidth="1"/>
    <col min="272" max="272" width="13.441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4" width="12" style="8" customWidth="1"/>
    <col min="515" max="518" width="14.6640625" style="8" customWidth="1"/>
    <col min="519" max="519" width="4.44140625" style="8" customWidth="1"/>
    <col min="520" max="520" width="12.33203125" style="8" customWidth="1"/>
    <col min="521" max="521" width="11.88671875" style="8" customWidth="1"/>
    <col min="522" max="522" width="11.44140625" style="8" customWidth="1"/>
    <col min="523" max="523" width="11.88671875" style="8" customWidth="1"/>
    <col min="524" max="524" width="12.33203125" style="8" customWidth="1"/>
    <col min="525" max="525" width="13.109375" style="8" customWidth="1"/>
    <col min="526" max="526" width="6.6640625" style="8" customWidth="1"/>
    <col min="527" max="527" width="12.5546875" style="8" customWidth="1"/>
    <col min="528" max="528" width="13.441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0" width="12" style="8" customWidth="1"/>
    <col min="771" max="774" width="14.6640625" style="8" customWidth="1"/>
    <col min="775" max="775" width="4.44140625" style="8" customWidth="1"/>
    <col min="776" max="776" width="12.33203125" style="8" customWidth="1"/>
    <col min="777" max="777" width="11.88671875" style="8" customWidth="1"/>
    <col min="778" max="778" width="11.44140625" style="8" customWidth="1"/>
    <col min="779" max="779" width="11.88671875" style="8" customWidth="1"/>
    <col min="780" max="780" width="12.33203125" style="8" customWidth="1"/>
    <col min="781" max="781" width="13.109375" style="8" customWidth="1"/>
    <col min="782" max="782" width="6.6640625" style="8" customWidth="1"/>
    <col min="783" max="783" width="12.5546875" style="8" customWidth="1"/>
    <col min="784" max="784" width="13.441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26" width="12" style="8" customWidth="1"/>
    <col min="1027" max="1030" width="14.6640625" style="8" customWidth="1"/>
    <col min="1031" max="1031" width="4.44140625" style="8" customWidth="1"/>
    <col min="1032" max="1032" width="12.33203125" style="8" customWidth="1"/>
    <col min="1033" max="1033" width="11.88671875" style="8" customWidth="1"/>
    <col min="1034" max="1034" width="11.44140625" style="8" customWidth="1"/>
    <col min="1035" max="1035" width="11.88671875" style="8" customWidth="1"/>
    <col min="1036" max="1036" width="12.33203125" style="8" customWidth="1"/>
    <col min="1037" max="1037" width="13.109375" style="8" customWidth="1"/>
    <col min="1038" max="1038" width="6.6640625" style="8" customWidth="1"/>
    <col min="1039" max="1039" width="12.5546875" style="8" customWidth="1"/>
    <col min="1040" max="1040" width="13.441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2" width="12" style="8" customWidth="1"/>
    <col min="1283" max="1286" width="14.6640625" style="8" customWidth="1"/>
    <col min="1287" max="1287" width="4.44140625" style="8" customWidth="1"/>
    <col min="1288" max="1288" width="12.33203125" style="8" customWidth="1"/>
    <col min="1289" max="1289" width="11.88671875" style="8" customWidth="1"/>
    <col min="1290" max="1290" width="11.44140625" style="8" customWidth="1"/>
    <col min="1291" max="1291" width="11.88671875" style="8" customWidth="1"/>
    <col min="1292" max="1292" width="12.33203125" style="8" customWidth="1"/>
    <col min="1293" max="1293" width="13.109375" style="8" customWidth="1"/>
    <col min="1294" max="1294" width="6.6640625" style="8" customWidth="1"/>
    <col min="1295" max="1295" width="12.5546875" style="8" customWidth="1"/>
    <col min="1296" max="1296" width="13.441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38" width="12" style="8" customWidth="1"/>
    <col min="1539" max="1542" width="14.6640625" style="8" customWidth="1"/>
    <col min="1543" max="1543" width="4.44140625" style="8" customWidth="1"/>
    <col min="1544" max="1544" width="12.33203125" style="8" customWidth="1"/>
    <col min="1545" max="1545" width="11.88671875" style="8" customWidth="1"/>
    <col min="1546" max="1546" width="11.44140625" style="8" customWidth="1"/>
    <col min="1547" max="1547" width="11.88671875" style="8" customWidth="1"/>
    <col min="1548" max="1548" width="12.33203125" style="8" customWidth="1"/>
    <col min="1549" max="1549" width="13.109375" style="8" customWidth="1"/>
    <col min="1550" max="1550" width="6.6640625" style="8" customWidth="1"/>
    <col min="1551" max="1551" width="12.5546875" style="8" customWidth="1"/>
    <col min="1552" max="1552" width="13.441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4" width="12" style="8" customWidth="1"/>
    <col min="1795" max="1798" width="14.6640625" style="8" customWidth="1"/>
    <col min="1799" max="1799" width="4.44140625" style="8" customWidth="1"/>
    <col min="1800" max="1800" width="12.33203125" style="8" customWidth="1"/>
    <col min="1801" max="1801" width="11.88671875" style="8" customWidth="1"/>
    <col min="1802" max="1802" width="11.44140625" style="8" customWidth="1"/>
    <col min="1803" max="1803" width="11.88671875" style="8" customWidth="1"/>
    <col min="1804" max="1804" width="12.33203125" style="8" customWidth="1"/>
    <col min="1805" max="1805" width="13.109375" style="8" customWidth="1"/>
    <col min="1806" max="1806" width="6.6640625" style="8" customWidth="1"/>
    <col min="1807" max="1807" width="12.5546875" style="8" customWidth="1"/>
    <col min="1808" max="1808" width="13.441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0" width="12" style="8" customWidth="1"/>
    <col min="2051" max="2054" width="14.6640625" style="8" customWidth="1"/>
    <col min="2055" max="2055" width="4.44140625" style="8" customWidth="1"/>
    <col min="2056" max="2056" width="12.33203125" style="8" customWidth="1"/>
    <col min="2057" max="2057" width="11.88671875" style="8" customWidth="1"/>
    <col min="2058" max="2058" width="11.44140625" style="8" customWidth="1"/>
    <col min="2059" max="2059" width="11.88671875" style="8" customWidth="1"/>
    <col min="2060" max="2060" width="12.33203125" style="8" customWidth="1"/>
    <col min="2061" max="2061" width="13.109375" style="8" customWidth="1"/>
    <col min="2062" max="2062" width="6.6640625" style="8" customWidth="1"/>
    <col min="2063" max="2063" width="12.5546875" style="8" customWidth="1"/>
    <col min="2064" max="2064" width="13.441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06" width="12" style="8" customWidth="1"/>
    <col min="2307" max="2310" width="14.6640625" style="8" customWidth="1"/>
    <col min="2311" max="2311" width="4.44140625" style="8" customWidth="1"/>
    <col min="2312" max="2312" width="12.33203125" style="8" customWidth="1"/>
    <col min="2313" max="2313" width="11.88671875" style="8" customWidth="1"/>
    <col min="2314" max="2314" width="11.44140625" style="8" customWidth="1"/>
    <col min="2315" max="2315" width="11.88671875" style="8" customWidth="1"/>
    <col min="2316" max="2316" width="12.33203125" style="8" customWidth="1"/>
    <col min="2317" max="2317" width="13.109375" style="8" customWidth="1"/>
    <col min="2318" max="2318" width="6.6640625" style="8" customWidth="1"/>
    <col min="2319" max="2319" width="12.5546875" style="8" customWidth="1"/>
    <col min="2320" max="2320" width="13.441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2" width="12" style="8" customWidth="1"/>
    <col min="2563" max="2566" width="14.6640625" style="8" customWidth="1"/>
    <col min="2567" max="2567" width="4.44140625" style="8" customWidth="1"/>
    <col min="2568" max="2568" width="12.33203125" style="8" customWidth="1"/>
    <col min="2569" max="2569" width="11.88671875" style="8" customWidth="1"/>
    <col min="2570" max="2570" width="11.44140625" style="8" customWidth="1"/>
    <col min="2571" max="2571" width="11.88671875" style="8" customWidth="1"/>
    <col min="2572" max="2572" width="12.33203125" style="8" customWidth="1"/>
    <col min="2573" max="2573" width="13.109375" style="8" customWidth="1"/>
    <col min="2574" max="2574" width="6.6640625" style="8" customWidth="1"/>
    <col min="2575" max="2575" width="12.5546875" style="8" customWidth="1"/>
    <col min="2576" max="2576" width="13.441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18" width="12" style="8" customWidth="1"/>
    <col min="2819" max="2822" width="14.6640625" style="8" customWidth="1"/>
    <col min="2823" max="2823" width="4.44140625" style="8" customWidth="1"/>
    <col min="2824" max="2824" width="12.33203125" style="8" customWidth="1"/>
    <col min="2825" max="2825" width="11.88671875" style="8" customWidth="1"/>
    <col min="2826" max="2826" width="11.44140625" style="8" customWidth="1"/>
    <col min="2827" max="2827" width="11.88671875" style="8" customWidth="1"/>
    <col min="2828" max="2828" width="12.33203125" style="8" customWidth="1"/>
    <col min="2829" max="2829" width="13.109375" style="8" customWidth="1"/>
    <col min="2830" max="2830" width="6.6640625" style="8" customWidth="1"/>
    <col min="2831" max="2831" width="12.5546875" style="8" customWidth="1"/>
    <col min="2832" max="2832" width="13.441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4" width="12" style="8" customWidth="1"/>
    <col min="3075" max="3078" width="14.6640625" style="8" customWidth="1"/>
    <col min="3079" max="3079" width="4.44140625" style="8" customWidth="1"/>
    <col min="3080" max="3080" width="12.33203125" style="8" customWidth="1"/>
    <col min="3081" max="3081" width="11.88671875" style="8" customWidth="1"/>
    <col min="3082" max="3082" width="11.44140625" style="8" customWidth="1"/>
    <col min="3083" max="3083" width="11.88671875" style="8" customWidth="1"/>
    <col min="3084" max="3084" width="12.33203125" style="8" customWidth="1"/>
    <col min="3085" max="3085" width="13.109375" style="8" customWidth="1"/>
    <col min="3086" max="3086" width="6.6640625" style="8" customWidth="1"/>
    <col min="3087" max="3087" width="12.5546875" style="8" customWidth="1"/>
    <col min="3088" max="3088" width="13.441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0" width="12" style="8" customWidth="1"/>
    <col min="3331" max="3334" width="14.6640625" style="8" customWidth="1"/>
    <col min="3335" max="3335" width="4.44140625" style="8" customWidth="1"/>
    <col min="3336" max="3336" width="12.33203125" style="8" customWidth="1"/>
    <col min="3337" max="3337" width="11.88671875" style="8" customWidth="1"/>
    <col min="3338" max="3338" width="11.44140625" style="8" customWidth="1"/>
    <col min="3339" max="3339" width="11.88671875" style="8" customWidth="1"/>
    <col min="3340" max="3340" width="12.33203125" style="8" customWidth="1"/>
    <col min="3341" max="3341" width="13.109375" style="8" customWidth="1"/>
    <col min="3342" max="3342" width="6.6640625" style="8" customWidth="1"/>
    <col min="3343" max="3343" width="12.5546875" style="8" customWidth="1"/>
    <col min="3344" max="3344" width="13.441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86" width="12" style="8" customWidth="1"/>
    <col min="3587" max="3590" width="14.6640625" style="8" customWidth="1"/>
    <col min="3591" max="3591" width="4.44140625" style="8" customWidth="1"/>
    <col min="3592" max="3592" width="12.33203125" style="8" customWidth="1"/>
    <col min="3593" max="3593" width="11.88671875" style="8" customWidth="1"/>
    <col min="3594" max="3594" width="11.44140625" style="8" customWidth="1"/>
    <col min="3595" max="3595" width="11.88671875" style="8" customWidth="1"/>
    <col min="3596" max="3596" width="12.33203125" style="8" customWidth="1"/>
    <col min="3597" max="3597" width="13.109375" style="8" customWidth="1"/>
    <col min="3598" max="3598" width="6.6640625" style="8" customWidth="1"/>
    <col min="3599" max="3599" width="12.5546875" style="8" customWidth="1"/>
    <col min="3600" max="3600" width="13.441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2" width="12" style="8" customWidth="1"/>
    <col min="3843" max="3846" width="14.6640625" style="8" customWidth="1"/>
    <col min="3847" max="3847" width="4.44140625" style="8" customWidth="1"/>
    <col min="3848" max="3848" width="12.33203125" style="8" customWidth="1"/>
    <col min="3849" max="3849" width="11.88671875" style="8" customWidth="1"/>
    <col min="3850" max="3850" width="11.44140625" style="8" customWidth="1"/>
    <col min="3851" max="3851" width="11.88671875" style="8" customWidth="1"/>
    <col min="3852" max="3852" width="12.33203125" style="8" customWidth="1"/>
    <col min="3853" max="3853" width="13.109375" style="8" customWidth="1"/>
    <col min="3854" max="3854" width="6.6640625" style="8" customWidth="1"/>
    <col min="3855" max="3855" width="12.5546875" style="8" customWidth="1"/>
    <col min="3856" max="3856" width="13.441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098" width="12" style="8" customWidth="1"/>
    <col min="4099" max="4102" width="14.6640625" style="8" customWidth="1"/>
    <col min="4103" max="4103" width="4.44140625" style="8" customWidth="1"/>
    <col min="4104" max="4104" width="12.33203125" style="8" customWidth="1"/>
    <col min="4105" max="4105" width="11.88671875" style="8" customWidth="1"/>
    <col min="4106" max="4106" width="11.44140625" style="8" customWidth="1"/>
    <col min="4107" max="4107" width="11.88671875" style="8" customWidth="1"/>
    <col min="4108" max="4108" width="12.33203125" style="8" customWidth="1"/>
    <col min="4109" max="4109" width="13.109375" style="8" customWidth="1"/>
    <col min="4110" max="4110" width="6.6640625" style="8" customWidth="1"/>
    <col min="4111" max="4111" width="12.5546875" style="8" customWidth="1"/>
    <col min="4112" max="4112" width="13.441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4" width="12" style="8" customWidth="1"/>
    <col min="4355" max="4358" width="14.6640625" style="8" customWidth="1"/>
    <col min="4359" max="4359" width="4.44140625" style="8" customWidth="1"/>
    <col min="4360" max="4360" width="12.33203125" style="8" customWidth="1"/>
    <col min="4361" max="4361" width="11.88671875" style="8" customWidth="1"/>
    <col min="4362" max="4362" width="11.44140625" style="8" customWidth="1"/>
    <col min="4363" max="4363" width="11.88671875" style="8" customWidth="1"/>
    <col min="4364" max="4364" width="12.33203125" style="8" customWidth="1"/>
    <col min="4365" max="4365" width="13.109375" style="8" customWidth="1"/>
    <col min="4366" max="4366" width="6.6640625" style="8" customWidth="1"/>
    <col min="4367" max="4367" width="12.5546875" style="8" customWidth="1"/>
    <col min="4368" max="4368" width="13.441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0" width="12" style="8" customWidth="1"/>
    <col min="4611" max="4614" width="14.6640625" style="8" customWidth="1"/>
    <col min="4615" max="4615" width="4.44140625" style="8" customWidth="1"/>
    <col min="4616" max="4616" width="12.33203125" style="8" customWidth="1"/>
    <col min="4617" max="4617" width="11.88671875" style="8" customWidth="1"/>
    <col min="4618" max="4618" width="11.44140625" style="8" customWidth="1"/>
    <col min="4619" max="4619" width="11.88671875" style="8" customWidth="1"/>
    <col min="4620" max="4620" width="12.33203125" style="8" customWidth="1"/>
    <col min="4621" max="4621" width="13.109375" style="8" customWidth="1"/>
    <col min="4622" max="4622" width="6.6640625" style="8" customWidth="1"/>
    <col min="4623" max="4623" width="12.5546875" style="8" customWidth="1"/>
    <col min="4624" max="4624" width="13.441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66" width="12" style="8" customWidth="1"/>
    <col min="4867" max="4870" width="14.6640625" style="8" customWidth="1"/>
    <col min="4871" max="4871" width="4.44140625" style="8" customWidth="1"/>
    <col min="4872" max="4872" width="12.33203125" style="8" customWidth="1"/>
    <col min="4873" max="4873" width="11.88671875" style="8" customWidth="1"/>
    <col min="4874" max="4874" width="11.44140625" style="8" customWidth="1"/>
    <col min="4875" max="4875" width="11.88671875" style="8" customWidth="1"/>
    <col min="4876" max="4876" width="12.33203125" style="8" customWidth="1"/>
    <col min="4877" max="4877" width="13.109375" style="8" customWidth="1"/>
    <col min="4878" max="4878" width="6.6640625" style="8" customWidth="1"/>
    <col min="4879" max="4879" width="12.5546875" style="8" customWidth="1"/>
    <col min="4880" max="4880" width="13.441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2" width="12" style="8" customWidth="1"/>
    <col min="5123" max="5126" width="14.6640625" style="8" customWidth="1"/>
    <col min="5127" max="5127" width="4.44140625" style="8" customWidth="1"/>
    <col min="5128" max="5128" width="12.33203125" style="8" customWidth="1"/>
    <col min="5129" max="5129" width="11.88671875" style="8" customWidth="1"/>
    <col min="5130" max="5130" width="11.44140625" style="8" customWidth="1"/>
    <col min="5131" max="5131" width="11.88671875" style="8" customWidth="1"/>
    <col min="5132" max="5132" width="12.33203125" style="8" customWidth="1"/>
    <col min="5133" max="5133" width="13.109375" style="8" customWidth="1"/>
    <col min="5134" max="5134" width="6.6640625" style="8" customWidth="1"/>
    <col min="5135" max="5135" width="12.5546875" style="8" customWidth="1"/>
    <col min="5136" max="5136" width="13.441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78" width="12" style="8" customWidth="1"/>
    <col min="5379" max="5382" width="14.6640625" style="8" customWidth="1"/>
    <col min="5383" max="5383" width="4.44140625" style="8" customWidth="1"/>
    <col min="5384" max="5384" width="12.33203125" style="8" customWidth="1"/>
    <col min="5385" max="5385" width="11.88671875" style="8" customWidth="1"/>
    <col min="5386" max="5386" width="11.44140625" style="8" customWidth="1"/>
    <col min="5387" max="5387" width="11.88671875" style="8" customWidth="1"/>
    <col min="5388" max="5388" width="12.33203125" style="8" customWidth="1"/>
    <col min="5389" max="5389" width="13.109375" style="8" customWidth="1"/>
    <col min="5390" max="5390" width="6.6640625" style="8" customWidth="1"/>
    <col min="5391" max="5391" width="12.5546875" style="8" customWidth="1"/>
    <col min="5392" max="5392" width="13.441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4" width="12" style="8" customWidth="1"/>
    <col min="5635" max="5638" width="14.6640625" style="8" customWidth="1"/>
    <col min="5639" max="5639" width="4.44140625" style="8" customWidth="1"/>
    <col min="5640" max="5640" width="12.33203125" style="8" customWidth="1"/>
    <col min="5641" max="5641" width="11.88671875" style="8" customWidth="1"/>
    <col min="5642" max="5642" width="11.44140625" style="8" customWidth="1"/>
    <col min="5643" max="5643" width="11.88671875" style="8" customWidth="1"/>
    <col min="5644" max="5644" width="12.33203125" style="8" customWidth="1"/>
    <col min="5645" max="5645" width="13.109375" style="8" customWidth="1"/>
    <col min="5646" max="5646" width="6.6640625" style="8" customWidth="1"/>
    <col min="5647" max="5647" width="12.5546875" style="8" customWidth="1"/>
    <col min="5648" max="5648" width="13.441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0" width="12" style="8" customWidth="1"/>
    <col min="5891" max="5894" width="14.6640625" style="8" customWidth="1"/>
    <col min="5895" max="5895" width="4.44140625" style="8" customWidth="1"/>
    <col min="5896" max="5896" width="12.33203125" style="8" customWidth="1"/>
    <col min="5897" max="5897" width="11.88671875" style="8" customWidth="1"/>
    <col min="5898" max="5898" width="11.44140625" style="8" customWidth="1"/>
    <col min="5899" max="5899" width="11.88671875" style="8" customWidth="1"/>
    <col min="5900" max="5900" width="12.33203125" style="8" customWidth="1"/>
    <col min="5901" max="5901" width="13.109375" style="8" customWidth="1"/>
    <col min="5902" max="5902" width="6.6640625" style="8" customWidth="1"/>
    <col min="5903" max="5903" width="12.5546875" style="8" customWidth="1"/>
    <col min="5904" max="5904" width="13.441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46" width="12" style="8" customWidth="1"/>
    <col min="6147" max="6150" width="14.6640625" style="8" customWidth="1"/>
    <col min="6151" max="6151" width="4.44140625" style="8" customWidth="1"/>
    <col min="6152" max="6152" width="12.33203125" style="8" customWidth="1"/>
    <col min="6153" max="6153" width="11.88671875" style="8" customWidth="1"/>
    <col min="6154" max="6154" width="11.44140625" style="8" customWidth="1"/>
    <col min="6155" max="6155" width="11.88671875" style="8" customWidth="1"/>
    <col min="6156" max="6156" width="12.33203125" style="8" customWidth="1"/>
    <col min="6157" max="6157" width="13.109375" style="8" customWidth="1"/>
    <col min="6158" max="6158" width="6.6640625" style="8" customWidth="1"/>
    <col min="6159" max="6159" width="12.5546875" style="8" customWidth="1"/>
    <col min="6160" max="6160" width="13.441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2" width="12" style="8" customWidth="1"/>
    <col min="6403" max="6406" width="14.6640625" style="8" customWidth="1"/>
    <col min="6407" max="6407" width="4.44140625" style="8" customWidth="1"/>
    <col min="6408" max="6408" width="12.33203125" style="8" customWidth="1"/>
    <col min="6409" max="6409" width="11.88671875" style="8" customWidth="1"/>
    <col min="6410" max="6410" width="11.44140625" style="8" customWidth="1"/>
    <col min="6411" max="6411" width="11.88671875" style="8" customWidth="1"/>
    <col min="6412" max="6412" width="12.33203125" style="8" customWidth="1"/>
    <col min="6413" max="6413" width="13.109375" style="8" customWidth="1"/>
    <col min="6414" max="6414" width="6.6640625" style="8" customWidth="1"/>
    <col min="6415" max="6415" width="12.5546875" style="8" customWidth="1"/>
    <col min="6416" max="6416" width="13.441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58" width="12" style="8" customWidth="1"/>
    <col min="6659" max="6662" width="14.6640625" style="8" customWidth="1"/>
    <col min="6663" max="6663" width="4.44140625" style="8" customWidth="1"/>
    <col min="6664" max="6664" width="12.33203125" style="8" customWidth="1"/>
    <col min="6665" max="6665" width="11.88671875" style="8" customWidth="1"/>
    <col min="6666" max="6666" width="11.44140625" style="8" customWidth="1"/>
    <col min="6667" max="6667" width="11.88671875" style="8" customWidth="1"/>
    <col min="6668" max="6668" width="12.33203125" style="8" customWidth="1"/>
    <col min="6669" max="6669" width="13.109375" style="8" customWidth="1"/>
    <col min="6670" max="6670" width="6.6640625" style="8" customWidth="1"/>
    <col min="6671" max="6671" width="12.5546875" style="8" customWidth="1"/>
    <col min="6672" max="6672" width="13.441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4" width="12" style="8" customWidth="1"/>
    <col min="6915" max="6918" width="14.6640625" style="8" customWidth="1"/>
    <col min="6919" max="6919" width="4.44140625" style="8" customWidth="1"/>
    <col min="6920" max="6920" width="12.33203125" style="8" customWidth="1"/>
    <col min="6921" max="6921" width="11.88671875" style="8" customWidth="1"/>
    <col min="6922" max="6922" width="11.44140625" style="8" customWidth="1"/>
    <col min="6923" max="6923" width="11.88671875" style="8" customWidth="1"/>
    <col min="6924" max="6924" width="12.33203125" style="8" customWidth="1"/>
    <col min="6925" max="6925" width="13.109375" style="8" customWidth="1"/>
    <col min="6926" max="6926" width="6.6640625" style="8" customWidth="1"/>
    <col min="6927" max="6927" width="12.5546875" style="8" customWidth="1"/>
    <col min="6928" max="6928" width="13.441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0" width="12" style="8" customWidth="1"/>
    <col min="7171" max="7174" width="14.6640625" style="8" customWidth="1"/>
    <col min="7175" max="7175" width="4.44140625" style="8" customWidth="1"/>
    <col min="7176" max="7176" width="12.33203125" style="8" customWidth="1"/>
    <col min="7177" max="7177" width="11.88671875" style="8" customWidth="1"/>
    <col min="7178" max="7178" width="11.44140625" style="8" customWidth="1"/>
    <col min="7179" max="7179" width="11.88671875" style="8" customWidth="1"/>
    <col min="7180" max="7180" width="12.33203125" style="8" customWidth="1"/>
    <col min="7181" max="7181" width="13.109375" style="8" customWidth="1"/>
    <col min="7182" max="7182" width="6.6640625" style="8" customWidth="1"/>
    <col min="7183" max="7183" width="12.5546875" style="8" customWidth="1"/>
    <col min="7184" max="7184" width="13.441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26" width="12" style="8" customWidth="1"/>
    <col min="7427" max="7430" width="14.6640625" style="8" customWidth="1"/>
    <col min="7431" max="7431" width="4.44140625" style="8" customWidth="1"/>
    <col min="7432" max="7432" width="12.33203125" style="8" customWidth="1"/>
    <col min="7433" max="7433" width="11.88671875" style="8" customWidth="1"/>
    <col min="7434" max="7434" width="11.44140625" style="8" customWidth="1"/>
    <col min="7435" max="7435" width="11.88671875" style="8" customWidth="1"/>
    <col min="7436" max="7436" width="12.33203125" style="8" customWidth="1"/>
    <col min="7437" max="7437" width="13.109375" style="8" customWidth="1"/>
    <col min="7438" max="7438" width="6.6640625" style="8" customWidth="1"/>
    <col min="7439" max="7439" width="12.5546875" style="8" customWidth="1"/>
    <col min="7440" max="7440" width="13.441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2" width="12" style="8" customWidth="1"/>
    <col min="7683" max="7686" width="14.6640625" style="8" customWidth="1"/>
    <col min="7687" max="7687" width="4.44140625" style="8" customWidth="1"/>
    <col min="7688" max="7688" width="12.33203125" style="8" customWidth="1"/>
    <col min="7689" max="7689" width="11.88671875" style="8" customWidth="1"/>
    <col min="7690" max="7690" width="11.44140625" style="8" customWidth="1"/>
    <col min="7691" max="7691" width="11.88671875" style="8" customWidth="1"/>
    <col min="7692" max="7692" width="12.33203125" style="8" customWidth="1"/>
    <col min="7693" max="7693" width="13.109375" style="8" customWidth="1"/>
    <col min="7694" max="7694" width="6.6640625" style="8" customWidth="1"/>
    <col min="7695" max="7695" width="12.5546875" style="8" customWidth="1"/>
    <col min="7696" max="7696" width="13.441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38" width="12" style="8" customWidth="1"/>
    <col min="7939" max="7942" width="14.6640625" style="8" customWidth="1"/>
    <col min="7943" max="7943" width="4.44140625" style="8" customWidth="1"/>
    <col min="7944" max="7944" width="12.33203125" style="8" customWidth="1"/>
    <col min="7945" max="7945" width="11.88671875" style="8" customWidth="1"/>
    <col min="7946" max="7946" width="11.44140625" style="8" customWidth="1"/>
    <col min="7947" max="7947" width="11.88671875" style="8" customWidth="1"/>
    <col min="7948" max="7948" width="12.33203125" style="8" customWidth="1"/>
    <col min="7949" max="7949" width="13.109375" style="8" customWidth="1"/>
    <col min="7950" max="7950" width="6.6640625" style="8" customWidth="1"/>
    <col min="7951" max="7951" width="12.5546875" style="8" customWidth="1"/>
    <col min="7952" max="7952" width="13.441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4" width="12" style="8" customWidth="1"/>
    <col min="8195" max="8198" width="14.6640625" style="8" customWidth="1"/>
    <col min="8199" max="8199" width="4.44140625" style="8" customWidth="1"/>
    <col min="8200" max="8200" width="12.33203125" style="8" customWidth="1"/>
    <col min="8201" max="8201" width="11.88671875" style="8" customWidth="1"/>
    <col min="8202" max="8202" width="11.44140625" style="8" customWidth="1"/>
    <col min="8203" max="8203" width="11.88671875" style="8" customWidth="1"/>
    <col min="8204" max="8204" width="12.33203125" style="8" customWidth="1"/>
    <col min="8205" max="8205" width="13.109375" style="8" customWidth="1"/>
    <col min="8206" max="8206" width="6.6640625" style="8" customWidth="1"/>
    <col min="8207" max="8207" width="12.5546875" style="8" customWidth="1"/>
    <col min="8208" max="8208" width="13.441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0" width="12" style="8" customWidth="1"/>
    <col min="8451" max="8454" width="14.6640625" style="8" customWidth="1"/>
    <col min="8455" max="8455" width="4.44140625" style="8" customWidth="1"/>
    <col min="8456" max="8456" width="12.33203125" style="8" customWidth="1"/>
    <col min="8457" max="8457" width="11.88671875" style="8" customWidth="1"/>
    <col min="8458" max="8458" width="11.44140625" style="8" customWidth="1"/>
    <col min="8459" max="8459" width="11.88671875" style="8" customWidth="1"/>
    <col min="8460" max="8460" width="12.33203125" style="8" customWidth="1"/>
    <col min="8461" max="8461" width="13.109375" style="8" customWidth="1"/>
    <col min="8462" max="8462" width="6.6640625" style="8" customWidth="1"/>
    <col min="8463" max="8463" width="12.5546875" style="8" customWidth="1"/>
    <col min="8464" max="8464" width="13.441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06" width="12" style="8" customWidth="1"/>
    <col min="8707" max="8710" width="14.6640625" style="8" customWidth="1"/>
    <col min="8711" max="8711" width="4.44140625" style="8" customWidth="1"/>
    <col min="8712" max="8712" width="12.33203125" style="8" customWidth="1"/>
    <col min="8713" max="8713" width="11.88671875" style="8" customWidth="1"/>
    <col min="8714" max="8714" width="11.44140625" style="8" customWidth="1"/>
    <col min="8715" max="8715" width="11.88671875" style="8" customWidth="1"/>
    <col min="8716" max="8716" width="12.33203125" style="8" customWidth="1"/>
    <col min="8717" max="8717" width="13.109375" style="8" customWidth="1"/>
    <col min="8718" max="8718" width="6.6640625" style="8" customWidth="1"/>
    <col min="8719" max="8719" width="12.5546875" style="8" customWidth="1"/>
    <col min="8720" max="8720" width="13.441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2" width="12" style="8" customWidth="1"/>
    <col min="8963" max="8966" width="14.6640625" style="8" customWidth="1"/>
    <col min="8967" max="8967" width="4.44140625" style="8" customWidth="1"/>
    <col min="8968" max="8968" width="12.33203125" style="8" customWidth="1"/>
    <col min="8969" max="8969" width="11.88671875" style="8" customWidth="1"/>
    <col min="8970" max="8970" width="11.44140625" style="8" customWidth="1"/>
    <col min="8971" max="8971" width="11.88671875" style="8" customWidth="1"/>
    <col min="8972" max="8972" width="12.33203125" style="8" customWidth="1"/>
    <col min="8973" max="8973" width="13.109375" style="8" customWidth="1"/>
    <col min="8974" max="8974" width="6.6640625" style="8" customWidth="1"/>
    <col min="8975" max="8975" width="12.5546875" style="8" customWidth="1"/>
    <col min="8976" max="8976" width="13.441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18" width="12" style="8" customWidth="1"/>
    <col min="9219" max="9222" width="14.6640625" style="8" customWidth="1"/>
    <col min="9223" max="9223" width="4.44140625" style="8" customWidth="1"/>
    <col min="9224" max="9224" width="12.33203125" style="8" customWidth="1"/>
    <col min="9225" max="9225" width="11.88671875" style="8" customWidth="1"/>
    <col min="9226" max="9226" width="11.44140625" style="8" customWidth="1"/>
    <col min="9227" max="9227" width="11.88671875" style="8" customWidth="1"/>
    <col min="9228" max="9228" width="12.33203125" style="8" customWidth="1"/>
    <col min="9229" max="9229" width="13.109375" style="8" customWidth="1"/>
    <col min="9230" max="9230" width="6.6640625" style="8" customWidth="1"/>
    <col min="9231" max="9231" width="12.5546875" style="8" customWidth="1"/>
    <col min="9232" max="9232" width="13.441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4" width="12" style="8" customWidth="1"/>
    <col min="9475" max="9478" width="14.6640625" style="8" customWidth="1"/>
    <col min="9479" max="9479" width="4.44140625" style="8" customWidth="1"/>
    <col min="9480" max="9480" width="12.33203125" style="8" customWidth="1"/>
    <col min="9481" max="9481" width="11.88671875" style="8" customWidth="1"/>
    <col min="9482" max="9482" width="11.44140625" style="8" customWidth="1"/>
    <col min="9483" max="9483" width="11.88671875" style="8" customWidth="1"/>
    <col min="9484" max="9484" width="12.33203125" style="8" customWidth="1"/>
    <col min="9485" max="9485" width="13.109375" style="8" customWidth="1"/>
    <col min="9486" max="9486" width="6.6640625" style="8" customWidth="1"/>
    <col min="9487" max="9487" width="12.5546875" style="8" customWidth="1"/>
    <col min="9488" max="9488" width="13.441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0" width="12" style="8" customWidth="1"/>
    <col min="9731" max="9734" width="14.6640625" style="8" customWidth="1"/>
    <col min="9735" max="9735" width="4.44140625" style="8" customWidth="1"/>
    <col min="9736" max="9736" width="12.33203125" style="8" customWidth="1"/>
    <col min="9737" max="9737" width="11.88671875" style="8" customWidth="1"/>
    <col min="9738" max="9738" width="11.44140625" style="8" customWidth="1"/>
    <col min="9739" max="9739" width="11.88671875" style="8" customWidth="1"/>
    <col min="9740" max="9740" width="12.33203125" style="8" customWidth="1"/>
    <col min="9741" max="9741" width="13.109375" style="8" customWidth="1"/>
    <col min="9742" max="9742" width="6.6640625" style="8" customWidth="1"/>
    <col min="9743" max="9743" width="12.5546875" style="8" customWidth="1"/>
    <col min="9744" max="9744" width="13.441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86" width="12" style="8" customWidth="1"/>
    <col min="9987" max="9990" width="14.6640625" style="8" customWidth="1"/>
    <col min="9991" max="9991" width="4.44140625" style="8" customWidth="1"/>
    <col min="9992" max="9992" width="12.33203125" style="8" customWidth="1"/>
    <col min="9993" max="9993" width="11.88671875" style="8" customWidth="1"/>
    <col min="9994" max="9994" width="11.44140625" style="8" customWidth="1"/>
    <col min="9995" max="9995" width="11.88671875" style="8" customWidth="1"/>
    <col min="9996" max="9996" width="12.33203125" style="8" customWidth="1"/>
    <col min="9997" max="9997" width="13.109375" style="8" customWidth="1"/>
    <col min="9998" max="9998" width="6.6640625" style="8" customWidth="1"/>
    <col min="9999" max="9999" width="12.5546875" style="8" customWidth="1"/>
    <col min="10000" max="10000" width="13.441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2" width="12" style="8" customWidth="1"/>
    <col min="10243" max="10246" width="14.6640625" style="8" customWidth="1"/>
    <col min="10247" max="10247" width="4.44140625" style="8" customWidth="1"/>
    <col min="10248" max="10248" width="12.33203125" style="8" customWidth="1"/>
    <col min="10249" max="10249" width="11.88671875" style="8" customWidth="1"/>
    <col min="10250" max="10250" width="11.44140625" style="8" customWidth="1"/>
    <col min="10251" max="10251" width="11.88671875" style="8" customWidth="1"/>
    <col min="10252" max="10252" width="12.33203125" style="8" customWidth="1"/>
    <col min="10253" max="10253" width="13.109375" style="8" customWidth="1"/>
    <col min="10254" max="10254" width="6.6640625" style="8" customWidth="1"/>
    <col min="10255" max="10255" width="12.5546875" style="8" customWidth="1"/>
    <col min="10256" max="10256" width="13.441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498" width="12" style="8" customWidth="1"/>
    <col min="10499" max="10502" width="14.6640625" style="8" customWidth="1"/>
    <col min="10503" max="10503" width="4.44140625" style="8" customWidth="1"/>
    <col min="10504" max="10504" width="12.33203125" style="8" customWidth="1"/>
    <col min="10505" max="10505" width="11.88671875" style="8" customWidth="1"/>
    <col min="10506" max="10506" width="11.44140625" style="8" customWidth="1"/>
    <col min="10507" max="10507" width="11.88671875" style="8" customWidth="1"/>
    <col min="10508" max="10508" width="12.33203125" style="8" customWidth="1"/>
    <col min="10509" max="10509" width="13.109375" style="8" customWidth="1"/>
    <col min="10510" max="10510" width="6.6640625" style="8" customWidth="1"/>
    <col min="10511" max="10511" width="12.5546875" style="8" customWidth="1"/>
    <col min="10512" max="10512" width="13.441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4" width="12" style="8" customWidth="1"/>
    <col min="10755" max="10758" width="14.6640625" style="8" customWidth="1"/>
    <col min="10759" max="10759" width="4.44140625" style="8" customWidth="1"/>
    <col min="10760" max="10760" width="12.33203125" style="8" customWidth="1"/>
    <col min="10761" max="10761" width="11.88671875" style="8" customWidth="1"/>
    <col min="10762" max="10762" width="11.44140625" style="8" customWidth="1"/>
    <col min="10763" max="10763" width="11.88671875" style="8" customWidth="1"/>
    <col min="10764" max="10764" width="12.33203125" style="8" customWidth="1"/>
    <col min="10765" max="10765" width="13.109375" style="8" customWidth="1"/>
    <col min="10766" max="10766" width="6.6640625" style="8" customWidth="1"/>
    <col min="10767" max="10767" width="12.5546875" style="8" customWidth="1"/>
    <col min="10768" max="10768" width="13.441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0" width="12" style="8" customWidth="1"/>
    <col min="11011" max="11014" width="14.6640625" style="8" customWidth="1"/>
    <col min="11015" max="11015" width="4.44140625" style="8" customWidth="1"/>
    <col min="11016" max="11016" width="12.33203125" style="8" customWidth="1"/>
    <col min="11017" max="11017" width="11.88671875" style="8" customWidth="1"/>
    <col min="11018" max="11018" width="11.44140625" style="8" customWidth="1"/>
    <col min="11019" max="11019" width="11.88671875" style="8" customWidth="1"/>
    <col min="11020" max="11020" width="12.33203125" style="8" customWidth="1"/>
    <col min="11021" max="11021" width="13.109375" style="8" customWidth="1"/>
    <col min="11022" max="11022" width="6.6640625" style="8" customWidth="1"/>
    <col min="11023" max="11023" width="12.5546875" style="8" customWidth="1"/>
    <col min="11024" max="11024" width="13.441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66" width="12" style="8" customWidth="1"/>
    <col min="11267" max="11270" width="14.6640625" style="8" customWidth="1"/>
    <col min="11271" max="11271" width="4.44140625" style="8" customWidth="1"/>
    <col min="11272" max="11272" width="12.33203125" style="8" customWidth="1"/>
    <col min="11273" max="11273" width="11.88671875" style="8" customWidth="1"/>
    <col min="11274" max="11274" width="11.44140625" style="8" customWidth="1"/>
    <col min="11275" max="11275" width="11.88671875" style="8" customWidth="1"/>
    <col min="11276" max="11276" width="12.33203125" style="8" customWidth="1"/>
    <col min="11277" max="11277" width="13.109375" style="8" customWidth="1"/>
    <col min="11278" max="11278" width="6.6640625" style="8" customWidth="1"/>
    <col min="11279" max="11279" width="12.5546875" style="8" customWidth="1"/>
    <col min="11280" max="11280" width="13.441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2" width="12" style="8" customWidth="1"/>
    <col min="11523" max="11526" width="14.6640625" style="8" customWidth="1"/>
    <col min="11527" max="11527" width="4.44140625" style="8" customWidth="1"/>
    <col min="11528" max="11528" width="12.33203125" style="8" customWidth="1"/>
    <col min="11529" max="11529" width="11.88671875" style="8" customWidth="1"/>
    <col min="11530" max="11530" width="11.44140625" style="8" customWidth="1"/>
    <col min="11531" max="11531" width="11.88671875" style="8" customWidth="1"/>
    <col min="11532" max="11532" width="12.33203125" style="8" customWidth="1"/>
    <col min="11533" max="11533" width="13.109375" style="8" customWidth="1"/>
    <col min="11534" max="11534" width="6.6640625" style="8" customWidth="1"/>
    <col min="11535" max="11535" width="12.5546875" style="8" customWidth="1"/>
    <col min="11536" max="11536" width="13.441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78" width="12" style="8" customWidth="1"/>
    <col min="11779" max="11782" width="14.6640625" style="8" customWidth="1"/>
    <col min="11783" max="11783" width="4.44140625" style="8" customWidth="1"/>
    <col min="11784" max="11784" width="12.33203125" style="8" customWidth="1"/>
    <col min="11785" max="11785" width="11.88671875" style="8" customWidth="1"/>
    <col min="11786" max="11786" width="11.44140625" style="8" customWidth="1"/>
    <col min="11787" max="11787" width="11.88671875" style="8" customWidth="1"/>
    <col min="11788" max="11788" width="12.33203125" style="8" customWidth="1"/>
    <col min="11789" max="11789" width="13.109375" style="8" customWidth="1"/>
    <col min="11790" max="11790" width="6.6640625" style="8" customWidth="1"/>
    <col min="11791" max="11791" width="12.5546875" style="8" customWidth="1"/>
    <col min="11792" max="11792" width="13.441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4" width="12" style="8" customWidth="1"/>
    <col min="12035" max="12038" width="14.6640625" style="8" customWidth="1"/>
    <col min="12039" max="12039" width="4.44140625" style="8" customWidth="1"/>
    <col min="12040" max="12040" width="12.33203125" style="8" customWidth="1"/>
    <col min="12041" max="12041" width="11.88671875" style="8" customWidth="1"/>
    <col min="12042" max="12042" width="11.44140625" style="8" customWidth="1"/>
    <col min="12043" max="12043" width="11.88671875" style="8" customWidth="1"/>
    <col min="12044" max="12044" width="12.33203125" style="8" customWidth="1"/>
    <col min="12045" max="12045" width="13.109375" style="8" customWidth="1"/>
    <col min="12046" max="12046" width="6.6640625" style="8" customWidth="1"/>
    <col min="12047" max="12047" width="12.5546875" style="8" customWidth="1"/>
    <col min="12048" max="12048" width="13.441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0" width="12" style="8" customWidth="1"/>
    <col min="12291" max="12294" width="14.6640625" style="8" customWidth="1"/>
    <col min="12295" max="12295" width="4.44140625" style="8" customWidth="1"/>
    <col min="12296" max="12296" width="12.33203125" style="8" customWidth="1"/>
    <col min="12297" max="12297" width="11.88671875" style="8" customWidth="1"/>
    <col min="12298" max="12298" width="11.44140625" style="8" customWidth="1"/>
    <col min="12299" max="12299" width="11.88671875" style="8" customWidth="1"/>
    <col min="12300" max="12300" width="12.33203125" style="8" customWidth="1"/>
    <col min="12301" max="12301" width="13.109375" style="8" customWidth="1"/>
    <col min="12302" max="12302" width="6.6640625" style="8" customWidth="1"/>
    <col min="12303" max="12303" width="12.5546875" style="8" customWidth="1"/>
    <col min="12304" max="12304" width="13.441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46" width="12" style="8" customWidth="1"/>
    <col min="12547" max="12550" width="14.6640625" style="8" customWidth="1"/>
    <col min="12551" max="12551" width="4.44140625" style="8" customWidth="1"/>
    <col min="12552" max="12552" width="12.33203125" style="8" customWidth="1"/>
    <col min="12553" max="12553" width="11.88671875" style="8" customWidth="1"/>
    <col min="12554" max="12554" width="11.44140625" style="8" customWidth="1"/>
    <col min="12555" max="12555" width="11.88671875" style="8" customWidth="1"/>
    <col min="12556" max="12556" width="12.33203125" style="8" customWidth="1"/>
    <col min="12557" max="12557" width="13.109375" style="8" customWidth="1"/>
    <col min="12558" max="12558" width="6.6640625" style="8" customWidth="1"/>
    <col min="12559" max="12559" width="12.5546875" style="8" customWidth="1"/>
    <col min="12560" max="12560" width="13.441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2" width="12" style="8" customWidth="1"/>
    <col min="12803" max="12806" width="14.6640625" style="8" customWidth="1"/>
    <col min="12807" max="12807" width="4.44140625" style="8" customWidth="1"/>
    <col min="12808" max="12808" width="12.33203125" style="8" customWidth="1"/>
    <col min="12809" max="12809" width="11.88671875" style="8" customWidth="1"/>
    <col min="12810" max="12810" width="11.44140625" style="8" customWidth="1"/>
    <col min="12811" max="12811" width="11.88671875" style="8" customWidth="1"/>
    <col min="12812" max="12812" width="12.33203125" style="8" customWidth="1"/>
    <col min="12813" max="12813" width="13.109375" style="8" customWidth="1"/>
    <col min="12814" max="12814" width="6.6640625" style="8" customWidth="1"/>
    <col min="12815" max="12815" width="12.5546875" style="8" customWidth="1"/>
    <col min="12816" max="12816" width="13.441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58" width="12" style="8" customWidth="1"/>
    <col min="13059" max="13062" width="14.6640625" style="8" customWidth="1"/>
    <col min="13063" max="13063" width="4.44140625" style="8" customWidth="1"/>
    <col min="13064" max="13064" width="12.33203125" style="8" customWidth="1"/>
    <col min="13065" max="13065" width="11.88671875" style="8" customWidth="1"/>
    <col min="13066" max="13066" width="11.44140625" style="8" customWidth="1"/>
    <col min="13067" max="13067" width="11.88671875" style="8" customWidth="1"/>
    <col min="13068" max="13068" width="12.33203125" style="8" customWidth="1"/>
    <col min="13069" max="13069" width="13.109375" style="8" customWidth="1"/>
    <col min="13070" max="13070" width="6.6640625" style="8" customWidth="1"/>
    <col min="13071" max="13071" width="12.5546875" style="8" customWidth="1"/>
    <col min="13072" max="13072" width="13.441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4" width="12" style="8" customWidth="1"/>
    <col min="13315" max="13318" width="14.6640625" style="8" customWidth="1"/>
    <col min="13319" max="13319" width="4.44140625" style="8" customWidth="1"/>
    <col min="13320" max="13320" width="12.33203125" style="8" customWidth="1"/>
    <col min="13321" max="13321" width="11.88671875" style="8" customWidth="1"/>
    <col min="13322" max="13322" width="11.44140625" style="8" customWidth="1"/>
    <col min="13323" max="13323" width="11.88671875" style="8" customWidth="1"/>
    <col min="13324" max="13324" width="12.33203125" style="8" customWidth="1"/>
    <col min="13325" max="13325" width="13.109375" style="8" customWidth="1"/>
    <col min="13326" max="13326" width="6.6640625" style="8" customWidth="1"/>
    <col min="13327" max="13327" width="12.5546875" style="8" customWidth="1"/>
    <col min="13328" max="13328" width="13.441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0" width="12" style="8" customWidth="1"/>
    <col min="13571" max="13574" width="14.6640625" style="8" customWidth="1"/>
    <col min="13575" max="13575" width="4.44140625" style="8" customWidth="1"/>
    <col min="13576" max="13576" width="12.33203125" style="8" customWidth="1"/>
    <col min="13577" max="13577" width="11.88671875" style="8" customWidth="1"/>
    <col min="13578" max="13578" width="11.44140625" style="8" customWidth="1"/>
    <col min="13579" max="13579" width="11.88671875" style="8" customWidth="1"/>
    <col min="13580" max="13580" width="12.33203125" style="8" customWidth="1"/>
    <col min="13581" max="13581" width="13.109375" style="8" customWidth="1"/>
    <col min="13582" max="13582" width="6.6640625" style="8" customWidth="1"/>
    <col min="13583" max="13583" width="12.5546875" style="8" customWidth="1"/>
    <col min="13584" max="13584" width="13.441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26" width="12" style="8" customWidth="1"/>
    <col min="13827" max="13830" width="14.6640625" style="8" customWidth="1"/>
    <col min="13831" max="13831" width="4.44140625" style="8" customWidth="1"/>
    <col min="13832" max="13832" width="12.33203125" style="8" customWidth="1"/>
    <col min="13833" max="13833" width="11.88671875" style="8" customWidth="1"/>
    <col min="13834" max="13834" width="11.44140625" style="8" customWidth="1"/>
    <col min="13835" max="13835" width="11.88671875" style="8" customWidth="1"/>
    <col min="13836" max="13836" width="12.33203125" style="8" customWidth="1"/>
    <col min="13837" max="13837" width="13.109375" style="8" customWidth="1"/>
    <col min="13838" max="13838" width="6.6640625" style="8" customWidth="1"/>
    <col min="13839" max="13839" width="12.5546875" style="8" customWidth="1"/>
    <col min="13840" max="13840" width="13.441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2" width="12" style="8" customWidth="1"/>
    <col min="14083" max="14086" width="14.6640625" style="8" customWidth="1"/>
    <col min="14087" max="14087" width="4.44140625" style="8" customWidth="1"/>
    <col min="14088" max="14088" width="12.33203125" style="8" customWidth="1"/>
    <col min="14089" max="14089" width="11.88671875" style="8" customWidth="1"/>
    <col min="14090" max="14090" width="11.44140625" style="8" customWidth="1"/>
    <col min="14091" max="14091" width="11.88671875" style="8" customWidth="1"/>
    <col min="14092" max="14092" width="12.33203125" style="8" customWidth="1"/>
    <col min="14093" max="14093" width="13.109375" style="8" customWidth="1"/>
    <col min="14094" max="14094" width="6.6640625" style="8" customWidth="1"/>
    <col min="14095" max="14095" width="12.5546875" style="8" customWidth="1"/>
    <col min="14096" max="14096" width="13.441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38" width="12" style="8" customWidth="1"/>
    <col min="14339" max="14342" width="14.6640625" style="8" customWidth="1"/>
    <col min="14343" max="14343" width="4.44140625" style="8" customWidth="1"/>
    <col min="14344" max="14344" width="12.33203125" style="8" customWidth="1"/>
    <col min="14345" max="14345" width="11.88671875" style="8" customWidth="1"/>
    <col min="14346" max="14346" width="11.44140625" style="8" customWidth="1"/>
    <col min="14347" max="14347" width="11.88671875" style="8" customWidth="1"/>
    <col min="14348" max="14348" width="12.33203125" style="8" customWidth="1"/>
    <col min="14349" max="14349" width="13.109375" style="8" customWidth="1"/>
    <col min="14350" max="14350" width="6.6640625" style="8" customWidth="1"/>
    <col min="14351" max="14351" width="12.5546875" style="8" customWidth="1"/>
    <col min="14352" max="14352" width="13.441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4" width="12" style="8" customWidth="1"/>
    <col min="14595" max="14598" width="14.6640625" style="8" customWidth="1"/>
    <col min="14599" max="14599" width="4.44140625" style="8" customWidth="1"/>
    <col min="14600" max="14600" width="12.33203125" style="8" customWidth="1"/>
    <col min="14601" max="14601" width="11.88671875" style="8" customWidth="1"/>
    <col min="14602" max="14602" width="11.44140625" style="8" customWidth="1"/>
    <col min="14603" max="14603" width="11.88671875" style="8" customWidth="1"/>
    <col min="14604" max="14604" width="12.33203125" style="8" customWidth="1"/>
    <col min="14605" max="14605" width="13.109375" style="8" customWidth="1"/>
    <col min="14606" max="14606" width="6.6640625" style="8" customWidth="1"/>
    <col min="14607" max="14607" width="12.5546875" style="8" customWidth="1"/>
    <col min="14608" max="14608" width="13.441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0" width="12" style="8" customWidth="1"/>
    <col min="14851" max="14854" width="14.6640625" style="8" customWidth="1"/>
    <col min="14855" max="14855" width="4.44140625" style="8" customWidth="1"/>
    <col min="14856" max="14856" width="12.33203125" style="8" customWidth="1"/>
    <col min="14857" max="14857" width="11.88671875" style="8" customWidth="1"/>
    <col min="14858" max="14858" width="11.44140625" style="8" customWidth="1"/>
    <col min="14859" max="14859" width="11.88671875" style="8" customWidth="1"/>
    <col min="14860" max="14860" width="12.33203125" style="8" customWidth="1"/>
    <col min="14861" max="14861" width="13.109375" style="8" customWidth="1"/>
    <col min="14862" max="14862" width="6.6640625" style="8" customWidth="1"/>
    <col min="14863" max="14863" width="12.5546875" style="8" customWidth="1"/>
    <col min="14864" max="14864" width="13.441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06" width="12" style="8" customWidth="1"/>
    <col min="15107" max="15110" width="14.6640625" style="8" customWidth="1"/>
    <col min="15111" max="15111" width="4.44140625" style="8" customWidth="1"/>
    <col min="15112" max="15112" width="12.33203125" style="8" customWidth="1"/>
    <col min="15113" max="15113" width="11.88671875" style="8" customWidth="1"/>
    <col min="15114" max="15114" width="11.44140625" style="8" customWidth="1"/>
    <col min="15115" max="15115" width="11.88671875" style="8" customWidth="1"/>
    <col min="15116" max="15116" width="12.33203125" style="8" customWidth="1"/>
    <col min="15117" max="15117" width="13.109375" style="8" customWidth="1"/>
    <col min="15118" max="15118" width="6.6640625" style="8" customWidth="1"/>
    <col min="15119" max="15119" width="12.5546875" style="8" customWidth="1"/>
    <col min="15120" max="15120" width="13.441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2" width="12" style="8" customWidth="1"/>
    <col min="15363" max="15366" width="14.6640625" style="8" customWidth="1"/>
    <col min="15367" max="15367" width="4.44140625" style="8" customWidth="1"/>
    <col min="15368" max="15368" width="12.33203125" style="8" customWidth="1"/>
    <col min="15369" max="15369" width="11.88671875" style="8" customWidth="1"/>
    <col min="15370" max="15370" width="11.44140625" style="8" customWidth="1"/>
    <col min="15371" max="15371" width="11.88671875" style="8" customWidth="1"/>
    <col min="15372" max="15372" width="12.33203125" style="8" customWidth="1"/>
    <col min="15373" max="15373" width="13.109375" style="8" customWidth="1"/>
    <col min="15374" max="15374" width="6.6640625" style="8" customWidth="1"/>
    <col min="15375" max="15375" width="12.5546875" style="8" customWidth="1"/>
    <col min="15376" max="15376" width="13.441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18" width="12" style="8" customWidth="1"/>
    <col min="15619" max="15622" width="14.6640625" style="8" customWidth="1"/>
    <col min="15623" max="15623" width="4.44140625" style="8" customWidth="1"/>
    <col min="15624" max="15624" width="12.33203125" style="8" customWidth="1"/>
    <col min="15625" max="15625" width="11.88671875" style="8" customWidth="1"/>
    <col min="15626" max="15626" width="11.44140625" style="8" customWidth="1"/>
    <col min="15627" max="15627" width="11.88671875" style="8" customWidth="1"/>
    <col min="15628" max="15628" width="12.33203125" style="8" customWidth="1"/>
    <col min="15629" max="15629" width="13.109375" style="8" customWidth="1"/>
    <col min="15630" max="15630" width="6.6640625" style="8" customWidth="1"/>
    <col min="15631" max="15631" width="12.5546875" style="8" customWidth="1"/>
    <col min="15632" max="15632" width="13.441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4" width="12" style="8" customWidth="1"/>
    <col min="15875" max="15878" width="14.6640625" style="8" customWidth="1"/>
    <col min="15879" max="15879" width="4.44140625" style="8" customWidth="1"/>
    <col min="15880" max="15880" width="12.33203125" style="8" customWidth="1"/>
    <col min="15881" max="15881" width="11.88671875" style="8" customWidth="1"/>
    <col min="15882" max="15882" width="11.44140625" style="8" customWidth="1"/>
    <col min="15883" max="15883" width="11.88671875" style="8" customWidth="1"/>
    <col min="15884" max="15884" width="12.33203125" style="8" customWidth="1"/>
    <col min="15885" max="15885" width="13.109375" style="8" customWidth="1"/>
    <col min="15886" max="15886" width="6.6640625" style="8" customWidth="1"/>
    <col min="15887" max="15887" width="12.5546875" style="8" customWidth="1"/>
    <col min="15888" max="15888" width="13.441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0" width="12" style="8" customWidth="1"/>
    <col min="16131" max="16134" width="14.6640625" style="8" customWidth="1"/>
    <col min="16135" max="16135" width="4.44140625" style="8" customWidth="1"/>
    <col min="16136" max="16136" width="12.33203125" style="8" customWidth="1"/>
    <col min="16137" max="16137" width="11.88671875" style="8" customWidth="1"/>
    <col min="16138" max="16138" width="11.44140625" style="8" customWidth="1"/>
    <col min="16139" max="16139" width="11.88671875" style="8" customWidth="1"/>
    <col min="16140" max="16140" width="12.33203125" style="8" customWidth="1"/>
    <col min="16141" max="16141" width="13.109375" style="8" customWidth="1"/>
    <col min="16142" max="16142" width="6.6640625" style="8" customWidth="1"/>
    <col min="16143" max="16143" width="12.5546875" style="8" customWidth="1"/>
    <col min="16144" max="16144" width="13.441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s="94" customFormat="1" ht="33.049999999999997" customHeight="1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60"/>
      <c r="R1" s="61"/>
      <c r="S1" s="61"/>
      <c r="T1" s="62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</row>
    <row r="2" spans="1:68" s="94" customFormat="1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29"/>
      <c r="S2" s="29"/>
      <c r="T2" s="63"/>
    </row>
    <row r="3" spans="1:68" s="94" customFormat="1" ht="26.3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29"/>
      <c r="S3" s="29"/>
      <c r="T3" s="63"/>
    </row>
    <row r="4" spans="1:68" s="94" customFormat="1" ht="24.75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92" t="s">
        <v>3</v>
      </c>
      <c r="R4" s="2193"/>
      <c r="S4" s="2193"/>
      <c r="T4" s="2194"/>
    </row>
    <row r="5" spans="1:68" s="94" customFormat="1" ht="21.3">
      <c r="A5" s="2206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195" t="s">
        <v>54</v>
      </c>
      <c r="R5" s="2196"/>
      <c r="S5" s="2196"/>
      <c r="T5" s="2197"/>
    </row>
    <row r="6" spans="1:68" ht="24.9" customHeight="1">
      <c r="A6" s="2133" t="s">
        <v>477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68" ht="24.9" customHeight="1">
      <c r="A7" s="2159" t="s">
        <v>194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68" ht="24.9" customHeight="1">
      <c r="A8" s="2199" t="s">
        <v>191</v>
      </c>
      <c r="B8" s="2200"/>
      <c r="C8" s="2200"/>
      <c r="D8" s="2200"/>
      <c r="E8" s="2200"/>
      <c r="F8" s="2200"/>
      <c r="G8" s="2134"/>
      <c r="H8" s="2200"/>
      <c r="I8" s="2200"/>
      <c r="J8" s="2200"/>
      <c r="K8" s="2200"/>
      <c r="L8" s="2200"/>
      <c r="M8" s="2200"/>
      <c r="N8" s="2134"/>
      <c r="O8" s="2200"/>
      <c r="P8" s="2200"/>
      <c r="Q8" s="2200"/>
      <c r="R8" s="2200"/>
      <c r="S8" s="2200"/>
      <c r="T8" s="2201"/>
    </row>
    <row r="9" spans="1:68" ht="20.05" customHeight="1">
      <c r="A9" s="2340" t="s">
        <v>63</v>
      </c>
      <c r="B9" s="2340"/>
      <c r="C9" s="2340"/>
      <c r="D9" s="2340"/>
      <c r="E9" s="2340"/>
      <c r="F9" s="2340"/>
      <c r="G9" s="759"/>
      <c r="H9" s="2340" t="s">
        <v>64</v>
      </c>
      <c r="I9" s="2340"/>
      <c r="J9" s="2340"/>
      <c r="K9" s="2340"/>
      <c r="L9" s="2340"/>
      <c r="M9" s="2340"/>
      <c r="N9" s="759"/>
      <c r="O9" s="2340" t="s">
        <v>65</v>
      </c>
      <c r="P9" s="2340"/>
      <c r="Q9" s="2340"/>
      <c r="R9" s="2340"/>
      <c r="S9" s="2340"/>
      <c r="T9" s="2340"/>
    </row>
    <row r="10" spans="1:68" ht="45.1" customHeight="1" thickBot="1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766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766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  <c r="V10" s="6"/>
      <c r="W10" s="6"/>
    </row>
    <row r="11" spans="1:68" ht="19.899999999999999" customHeight="1">
      <c r="A11" s="768">
        <v>1</v>
      </c>
      <c r="B11" s="122"/>
      <c r="C11" s="769">
        <v>8</v>
      </c>
      <c r="D11" s="769" t="s">
        <v>17</v>
      </c>
      <c r="E11" s="283">
        <f>1800/C11</f>
        <v>225</v>
      </c>
      <c r="F11" s="44">
        <v>60</v>
      </c>
      <c r="G11" s="759"/>
      <c r="H11" s="768">
        <v>17</v>
      </c>
      <c r="I11" s="122"/>
      <c r="J11" s="769">
        <v>7.1</v>
      </c>
      <c r="K11" s="769" t="s">
        <v>17</v>
      </c>
      <c r="L11" s="283">
        <f>1800/J11</f>
        <v>253.52112676056339</v>
      </c>
      <c r="M11" s="44">
        <v>103</v>
      </c>
      <c r="N11" s="759"/>
      <c r="O11" s="1014">
        <v>28</v>
      </c>
      <c r="P11" s="1015"/>
      <c r="Q11" s="1009">
        <v>10.42</v>
      </c>
      <c r="R11" s="1009" t="s">
        <v>17</v>
      </c>
      <c r="S11" s="1038">
        <f>1800/Q11</f>
        <v>172.7447216890595</v>
      </c>
      <c r="T11" s="1023">
        <v>591</v>
      </c>
      <c r="V11" s="6"/>
      <c r="W11" s="72"/>
    </row>
    <row r="12" spans="1:68" ht="19.899999999999999" customHeight="1">
      <c r="A12" s="770">
        <v>2</v>
      </c>
      <c r="B12" s="326"/>
      <c r="C12" s="771">
        <v>7.5</v>
      </c>
      <c r="D12" s="301" t="s">
        <v>17</v>
      </c>
      <c r="E12" s="202">
        <f t="shared" ref="E12:E25" si="0">1800/C12</f>
        <v>240</v>
      </c>
      <c r="F12" s="48">
        <v>53</v>
      </c>
      <c r="G12" s="759"/>
      <c r="H12" s="770">
        <v>18</v>
      </c>
      <c r="I12" s="66"/>
      <c r="J12" s="301">
        <v>6.6</v>
      </c>
      <c r="K12" s="301" t="s">
        <v>17</v>
      </c>
      <c r="L12" s="302">
        <f t="shared" ref="L12:L21" si="1">1800/J12</f>
        <v>272.72727272727275</v>
      </c>
      <c r="M12" s="303">
        <v>100</v>
      </c>
      <c r="N12" s="759"/>
      <c r="O12" s="377">
        <v>29</v>
      </c>
      <c r="P12" s="1078"/>
      <c r="Q12" s="1036">
        <v>9.14</v>
      </c>
      <c r="R12" s="301" t="s">
        <v>17</v>
      </c>
      <c r="S12" s="302">
        <f t="shared" ref="S12:S20" si="2">1800/Q12</f>
        <v>196.93654266958424</v>
      </c>
      <c r="T12" s="836">
        <v>115</v>
      </c>
    </row>
    <row r="13" spans="1:68" ht="19.899999999999999" customHeight="1">
      <c r="A13" s="770">
        <v>3</v>
      </c>
      <c r="B13" s="66"/>
      <c r="C13" s="771">
        <v>7.9</v>
      </c>
      <c r="D13" s="301" t="s">
        <v>17</v>
      </c>
      <c r="E13" s="202">
        <f t="shared" si="0"/>
        <v>227.84810126582278</v>
      </c>
      <c r="F13" s="48">
        <v>50</v>
      </c>
      <c r="G13" s="759"/>
      <c r="H13" s="770">
        <v>19</v>
      </c>
      <c r="I13" s="66"/>
      <c r="J13" s="301">
        <v>7.33</v>
      </c>
      <c r="K13" s="301" t="s">
        <v>17</v>
      </c>
      <c r="L13" s="302">
        <f t="shared" si="1"/>
        <v>245.56616643929058</v>
      </c>
      <c r="M13" s="303">
        <v>220</v>
      </c>
      <c r="N13" s="759"/>
      <c r="O13" s="377">
        <v>30</v>
      </c>
      <c r="P13" s="1078"/>
      <c r="Q13" s="1036">
        <v>9</v>
      </c>
      <c r="R13" s="301" t="s">
        <v>17</v>
      </c>
      <c r="S13" s="302">
        <f t="shared" si="2"/>
        <v>200</v>
      </c>
      <c r="T13" s="836">
        <v>537</v>
      </c>
    </row>
    <row r="14" spans="1:68" ht="19.899999999999999" customHeight="1">
      <c r="A14" s="770">
        <v>4</v>
      </c>
      <c r="B14" s="66"/>
      <c r="C14" s="771">
        <v>7.2</v>
      </c>
      <c r="D14" s="301" t="s">
        <v>17</v>
      </c>
      <c r="E14" s="202">
        <f t="shared" si="0"/>
        <v>250</v>
      </c>
      <c r="F14" s="48">
        <v>50</v>
      </c>
      <c r="G14" s="759"/>
      <c r="H14" s="770">
        <v>20</v>
      </c>
      <c r="I14" s="66">
        <v>43245</v>
      </c>
      <c r="J14" s="301">
        <v>5.5</v>
      </c>
      <c r="K14" s="301" t="s">
        <v>17</v>
      </c>
      <c r="L14" s="302">
        <f t="shared" si="1"/>
        <v>327.27272727272725</v>
      </c>
      <c r="M14" s="303">
        <v>105</v>
      </c>
      <c r="N14" s="759"/>
      <c r="O14" s="377">
        <v>31</v>
      </c>
      <c r="P14" s="1078"/>
      <c r="Q14" s="1036">
        <v>7.4</v>
      </c>
      <c r="R14" s="301" t="s">
        <v>17</v>
      </c>
      <c r="S14" s="302">
        <f t="shared" si="2"/>
        <v>243.24324324324323</v>
      </c>
      <c r="T14" s="836">
        <v>565</v>
      </c>
    </row>
    <row r="15" spans="1:68" ht="19.899999999999999" customHeight="1">
      <c r="A15" s="770">
        <v>5</v>
      </c>
      <c r="B15" s="66">
        <v>43725</v>
      </c>
      <c r="C15" s="771">
        <v>7.16</v>
      </c>
      <c r="D15" s="301" t="s">
        <v>17</v>
      </c>
      <c r="E15" s="202">
        <f t="shared" si="0"/>
        <v>251.39664804469274</v>
      </c>
      <c r="F15" s="48">
        <v>58</v>
      </c>
      <c r="G15" s="759"/>
      <c r="H15" s="770">
        <v>21</v>
      </c>
      <c r="I15" s="66">
        <v>43801</v>
      </c>
      <c r="J15" s="301">
        <v>6.1</v>
      </c>
      <c r="K15" s="301" t="s">
        <v>17</v>
      </c>
      <c r="L15" s="302">
        <f t="shared" si="1"/>
        <v>295.08196721311475</v>
      </c>
      <c r="M15" s="303">
        <v>71</v>
      </c>
      <c r="N15" s="759"/>
      <c r="O15" s="377">
        <v>32</v>
      </c>
      <c r="P15" s="1084"/>
      <c r="Q15" s="1036">
        <v>9</v>
      </c>
      <c r="R15" s="301" t="s">
        <v>17</v>
      </c>
      <c r="S15" s="302">
        <f t="shared" si="2"/>
        <v>200</v>
      </c>
      <c r="T15" s="836">
        <v>652</v>
      </c>
    </row>
    <row r="16" spans="1:68" ht="19.899999999999999" customHeight="1">
      <c r="A16" s="770">
        <v>6</v>
      </c>
      <c r="B16" s="66"/>
      <c r="C16" s="771">
        <v>8.1999999999999993</v>
      </c>
      <c r="D16" s="301" t="s">
        <v>17</v>
      </c>
      <c r="E16" s="202">
        <f t="shared" si="0"/>
        <v>219.51219512195124</v>
      </c>
      <c r="F16" s="48">
        <v>248</v>
      </c>
      <c r="G16" s="759"/>
      <c r="H16" s="770">
        <v>22</v>
      </c>
      <c r="I16" s="66"/>
      <c r="J16" s="301">
        <v>5.8</v>
      </c>
      <c r="K16" s="301" t="s">
        <v>17</v>
      </c>
      <c r="L16" s="302">
        <f t="shared" si="1"/>
        <v>310.34482758620692</v>
      </c>
      <c r="M16" s="303">
        <v>82</v>
      </c>
      <c r="N16" s="759"/>
      <c r="O16" s="377">
        <v>33</v>
      </c>
      <c r="P16" s="1078"/>
      <c r="Q16" s="1036">
        <v>8.9</v>
      </c>
      <c r="R16" s="301" t="s">
        <v>17</v>
      </c>
      <c r="S16" s="302">
        <f t="shared" si="2"/>
        <v>202.24719101123594</v>
      </c>
      <c r="T16" s="836">
        <v>640</v>
      </c>
    </row>
    <row r="17" spans="1:20" ht="19.899999999999999" customHeight="1">
      <c r="A17" s="770">
        <v>7</v>
      </c>
      <c r="B17" s="66">
        <v>43245</v>
      </c>
      <c r="C17" s="771">
        <v>7</v>
      </c>
      <c r="D17" s="301" t="s">
        <v>17</v>
      </c>
      <c r="E17" s="202">
        <f t="shared" si="0"/>
        <v>257.14285714285717</v>
      </c>
      <c r="F17" s="48">
        <v>60</v>
      </c>
      <c r="G17" s="759"/>
      <c r="H17" s="770">
        <v>23</v>
      </c>
      <c r="I17" s="66">
        <v>43245</v>
      </c>
      <c r="J17" s="301">
        <v>5.4</v>
      </c>
      <c r="K17" s="301" t="s">
        <v>17</v>
      </c>
      <c r="L17" s="302">
        <f t="shared" si="1"/>
        <v>333.33333333333331</v>
      </c>
      <c r="M17" s="303">
        <v>104</v>
      </c>
      <c r="N17" s="759"/>
      <c r="O17" s="377">
        <v>34</v>
      </c>
      <c r="P17" s="1078"/>
      <c r="Q17" s="1036">
        <v>8.91</v>
      </c>
      <c r="R17" s="301" t="s">
        <v>17</v>
      </c>
      <c r="S17" s="302">
        <f t="shared" si="2"/>
        <v>202.02020202020202</v>
      </c>
      <c r="T17" s="836">
        <v>115</v>
      </c>
    </row>
    <row r="18" spans="1:20" ht="19.899999999999999" customHeight="1">
      <c r="A18" s="770">
        <v>8</v>
      </c>
      <c r="B18" s="66">
        <v>43803</v>
      </c>
      <c r="C18" s="771">
        <v>7.9</v>
      </c>
      <c r="D18" s="301" t="s">
        <v>17</v>
      </c>
      <c r="E18" s="202">
        <f t="shared" si="0"/>
        <v>227.84810126582278</v>
      </c>
      <c r="F18" s="48">
        <v>52</v>
      </c>
      <c r="G18" s="759"/>
      <c r="H18" s="770">
        <v>24</v>
      </c>
      <c r="I18" s="66">
        <v>43725</v>
      </c>
      <c r="J18" s="301">
        <v>6</v>
      </c>
      <c r="K18" s="301" t="s">
        <v>17</v>
      </c>
      <c r="L18" s="302">
        <f t="shared" si="1"/>
        <v>300</v>
      </c>
      <c r="M18" s="303">
        <v>89</v>
      </c>
      <c r="N18" s="759"/>
      <c r="O18" s="377">
        <v>35</v>
      </c>
      <c r="P18" s="1078"/>
      <c r="Q18" s="1036">
        <v>8.6999999999999993</v>
      </c>
      <c r="R18" s="301" t="s">
        <v>17</v>
      </c>
      <c r="S18" s="302">
        <f t="shared" si="2"/>
        <v>206.89655172413794</v>
      </c>
      <c r="T18" s="836">
        <v>760</v>
      </c>
    </row>
    <row r="19" spans="1:20" ht="19.899999999999999" customHeight="1">
      <c r="A19" s="770">
        <v>9</v>
      </c>
      <c r="B19" s="66">
        <v>43803</v>
      </c>
      <c r="C19" s="771">
        <v>8.6999999999999993</v>
      </c>
      <c r="D19" s="301" t="s">
        <v>17</v>
      </c>
      <c r="E19" s="202">
        <f t="shared" si="0"/>
        <v>206.89655172413794</v>
      </c>
      <c r="F19" s="48">
        <v>48</v>
      </c>
      <c r="G19" s="759"/>
      <c r="H19" s="770">
        <v>25</v>
      </c>
      <c r="I19" s="66">
        <v>43245</v>
      </c>
      <c r="J19" s="301">
        <v>5.9</v>
      </c>
      <c r="K19" s="301" t="s">
        <v>17</v>
      </c>
      <c r="L19" s="302">
        <f t="shared" si="1"/>
        <v>305.08474576271186</v>
      </c>
      <c r="M19" s="303">
        <v>104</v>
      </c>
      <c r="N19" s="759"/>
      <c r="O19" s="377">
        <v>36</v>
      </c>
      <c r="P19" s="1078"/>
      <c r="Q19" s="1036">
        <v>9.6999999999999993</v>
      </c>
      <c r="R19" s="301" t="s">
        <v>17</v>
      </c>
      <c r="S19" s="302">
        <f>1800/Q19</f>
        <v>185.56701030927837</v>
      </c>
      <c r="T19" s="836">
        <v>690</v>
      </c>
    </row>
    <row r="20" spans="1:20" ht="19.899999999999999" customHeight="1">
      <c r="A20" s="770">
        <v>10</v>
      </c>
      <c r="B20" s="66">
        <v>43803</v>
      </c>
      <c r="C20" s="771">
        <v>7.3</v>
      </c>
      <c r="D20" s="301" t="s">
        <v>17</v>
      </c>
      <c r="E20" s="202">
        <f t="shared" si="0"/>
        <v>246.57534246575344</v>
      </c>
      <c r="F20" s="48">
        <v>50</v>
      </c>
      <c r="G20" s="759"/>
      <c r="H20" s="770">
        <v>26</v>
      </c>
      <c r="I20" s="66">
        <v>43801</v>
      </c>
      <c r="J20" s="301">
        <v>6.5</v>
      </c>
      <c r="K20" s="301" t="s">
        <v>17</v>
      </c>
      <c r="L20" s="302">
        <f t="shared" si="1"/>
        <v>276.92307692307691</v>
      </c>
      <c r="M20" s="303">
        <v>78</v>
      </c>
      <c r="N20" s="759"/>
      <c r="O20" s="377">
        <v>37</v>
      </c>
      <c r="P20" s="1084"/>
      <c r="Q20" s="1036">
        <v>9.9</v>
      </c>
      <c r="R20" s="301" t="s">
        <v>17</v>
      </c>
      <c r="S20" s="302">
        <f t="shared" si="2"/>
        <v>181.81818181818181</v>
      </c>
      <c r="T20" s="836">
        <v>826</v>
      </c>
    </row>
    <row r="21" spans="1:20" ht="19.899999999999999" customHeight="1" thickBot="1">
      <c r="A21" s="770">
        <v>11</v>
      </c>
      <c r="B21" s="66">
        <v>43245</v>
      </c>
      <c r="C21" s="771">
        <v>6.9</v>
      </c>
      <c r="D21" s="301" t="s">
        <v>17</v>
      </c>
      <c r="E21" s="202">
        <f t="shared" si="0"/>
        <v>260.86956521739131</v>
      </c>
      <c r="F21" s="48">
        <v>65</v>
      </c>
      <c r="G21" s="759"/>
      <c r="H21" s="772">
        <v>27</v>
      </c>
      <c r="I21" s="123"/>
      <c r="J21" s="596">
        <v>8.77</v>
      </c>
      <c r="K21" s="596" t="s">
        <v>17</v>
      </c>
      <c r="L21" s="594">
        <f t="shared" si="1"/>
        <v>205.24515393386545</v>
      </c>
      <c r="M21" s="779">
        <v>264</v>
      </c>
      <c r="N21" s="759"/>
      <c r="O21" s="377">
        <v>38</v>
      </c>
      <c r="P21" s="1084"/>
      <c r="Q21" s="1036">
        <v>9.5500000000000007</v>
      </c>
      <c r="R21" s="301" t="s">
        <v>17</v>
      </c>
      <c r="S21" s="302">
        <f>1800/Q21</f>
        <v>188.48167539267016</v>
      </c>
      <c r="T21" s="836">
        <v>105</v>
      </c>
    </row>
    <row r="22" spans="1:20" ht="19.899999999999999" customHeight="1">
      <c r="A22" s="770">
        <v>12</v>
      </c>
      <c r="B22" s="66"/>
      <c r="C22" s="771">
        <v>9.9</v>
      </c>
      <c r="D22" s="301" t="s">
        <v>17</v>
      </c>
      <c r="E22" s="202">
        <f t="shared" si="0"/>
        <v>181.81818181818181</v>
      </c>
      <c r="F22" s="48">
        <v>100</v>
      </c>
      <c r="G22" s="759"/>
      <c r="H22" s="759"/>
      <c r="I22" s="55"/>
      <c r="J22" s="2364" t="s">
        <v>1</v>
      </c>
      <c r="K22" s="2365"/>
      <c r="L22" s="297">
        <f>SUM(L11:L21)</f>
        <v>3125.1003979521629</v>
      </c>
      <c r="M22" s="759"/>
      <c r="N22" s="759"/>
      <c r="O22" s="377">
        <v>39</v>
      </c>
      <c r="P22" s="1084"/>
      <c r="Q22" s="1036">
        <v>6.45</v>
      </c>
      <c r="R22" s="301" t="s">
        <v>17</v>
      </c>
      <c r="S22" s="302">
        <f>1800/Q22</f>
        <v>279.06976744186045</v>
      </c>
      <c r="T22" s="836">
        <v>156</v>
      </c>
    </row>
    <row r="23" spans="1:20" ht="19.899999999999999" customHeight="1" thickBot="1">
      <c r="A23" s="770">
        <v>13</v>
      </c>
      <c r="B23" s="329"/>
      <c r="C23" s="771">
        <v>8.6</v>
      </c>
      <c r="D23" s="301" t="s">
        <v>17</v>
      </c>
      <c r="E23" s="202">
        <f t="shared" si="0"/>
        <v>209.30232558139537</v>
      </c>
      <c r="F23" s="48">
        <v>240</v>
      </c>
      <c r="G23" s="759"/>
      <c r="H23" s="759"/>
      <c r="I23" s="55"/>
      <c r="J23" s="2280" t="s">
        <v>19</v>
      </c>
      <c r="K23" s="2281"/>
      <c r="L23" s="296">
        <f>AVERAGE(L11:L21)</f>
        <v>284.10003617746935</v>
      </c>
      <c r="M23" s="759"/>
      <c r="N23" s="759"/>
      <c r="O23" s="1039">
        <v>40</v>
      </c>
      <c r="P23" s="1085"/>
      <c r="Q23" s="1041">
        <v>7.2</v>
      </c>
      <c r="R23" s="949" t="s">
        <v>17</v>
      </c>
      <c r="S23" s="950">
        <f>1800/Q23</f>
        <v>250</v>
      </c>
      <c r="T23" s="1029">
        <v>155</v>
      </c>
    </row>
    <row r="24" spans="1:20" ht="19.899999999999999" customHeight="1">
      <c r="A24" s="770">
        <v>14</v>
      </c>
      <c r="B24" s="66"/>
      <c r="C24" s="771">
        <v>6.68</v>
      </c>
      <c r="D24" s="301" t="s">
        <v>17</v>
      </c>
      <c r="E24" s="202">
        <f t="shared" si="0"/>
        <v>269.46107784431138</v>
      </c>
      <c r="F24" s="48">
        <v>252</v>
      </c>
      <c r="G24" s="759"/>
      <c r="H24" s="759"/>
      <c r="I24" s="55"/>
      <c r="J24" s="759"/>
      <c r="K24" s="759"/>
      <c r="L24" s="774"/>
      <c r="M24" s="759"/>
      <c r="N24" s="759"/>
      <c r="O24" s="759"/>
      <c r="P24" s="55"/>
      <c r="Q24" s="2257" t="s">
        <v>1</v>
      </c>
      <c r="R24" s="2165"/>
      <c r="S24" s="698">
        <f>SUM(S11:S23)</f>
        <v>2709.0250873194536</v>
      </c>
      <c r="T24" s="759"/>
    </row>
    <row r="25" spans="1:20" ht="19.899999999999999" customHeight="1" thickBot="1">
      <c r="A25" s="770">
        <v>15</v>
      </c>
      <c r="B25" s="66"/>
      <c r="C25" s="771">
        <v>7.43</v>
      </c>
      <c r="D25" s="301" t="s">
        <v>17</v>
      </c>
      <c r="E25" s="202">
        <f t="shared" si="0"/>
        <v>242.26110363391658</v>
      </c>
      <c r="F25" s="48">
        <v>220</v>
      </c>
      <c r="G25" s="759"/>
      <c r="H25" s="759"/>
      <c r="I25" s="55"/>
      <c r="J25" s="759"/>
      <c r="K25" s="759"/>
      <c r="L25" s="774"/>
      <c r="M25" s="759"/>
      <c r="N25" s="759"/>
      <c r="O25" s="759"/>
      <c r="P25" s="55"/>
      <c r="Q25" s="2280" t="s">
        <v>19</v>
      </c>
      <c r="R25" s="2281"/>
      <c r="S25" s="296">
        <f>AVERAGE(S11:S23)</f>
        <v>208.38654517841951</v>
      </c>
      <c r="T25" s="759"/>
    </row>
    <row r="26" spans="1:20" ht="19.899999999999999" customHeight="1" thickBot="1">
      <c r="A26" s="772">
        <v>16</v>
      </c>
      <c r="B26" s="123"/>
      <c r="C26" s="1593">
        <v>8.3000000000000007</v>
      </c>
      <c r="D26" s="301" t="s">
        <v>17</v>
      </c>
      <c r="E26" s="202">
        <f>1800/C26</f>
        <v>216.86746987951804</v>
      </c>
      <c r="F26" s="52">
        <v>367</v>
      </c>
      <c r="G26" s="759"/>
      <c r="H26" s="759"/>
      <c r="I26" s="55"/>
      <c r="J26" s="759"/>
      <c r="K26" s="759"/>
      <c r="L26" s="774"/>
      <c r="M26" s="759"/>
      <c r="N26" s="759"/>
      <c r="O26" s="759"/>
      <c r="P26" s="55"/>
      <c r="Q26" s="759"/>
      <c r="R26" s="759"/>
      <c r="S26" s="774"/>
      <c r="T26" s="759"/>
    </row>
    <row r="27" spans="1:20" ht="19.899999999999999" customHeight="1">
      <c r="A27" s="759"/>
      <c r="B27" s="55"/>
      <c r="C27" s="2364" t="s">
        <v>1</v>
      </c>
      <c r="D27" s="2365"/>
      <c r="E27" s="286">
        <f>SUM(E11:E26)</f>
        <v>3732.7995210057529</v>
      </c>
      <c r="F27" s="759"/>
      <c r="G27" s="759"/>
      <c r="H27" s="759"/>
      <c r="I27" s="562"/>
      <c r="J27" s="759"/>
      <c r="K27" s="759"/>
      <c r="L27" s="774"/>
      <c r="M27" s="759"/>
      <c r="N27" s="759"/>
      <c r="O27" s="759"/>
      <c r="P27" s="55"/>
      <c r="Q27" s="759"/>
      <c r="R27" s="759"/>
      <c r="S27" s="759"/>
      <c r="T27" s="759"/>
    </row>
    <row r="28" spans="1:20" ht="19.899999999999999" customHeight="1">
      <c r="A28" s="759"/>
      <c r="B28" s="55"/>
      <c r="C28" s="2280" t="s">
        <v>19</v>
      </c>
      <c r="D28" s="2281"/>
      <c r="E28" s="287">
        <f>AVERAGE(E11:E26)</f>
        <v>233.29997006285956</v>
      </c>
      <c r="F28" s="759"/>
      <c r="G28" s="759"/>
      <c r="H28" s="759"/>
      <c r="I28" s="55"/>
      <c r="J28" s="759"/>
      <c r="K28" s="759"/>
      <c r="L28" s="774"/>
      <c r="M28" s="759"/>
      <c r="N28" s="759"/>
      <c r="O28" s="759"/>
      <c r="P28" s="55"/>
      <c r="Q28" s="765"/>
      <c r="R28" s="765"/>
      <c r="S28" s="765"/>
      <c r="T28" s="759"/>
    </row>
    <row r="29" spans="1:20" ht="18" customHeight="1">
      <c r="A29" s="758"/>
      <c r="B29" s="759"/>
      <c r="C29" s="94"/>
      <c r="D29" s="94"/>
      <c r="E29" s="94"/>
      <c r="F29" s="759"/>
      <c r="G29" s="759"/>
      <c r="H29" s="759"/>
      <c r="I29" s="55"/>
      <c r="J29" s="94"/>
      <c r="K29" s="94"/>
      <c r="L29" s="94"/>
      <c r="M29" s="759"/>
      <c r="N29" s="759"/>
      <c r="O29" s="759"/>
      <c r="P29" s="55"/>
      <c r="Q29" s="94"/>
      <c r="R29" s="94"/>
      <c r="S29" s="94"/>
      <c r="T29" s="209"/>
    </row>
    <row r="30" spans="1:20" ht="18" customHeight="1">
      <c r="A30" s="758"/>
      <c r="B30" s="759"/>
      <c r="C30" s="94"/>
      <c r="D30" s="94"/>
      <c r="E30" s="94"/>
      <c r="F30" s="759"/>
      <c r="G30" s="83"/>
      <c r="H30" s="759"/>
      <c r="I30" s="55"/>
      <c r="J30" s="94"/>
      <c r="K30" s="94"/>
      <c r="L30" s="94"/>
      <c r="M30" s="759"/>
      <c r="N30" s="765"/>
      <c r="O30" s="29"/>
      <c r="P30" s="29"/>
      <c r="Q30" s="94"/>
      <c r="R30" s="94"/>
      <c r="S30" s="94"/>
      <c r="T30" s="209"/>
    </row>
    <row r="31" spans="1:20" ht="21.3">
      <c r="A31" s="2147"/>
      <c r="B31" s="2148"/>
      <c r="C31" s="2148"/>
      <c r="D31" s="2148"/>
      <c r="E31" s="2148"/>
      <c r="F31" s="2148"/>
      <c r="G31" s="83"/>
      <c r="H31" s="29"/>
      <c r="I31" s="29"/>
      <c r="J31" s="29"/>
      <c r="K31" s="29"/>
      <c r="L31" s="759"/>
      <c r="M31" s="759"/>
      <c r="N31" s="765"/>
      <c r="O31" s="29"/>
      <c r="P31" s="29"/>
      <c r="Q31" s="29"/>
      <c r="R31" s="29"/>
      <c r="S31" s="763"/>
      <c r="T31" s="209"/>
    </row>
    <row r="32" spans="1:20" ht="22.55" customHeight="1">
      <c r="A32" s="81"/>
      <c r="B32" s="94"/>
      <c r="C32" s="94"/>
      <c r="D32" s="94"/>
      <c r="E32" s="94"/>
      <c r="F32" s="94"/>
      <c r="G32" s="94"/>
      <c r="H32" s="94"/>
      <c r="I32" s="760" t="s">
        <v>69</v>
      </c>
      <c r="J32" s="769">
        <v>2</v>
      </c>
      <c r="K32" s="44" t="s">
        <v>21</v>
      </c>
      <c r="L32" s="94"/>
      <c r="M32" s="759"/>
      <c r="N32" s="765"/>
      <c r="O32" s="94"/>
      <c r="P32" s="760" t="s">
        <v>70</v>
      </c>
      <c r="Q32" s="769">
        <v>2230</v>
      </c>
      <c r="R32" s="44" t="s">
        <v>23</v>
      </c>
      <c r="S32" s="94"/>
      <c r="T32" s="209"/>
    </row>
    <row r="33" spans="1:20" ht="22.55" customHeight="1">
      <c r="A33" s="758"/>
      <c r="B33" s="759"/>
      <c r="C33" s="759"/>
      <c r="D33" s="759"/>
      <c r="E33" s="759"/>
      <c r="F33" s="759"/>
      <c r="G33" s="83"/>
      <c r="H33" s="94"/>
      <c r="I33" s="761" t="s">
        <v>71</v>
      </c>
      <c r="J33" s="771">
        <v>6.2</v>
      </c>
      <c r="K33" s="48" t="s">
        <v>21</v>
      </c>
      <c r="L33" s="94"/>
      <c r="M33" s="759"/>
      <c r="N33" s="765"/>
      <c r="O33" s="94"/>
      <c r="P33" s="761" t="s">
        <v>72</v>
      </c>
      <c r="Q33" s="771">
        <v>218</v>
      </c>
      <c r="R33" s="48" t="s">
        <v>23</v>
      </c>
      <c r="S33" s="94"/>
      <c r="T33" s="209"/>
    </row>
    <row r="34" spans="1:20" ht="22.55" customHeight="1">
      <c r="A34" s="758"/>
      <c r="B34" s="759"/>
      <c r="C34" s="759"/>
      <c r="D34" s="759"/>
      <c r="E34" s="759"/>
      <c r="F34" s="759"/>
      <c r="G34" s="83"/>
      <c r="H34" s="94"/>
      <c r="I34" s="761" t="s">
        <v>73</v>
      </c>
      <c r="J34" s="771">
        <v>3.8</v>
      </c>
      <c r="K34" s="48" t="s">
        <v>21</v>
      </c>
      <c r="L34" s="94"/>
      <c r="M34" s="759"/>
      <c r="N34" s="765"/>
      <c r="O34" s="94"/>
      <c r="P34" s="761" t="s">
        <v>74</v>
      </c>
      <c r="Q34" s="771">
        <v>6.8</v>
      </c>
      <c r="R34" s="48" t="s">
        <v>28</v>
      </c>
      <c r="S34" s="94"/>
      <c r="T34" s="209"/>
    </row>
    <row r="35" spans="1:20" ht="22.55" customHeight="1">
      <c r="A35" s="758"/>
      <c r="B35" s="759"/>
      <c r="C35" s="759"/>
      <c r="D35" s="759"/>
      <c r="E35" s="759"/>
      <c r="F35" s="759"/>
      <c r="G35" s="83"/>
      <c r="H35" s="94"/>
      <c r="I35" s="761" t="s">
        <v>75</v>
      </c>
      <c r="J35" s="771">
        <v>2.6</v>
      </c>
      <c r="K35" s="48" t="s">
        <v>21</v>
      </c>
      <c r="L35" s="94"/>
      <c r="M35" s="759"/>
      <c r="N35" s="2148"/>
      <c r="O35" s="94"/>
      <c r="P35" s="761" t="s">
        <v>76</v>
      </c>
      <c r="Q35" s="771">
        <v>30</v>
      </c>
      <c r="R35" s="48" t="s">
        <v>31</v>
      </c>
      <c r="S35" s="94"/>
      <c r="T35" s="209"/>
    </row>
    <row r="36" spans="1:20" ht="22.55" customHeight="1">
      <c r="A36" s="758"/>
      <c r="B36" s="759"/>
      <c r="C36" s="759"/>
      <c r="D36" s="759"/>
      <c r="E36" s="759"/>
      <c r="F36" s="759"/>
      <c r="G36" s="83"/>
      <c r="H36" s="94"/>
      <c r="I36" s="761" t="s">
        <v>77</v>
      </c>
      <c r="J36" s="771">
        <v>10</v>
      </c>
      <c r="K36" s="48" t="s">
        <v>21</v>
      </c>
      <c r="L36" s="94"/>
      <c r="M36" s="29"/>
      <c r="N36" s="2148"/>
      <c r="O36" s="94"/>
      <c r="P36" s="761" t="s">
        <v>78</v>
      </c>
      <c r="Q36" s="771">
        <v>3700</v>
      </c>
      <c r="R36" s="48" t="s">
        <v>34</v>
      </c>
      <c r="S36" s="94"/>
      <c r="T36" s="209"/>
    </row>
    <row r="37" spans="1:20" ht="22.55" customHeight="1">
      <c r="A37" s="758"/>
      <c r="B37" s="759"/>
      <c r="C37" s="759"/>
      <c r="D37" s="759"/>
      <c r="E37" s="759"/>
      <c r="F37" s="759"/>
      <c r="G37" s="83"/>
      <c r="H37" s="94"/>
      <c r="I37" s="761" t="s">
        <v>79</v>
      </c>
      <c r="J37" s="771">
        <v>13</v>
      </c>
      <c r="K37" s="48" t="s">
        <v>21</v>
      </c>
      <c r="L37" s="94"/>
      <c r="M37" s="29"/>
      <c r="N37" s="2148"/>
      <c r="O37" s="94"/>
      <c r="P37" s="761" t="s">
        <v>80</v>
      </c>
      <c r="Q37" s="771">
        <v>3100</v>
      </c>
      <c r="R37" s="48" t="s">
        <v>34</v>
      </c>
      <c r="S37" s="94"/>
      <c r="T37" s="209"/>
    </row>
    <row r="38" spans="1:20" ht="22.55" customHeight="1">
      <c r="A38" s="81"/>
      <c r="B38" s="29"/>
      <c r="C38" s="765"/>
      <c r="D38" s="29"/>
      <c r="E38" s="29"/>
      <c r="F38" s="29"/>
      <c r="G38" s="83"/>
      <c r="H38" s="94"/>
      <c r="I38" s="761" t="s">
        <v>81</v>
      </c>
      <c r="J38" s="771">
        <v>10</v>
      </c>
      <c r="K38" s="48" t="s">
        <v>21</v>
      </c>
      <c r="L38" s="94"/>
      <c r="M38" s="29"/>
      <c r="N38" s="2148"/>
      <c r="O38" s="94"/>
      <c r="P38" s="761" t="s">
        <v>82</v>
      </c>
      <c r="Q38" s="771">
        <v>2700</v>
      </c>
      <c r="R38" s="48" t="s">
        <v>34</v>
      </c>
      <c r="S38" s="94"/>
      <c r="T38" s="209"/>
    </row>
    <row r="39" spans="1:20" ht="22.55" customHeight="1">
      <c r="A39" s="2355"/>
      <c r="B39" s="2356"/>
      <c r="C39" s="2208"/>
      <c r="D39" s="2208"/>
      <c r="E39" s="2208"/>
      <c r="F39" s="2208"/>
      <c r="G39" s="83"/>
      <c r="H39" s="94"/>
      <c r="I39" s="761" t="s">
        <v>83</v>
      </c>
      <c r="J39" s="771">
        <v>6</v>
      </c>
      <c r="K39" s="48" t="s">
        <v>21</v>
      </c>
      <c r="L39" s="94"/>
      <c r="M39" s="765"/>
      <c r="N39" s="2148"/>
      <c r="O39" s="94"/>
      <c r="P39" s="761" t="s">
        <v>84</v>
      </c>
      <c r="Q39" s="771">
        <v>9500</v>
      </c>
      <c r="R39" s="48" t="s">
        <v>34</v>
      </c>
      <c r="S39" s="94"/>
      <c r="T39" s="209"/>
    </row>
    <row r="40" spans="1:20" ht="22.55" customHeight="1">
      <c r="A40" s="81"/>
      <c r="B40" s="775"/>
      <c r="C40" s="775"/>
      <c r="D40" s="775"/>
      <c r="E40" s="775"/>
      <c r="F40" s="775"/>
      <c r="G40" s="29"/>
      <c r="H40" s="94"/>
      <c r="I40" s="761" t="s">
        <v>85</v>
      </c>
      <c r="J40" s="771">
        <v>0.1</v>
      </c>
      <c r="K40" s="48" t="s">
        <v>21</v>
      </c>
      <c r="L40" s="94"/>
      <c r="M40" s="765"/>
      <c r="N40" s="2148"/>
      <c r="O40" s="94"/>
      <c r="P40" s="761" t="s">
        <v>86</v>
      </c>
      <c r="Q40" s="771">
        <v>7120</v>
      </c>
      <c r="R40" s="48" t="s">
        <v>23</v>
      </c>
      <c r="S40" s="94"/>
      <c r="T40" s="210"/>
    </row>
    <row r="41" spans="1:20" ht="22.55" customHeight="1">
      <c r="A41" s="81"/>
      <c r="B41" s="775"/>
      <c r="C41" s="775"/>
      <c r="D41" s="775"/>
      <c r="E41" s="775"/>
      <c r="F41" s="775"/>
      <c r="G41" s="29"/>
      <c r="H41" s="94"/>
      <c r="I41" s="762" t="s">
        <v>87</v>
      </c>
      <c r="J41" s="773">
        <v>0.1</v>
      </c>
      <c r="K41" s="52" t="s">
        <v>21</v>
      </c>
      <c r="L41" s="94"/>
      <c r="M41" s="29"/>
      <c r="N41" s="2148"/>
      <c r="O41" s="94"/>
      <c r="P41" s="761" t="s">
        <v>44</v>
      </c>
      <c r="Q41" s="771"/>
      <c r="R41" s="48" t="s">
        <v>45</v>
      </c>
      <c r="S41" s="94"/>
      <c r="T41" s="210"/>
    </row>
    <row r="42" spans="1:20" ht="22.55" customHeight="1">
      <c r="A42" s="767" t="s">
        <v>192</v>
      </c>
      <c r="B42" s="25" t="s">
        <v>193</v>
      </c>
      <c r="C42" s="763"/>
      <c r="D42" s="759"/>
      <c r="E42" s="759"/>
      <c r="F42" s="759"/>
      <c r="G42" s="83"/>
      <c r="H42" s="29"/>
      <c r="I42" s="29"/>
      <c r="J42" s="29"/>
      <c r="K42" s="29"/>
      <c r="L42" s="29"/>
      <c r="M42" s="29"/>
      <c r="N42" s="2148"/>
      <c r="O42" s="94"/>
      <c r="P42" s="762" t="s">
        <v>88</v>
      </c>
      <c r="Q42" s="773"/>
      <c r="R42" s="52" t="s">
        <v>45</v>
      </c>
      <c r="S42" s="94"/>
      <c r="T42" s="63"/>
    </row>
    <row r="43" spans="1:20" ht="26.3">
      <c r="A43" s="7"/>
      <c r="B43" s="6"/>
      <c r="C43" s="6"/>
      <c r="D43" s="2304" t="s">
        <v>47</v>
      </c>
      <c r="E43" s="2304"/>
      <c r="F43" s="6"/>
      <c r="G43" s="6"/>
      <c r="H43" s="6"/>
      <c r="I43" s="6"/>
      <c r="K43" s="2304" t="s">
        <v>48</v>
      </c>
      <c r="L43" s="2304"/>
      <c r="M43" s="6"/>
      <c r="N43" s="6"/>
      <c r="O43" s="6"/>
      <c r="P43" s="6"/>
      <c r="Q43" s="2304" t="s">
        <v>49</v>
      </c>
      <c r="R43" s="2304"/>
      <c r="S43" s="6"/>
      <c r="T43" s="18"/>
    </row>
    <row r="44" spans="1:20" ht="20.2" customHeight="1">
      <c r="A44" s="26"/>
      <c r="B44" s="27"/>
      <c r="C44" s="27"/>
      <c r="D44" s="2305" t="s">
        <v>50</v>
      </c>
      <c r="E44" s="2305"/>
      <c r="F44" s="28"/>
      <c r="G44" s="28"/>
      <c r="H44" s="27"/>
      <c r="I44" s="28"/>
      <c r="J44" s="30"/>
      <c r="K44" s="2261" t="s">
        <v>51</v>
      </c>
      <c r="L44" s="2261"/>
      <c r="M44" s="27"/>
      <c r="N44" s="27"/>
      <c r="O44" s="27"/>
      <c r="P44" s="27"/>
      <c r="Q44" s="2261" t="s">
        <v>52</v>
      </c>
      <c r="R44" s="2261"/>
      <c r="S44" s="28"/>
      <c r="T44" s="37"/>
    </row>
    <row r="48" spans="1:20" ht="15.65">
      <c r="G48" s="70"/>
    </row>
    <row r="49" spans="7:7" ht="15.65">
      <c r="G49" s="70"/>
    </row>
    <row r="50" spans="7:7" ht="15.65">
      <c r="G50" s="70"/>
    </row>
  </sheetData>
  <mergeCells count="25">
    <mergeCell ref="D44:E44"/>
    <mergeCell ref="K44:L44"/>
    <mergeCell ref="Q44:R44"/>
    <mergeCell ref="N35:N42"/>
    <mergeCell ref="Q43:R43"/>
    <mergeCell ref="A39:D39"/>
    <mergeCell ref="E39:F39"/>
    <mergeCell ref="D43:E43"/>
    <mergeCell ref="K43:L43"/>
    <mergeCell ref="A31:F31"/>
    <mergeCell ref="A9:F9"/>
    <mergeCell ref="H9:M9"/>
    <mergeCell ref="O9:T9"/>
    <mergeCell ref="J22:K22"/>
    <mergeCell ref="Q24:R24"/>
    <mergeCell ref="J23:K23"/>
    <mergeCell ref="Q25:R25"/>
    <mergeCell ref="C27:D27"/>
    <mergeCell ref="C28:D28"/>
    <mergeCell ref="Q4:T4"/>
    <mergeCell ref="Q5:T5"/>
    <mergeCell ref="A6:T6"/>
    <mergeCell ref="A7:T7"/>
    <mergeCell ref="A8:T8"/>
    <mergeCell ref="A1:P5"/>
  </mergeCells>
  <conditionalFormatting sqref="F11:F28">
    <cfRule type="cellIs" dxfId="97" priority="11" stopIfTrue="1" operator="greaterThan">
      <formula>1800</formula>
    </cfRule>
  </conditionalFormatting>
  <conditionalFormatting sqref="F11:F26">
    <cfRule type="cellIs" dxfId="96" priority="3" operator="greaterThan">
      <formula>100</formula>
    </cfRule>
    <cfRule type="cellIs" dxfId="95" priority="8" operator="greaterThan">
      <formula>400</formula>
    </cfRule>
  </conditionalFormatting>
  <conditionalFormatting sqref="M11:M21">
    <cfRule type="cellIs" dxfId="94" priority="2" operator="greaterThan">
      <formula>150</formula>
    </cfRule>
    <cfRule type="cellIs" dxfId="93" priority="4" operator="greaterThan">
      <formula>400</formula>
    </cfRule>
    <cfRule type="cellIs" dxfId="92" priority="5" stopIfTrue="1" operator="greaterThan">
      <formula>1800</formula>
    </cfRule>
  </conditionalFormatting>
  <conditionalFormatting sqref="M22:M28">
    <cfRule type="cellIs" dxfId="91" priority="10" stopIfTrue="1" operator="greaterThan">
      <formula>2500</formula>
    </cfRule>
  </conditionalFormatting>
  <conditionalFormatting sqref="T11:T27">
    <cfRule type="cellIs" dxfId="90" priority="9" stopIfTrue="1" operator="greaterThan">
      <formula>3500</formula>
    </cfRule>
  </conditionalFormatting>
  <conditionalFormatting sqref="T11:T23">
    <cfRule type="cellIs" dxfId="89" priority="1" operator="greaterThan">
      <formula>200</formula>
    </cfRule>
    <cfRule type="cellIs" dxfId="88" priority="6" operator="greaterThan">
      <formula>800</formula>
    </cfRule>
  </conditionalFormatting>
  <printOptions horizontalCentered="1"/>
  <pageMargins left="0.2" right="0.2" top="0.16" bottom="0.16" header="0.16" footer="0.16"/>
  <pageSetup paperSize="9" scale="56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T67"/>
  <sheetViews>
    <sheetView view="pageBreakPreview" zoomScale="70" workbookViewId="0">
      <selection activeCell="A6" sqref="A6:T6"/>
    </sheetView>
  </sheetViews>
  <sheetFormatPr defaultColWidth="9.109375" defaultRowHeight="15.05"/>
  <cols>
    <col min="1" max="1" width="11.33203125" style="1" customWidth="1"/>
    <col min="2" max="2" width="11.6640625" style="1" customWidth="1"/>
    <col min="3" max="3" width="13.6640625" style="1" customWidth="1"/>
    <col min="4" max="4" width="16.109375" style="1" customWidth="1"/>
    <col min="5" max="5" width="18.109375" style="1" customWidth="1"/>
    <col min="6" max="6" width="11.6640625" style="1" customWidth="1"/>
    <col min="7" max="7" width="4.5546875" style="1" customWidth="1"/>
    <col min="8" max="8" width="11.33203125" style="1" customWidth="1"/>
    <col min="9" max="9" width="12.33203125" style="1" customWidth="1"/>
    <col min="10" max="10" width="13.5546875" style="1" customWidth="1"/>
    <col min="11" max="11" width="16.33203125" style="1" customWidth="1"/>
    <col min="12" max="12" width="15.109375" style="1" customWidth="1"/>
    <col min="13" max="13" width="10.6640625" style="1" customWidth="1"/>
    <col min="14" max="14" width="4.5546875" style="1" customWidth="1"/>
    <col min="15" max="15" width="11.6640625" style="1" customWidth="1"/>
    <col min="16" max="16" width="13.5546875" style="1" customWidth="1"/>
    <col min="17" max="17" width="12.33203125" style="1" customWidth="1"/>
    <col min="18" max="18" width="16.88671875" style="1" customWidth="1"/>
    <col min="19" max="19" width="14.33203125" style="1" customWidth="1"/>
    <col min="20" max="20" width="12.33203125" style="1" customWidth="1"/>
    <col min="21" max="16384" width="9.109375" style="1"/>
  </cols>
  <sheetData>
    <row r="1" spans="1:20" ht="26.3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6"/>
    </row>
    <row r="2" spans="1:20" ht="21.3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18"/>
    </row>
    <row r="3" spans="1:20" ht="21.3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18"/>
    </row>
    <row r="4" spans="1:20" ht="21.3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92" t="s">
        <v>106</v>
      </c>
      <c r="R4" s="2193"/>
      <c r="S4" s="2193"/>
      <c r="T4" s="2194"/>
    </row>
    <row r="5" spans="1:20" ht="21.3">
      <c r="A5" s="2206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195" t="s">
        <v>161</v>
      </c>
      <c r="R5" s="2196"/>
      <c r="S5" s="2196"/>
      <c r="T5" s="2197"/>
    </row>
    <row r="6" spans="1:20" ht="21.3">
      <c r="A6" s="2133" t="s">
        <v>373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195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3">
      <c r="A8" s="2133" t="s">
        <v>196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5"/>
    </row>
    <row r="9" spans="1:20" ht="27.1" customHeight="1">
      <c r="A9" s="2339" t="s">
        <v>63</v>
      </c>
      <c r="B9" s="2340"/>
      <c r="C9" s="2340"/>
      <c r="D9" s="2340"/>
      <c r="E9" s="2340"/>
      <c r="F9" s="2340"/>
      <c r="G9" s="954"/>
      <c r="H9" s="2340" t="s">
        <v>64</v>
      </c>
      <c r="I9" s="2340"/>
      <c r="J9" s="2340"/>
      <c r="K9" s="2340"/>
      <c r="L9" s="2340"/>
      <c r="M9" s="2340"/>
      <c r="N9" s="954"/>
      <c r="O9" s="2340" t="s">
        <v>65</v>
      </c>
      <c r="P9" s="2340"/>
      <c r="Q9" s="2340"/>
      <c r="R9" s="2340"/>
      <c r="S9" s="2340"/>
      <c r="T9" s="2340"/>
    </row>
    <row r="10" spans="1:20" s="328" customFormat="1" ht="42.6">
      <c r="A10" s="279" t="s">
        <v>10</v>
      </c>
      <c r="B10" s="280" t="s">
        <v>11</v>
      </c>
      <c r="C10" s="280" t="s">
        <v>57</v>
      </c>
      <c r="D10" s="280" t="s">
        <v>66</v>
      </c>
      <c r="E10" s="280" t="s">
        <v>14</v>
      </c>
      <c r="F10" s="281" t="s">
        <v>15</v>
      </c>
      <c r="G10" s="962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962"/>
      <c r="O10" s="279" t="s">
        <v>10</v>
      </c>
      <c r="P10" s="280" t="s">
        <v>11</v>
      </c>
      <c r="Q10" s="280" t="s">
        <v>16</v>
      </c>
      <c r="R10" s="280" t="s">
        <v>66</v>
      </c>
      <c r="S10" s="280" t="s">
        <v>14</v>
      </c>
      <c r="T10" s="281" t="s">
        <v>15</v>
      </c>
    </row>
    <row r="11" spans="1:20" s="328" customFormat="1" ht="21.3">
      <c r="A11" s="965">
        <v>1</v>
      </c>
      <c r="B11" s="556"/>
      <c r="C11" s="2632" t="s">
        <v>67</v>
      </c>
      <c r="D11" s="2632"/>
      <c r="E11" s="2632"/>
      <c r="F11" s="2633"/>
      <c r="G11" s="954"/>
      <c r="H11" s="965">
        <v>26</v>
      </c>
      <c r="I11" s="556"/>
      <c r="J11" s="966"/>
      <c r="K11" s="966"/>
      <c r="L11" s="283"/>
      <c r="M11" s="44"/>
      <c r="N11" s="954"/>
      <c r="O11" s="965">
        <v>59</v>
      </c>
      <c r="P11" s="991">
        <v>43076</v>
      </c>
      <c r="Q11" s="966">
        <v>8.1</v>
      </c>
      <c r="R11" s="966" t="s">
        <v>17</v>
      </c>
      <c r="S11" s="283">
        <f>1800/Q11</f>
        <v>222.22222222222223</v>
      </c>
      <c r="T11" s="44">
        <v>500</v>
      </c>
    </row>
    <row r="12" spans="1:20" s="328" customFormat="1" ht="21.3">
      <c r="A12" s="967">
        <v>2</v>
      </c>
      <c r="B12" s="992">
        <v>42324</v>
      </c>
      <c r="C12" s="968"/>
      <c r="D12" s="968"/>
      <c r="E12" s="202"/>
      <c r="F12" s="48"/>
      <c r="G12" s="954"/>
      <c r="H12" s="967">
        <v>27</v>
      </c>
      <c r="I12" s="992">
        <v>42461</v>
      </c>
      <c r="J12" s="2634" t="s">
        <v>67</v>
      </c>
      <c r="K12" s="2634"/>
      <c r="L12" s="2634"/>
      <c r="M12" s="2635"/>
      <c r="N12" s="954"/>
      <c r="O12" s="967">
        <v>60</v>
      </c>
      <c r="P12" s="992">
        <v>42856</v>
      </c>
      <c r="Q12" s="2634" t="s">
        <v>67</v>
      </c>
      <c r="R12" s="2634"/>
      <c r="S12" s="2634"/>
      <c r="T12" s="2635"/>
    </row>
    <row r="13" spans="1:20" s="328" customFormat="1" ht="21.3">
      <c r="A13" s="967">
        <v>3</v>
      </c>
      <c r="B13" s="992">
        <v>43074</v>
      </c>
      <c r="C13" s="968">
        <v>6.47</v>
      </c>
      <c r="D13" s="968" t="s">
        <v>17</v>
      </c>
      <c r="E13" s="202">
        <f t="shared" ref="E13:E35" si="0">1800/C13</f>
        <v>278.20710973724886</v>
      </c>
      <c r="F13" s="48">
        <v>160</v>
      </c>
      <c r="G13" s="954"/>
      <c r="H13" s="967">
        <v>28</v>
      </c>
      <c r="I13" s="992">
        <v>42795</v>
      </c>
      <c r="J13" s="2634" t="s">
        <v>67</v>
      </c>
      <c r="K13" s="2634"/>
      <c r="L13" s="2634"/>
      <c r="M13" s="2635"/>
      <c r="N13" s="954"/>
      <c r="O13" s="967">
        <v>61</v>
      </c>
      <c r="P13" s="992">
        <v>42461</v>
      </c>
      <c r="Q13" s="2634" t="s">
        <v>67</v>
      </c>
      <c r="R13" s="2634"/>
      <c r="S13" s="2634"/>
      <c r="T13" s="2635"/>
    </row>
    <row r="14" spans="1:20" s="328" customFormat="1" ht="21.3">
      <c r="A14" s="967">
        <v>4</v>
      </c>
      <c r="B14" s="992">
        <v>42303</v>
      </c>
      <c r="C14" s="968"/>
      <c r="D14" s="968"/>
      <c r="E14" s="202"/>
      <c r="F14" s="48"/>
      <c r="G14" s="954"/>
      <c r="H14" s="967">
        <v>29</v>
      </c>
      <c r="I14" s="992">
        <v>42856</v>
      </c>
      <c r="J14" s="2634" t="s">
        <v>67</v>
      </c>
      <c r="K14" s="2634"/>
      <c r="L14" s="2634"/>
      <c r="M14" s="2635"/>
      <c r="N14" s="954"/>
      <c r="O14" s="967">
        <v>62</v>
      </c>
      <c r="P14" s="992">
        <v>43074</v>
      </c>
      <c r="Q14" s="968">
        <v>7.75</v>
      </c>
      <c r="R14" s="968" t="s">
        <v>17</v>
      </c>
      <c r="S14" s="202">
        <f t="shared" ref="S14:S30" si="1">1800/Q14</f>
        <v>232.25806451612902</v>
      </c>
      <c r="T14" s="48">
        <v>700</v>
      </c>
    </row>
    <row r="15" spans="1:20" s="328" customFormat="1" ht="21.3">
      <c r="A15" s="967">
        <v>5</v>
      </c>
      <c r="B15" s="992">
        <v>42303</v>
      </c>
      <c r="C15" s="2634" t="s">
        <v>67</v>
      </c>
      <c r="D15" s="2634"/>
      <c r="E15" s="2634"/>
      <c r="F15" s="2635"/>
      <c r="G15" s="954"/>
      <c r="H15" s="967">
        <v>30</v>
      </c>
      <c r="I15" s="992">
        <v>42736</v>
      </c>
      <c r="J15" s="2634" t="s">
        <v>67</v>
      </c>
      <c r="K15" s="2634"/>
      <c r="L15" s="2634"/>
      <c r="M15" s="2635"/>
      <c r="N15" s="954"/>
      <c r="O15" s="967">
        <v>63</v>
      </c>
      <c r="P15" s="992">
        <v>43074</v>
      </c>
      <c r="Q15" s="968">
        <v>7.8</v>
      </c>
      <c r="R15" s="968" t="s">
        <v>17</v>
      </c>
      <c r="S15" s="202">
        <f t="shared" si="1"/>
        <v>230.76923076923077</v>
      </c>
      <c r="T15" s="48">
        <v>880</v>
      </c>
    </row>
    <row r="16" spans="1:20" s="328" customFormat="1" ht="21.3">
      <c r="A16" s="967">
        <v>6</v>
      </c>
      <c r="B16" s="992">
        <v>42948</v>
      </c>
      <c r="C16" s="968">
        <v>5.16</v>
      </c>
      <c r="D16" s="968" t="s">
        <v>17</v>
      </c>
      <c r="E16" s="202">
        <f t="shared" si="0"/>
        <v>348.83720930232556</v>
      </c>
      <c r="F16" s="48">
        <v>770</v>
      </c>
      <c r="G16" s="954"/>
      <c r="H16" s="967">
        <v>31</v>
      </c>
      <c r="I16" s="992">
        <v>42856</v>
      </c>
      <c r="J16" s="968">
        <v>7.7</v>
      </c>
      <c r="K16" s="968" t="s">
        <v>17</v>
      </c>
      <c r="L16" s="202">
        <f>1800/J16</f>
        <v>233.76623376623377</v>
      </c>
      <c r="M16" s="48">
        <v>150</v>
      </c>
      <c r="N16" s="954"/>
      <c r="O16" s="967">
        <v>64</v>
      </c>
      <c r="P16" s="992">
        <v>43074</v>
      </c>
      <c r="Q16" s="968">
        <v>8.1999999999999993</v>
      </c>
      <c r="R16" s="968" t="s">
        <v>17</v>
      </c>
      <c r="S16" s="202">
        <f t="shared" si="1"/>
        <v>219.51219512195124</v>
      </c>
      <c r="T16" s="48">
        <v>5000</v>
      </c>
    </row>
    <row r="17" spans="1:20" s="328" customFormat="1" ht="21.3">
      <c r="A17" s="967">
        <v>7</v>
      </c>
      <c r="B17" s="992">
        <v>43074</v>
      </c>
      <c r="C17" s="968">
        <v>6.1</v>
      </c>
      <c r="D17" s="968" t="s">
        <v>17</v>
      </c>
      <c r="E17" s="202">
        <f t="shared" si="0"/>
        <v>295.08196721311475</v>
      </c>
      <c r="F17" s="48">
        <v>190</v>
      </c>
      <c r="G17" s="954"/>
      <c r="H17" s="967">
        <v>32</v>
      </c>
      <c r="I17" s="992">
        <v>43074</v>
      </c>
      <c r="J17" s="2634" t="s">
        <v>67</v>
      </c>
      <c r="K17" s="2634"/>
      <c r="L17" s="2634"/>
      <c r="M17" s="2635"/>
      <c r="N17" s="954"/>
      <c r="O17" s="967">
        <v>65</v>
      </c>
      <c r="P17" s="992">
        <v>43074</v>
      </c>
      <c r="Q17" s="968">
        <v>8</v>
      </c>
      <c r="R17" s="968" t="s">
        <v>17</v>
      </c>
      <c r="S17" s="202">
        <f t="shared" si="1"/>
        <v>225</v>
      </c>
      <c r="T17" s="48">
        <v>460</v>
      </c>
    </row>
    <row r="18" spans="1:20" s="328" customFormat="1" ht="21.3">
      <c r="A18" s="967">
        <v>8</v>
      </c>
      <c r="B18" s="992">
        <v>42307</v>
      </c>
      <c r="C18" s="968"/>
      <c r="D18" s="968"/>
      <c r="E18" s="202"/>
      <c r="F18" s="48"/>
      <c r="G18" s="954"/>
      <c r="H18" s="967">
        <v>33</v>
      </c>
      <c r="I18" s="992">
        <v>42856</v>
      </c>
      <c r="J18" s="2634" t="s">
        <v>67</v>
      </c>
      <c r="K18" s="2634"/>
      <c r="L18" s="2634"/>
      <c r="M18" s="2635"/>
      <c r="N18" s="954"/>
      <c r="O18" s="967">
        <v>66</v>
      </c>
      <c r="P18" s="992">
        <v>42491</v>
      </c>
      <c r="Q18" s="2634" t="s">
        <v>67</v>
      </c>
      <c r="R18" s="2634"/>
      <c r="S18" s="2634"/>
      <c r="T18" s="2635"/>
    </row>
    <row r="19" spans="1:20" s="328" customFormat="1" ht="21.3">
      <c r="A19" s="967">
        <v>9</v>
      </c>
      <c r="B19" s="992">
        <v>42308</v>
      </c>
      <c r="C19" s="968"/>
      <c r="D19" s="968"/>
      <c r="E19" s="202"/>
      <c r="F19" s="48"/>
      <c r="G19" s="954"/>
      <c r="H19" s="967">
        <v>34</v>
      </c>
      <c r="I19" s="992">
        <v>42856</v>
      </c>
      <c r="J19" s="968">
        <v>8.1</v>
      </c>
      <c r="K19" s="968" t="s">
        <v>17</v>
      </c>
      <c r="L19" s="202">
        <f t="shared" ref="L19:L24" si="2">1800/J19</f>
        <v>222.22222222222223</v>
      </c>
      <c r="M19" s="48">
        <v>210</v>
      </c>
      <c r="N19" s="954"/>
      <c r="O19" s="967">
        <v>67</v>
      </c>
      <c r="P19" s="992">
        <v>42491</v>
      </c>
      <c r="Q19" s="2634" t="s">
        <v>67</v>
      </c>
      <c r="R19" s="2634"/>
      <c r="S19" s="2634"/>
      <c r="T19" s="2635"/>
    </row>
    <row r="20" spans="1:20" s="328" customFormat="1" ht="21.3">
      <c r="A20" s="967">
        <v>10</v>
      </c>
      <c r="B20" s="992">
        <v>42875</v>
      </c>
      <c r="C20" s="968">
        <v>5.9</v>
      </c>
      <c r="D20" s="968" t="s">
        <v>17</v>
      </c>
      <c r="E20" s="202">
        <f t="shared" si="0"/>
        <v>305.08474576271186</v>
      </c>
      <c r="F20" s="48">
        <v>830</v>
      </c>
      <c r="G20" s="954"/>
      <c r="H20" s="967">
        <v>35</v>
      </c>
      <c r="I20" s="992">
        <v>43074</v>
      </c>
      <c r="J20" s="968">
        <v>6.95</v>
      </c>
      <c r="K20" s="968" t="s">
        <v>17</v>
      </c>
      <c r="L20" s="202">
        <f t="shared" si="2"/>
        <v>258.99280575539569</v>
      </c>
      <c r="M20" s="48">
        <v>500</v>
      </c>
      <c r="N20" s="954"/>
      <c r="O20" s="967">
        <v>68</v>
      </c>
      <c r="P20" s="992">
        <v>42491</v>
      </c>
      <c r="Q20" s="2634" t="s">
        <v>67</v>
      </c>
      <c r="R20" s="2634"/>
      <c r="S20" s="2634"/>
      <c r="T20" s="2635"/>
    </row>
    <row r="21" spans="1:20" s="328" customFormat="1" ht="21.3">
      <c r="A21" s="967">
        <v>11</v>
      </c>
      <c r="B21" s="992">
        <v>42308</v>
      </c>
      <c r="C21" s="968"/>
      <c r="D21" s="968"/>
      <c r="E21" s="202"/>
      <c r="F21" s="48"/>
      <c r="G21" s="954"/>
      <c r="H21" s="967">
        <v>36</v>
      </c>
      <c r="I21" s="992">
        <v>42461</v>
      </c>
      <c r="J21" s="968">
        <v>7</v>
      </c>
      <c r="K21" s="968" t="s">
        <v>17</v>
      </c>
      <c r="L21" s="202">
        <f t="shared" si="2"/>
        <v>257.14285714285717</v>
      </c>
      <c r="M21" s="48">
        <v>800</v>
      </c>
      <c r="N21" s="954"/>
      <c r="O21" s="967">
        <v>69</v>
      </c>
      <c r="P21" s="992">
        <v>42491</v>
      </c>
      <c r="Q21" s="2634" t="s">
        <v>67</v>
      </c>
      <c r="R21" s="2634"/>
      <c r="S21" s="2634"/>
      <c r="T21" s="2635"/>
    </row>
    <row r="22" spans="1:20" s="328" customFormat="1" ht="21.3">
      <c r="A22" s="967">
        <v>12</v>
      </c>
      <c r="B22" s="992">
        <v>42875</v>
      </c>
      <c r="C22" s="968">
        <v>6.1</v>
      </c>
      <c r="D22" s="968" t="s">
        <v>17</v>
      </c>
      <c r="E22" s="202">
        <f t="shared" si="0"/>
        <v>295.08196721311475</v>
      </c>
      <c r="F22" s="48">
        <v>600</v>
      </c>
      <c r="G22" s="954"/>
      <c r="H22" s="967">
        <v>37</v>
      </c>
      <c r="I22" s="992">
        <v>42948</v>
      </c>
      <c r="J22" s="968">
        <v>7.15</v>
      </c>
      <c r="K22" s="968" t="s">
        <v>17</v>
      </c>
      <c r="L22" s="202">
        <f t="shared" si="2"/>
        <v>251.74825174825173</v>
      </c>
      <c r="M22" s="48">
        <v>770</v>
      </c>
      <c r="N22" s="954"/>
      <c r="O22" s="967">
        <v>70</v>
      </c>
      <c r="P22" s="992">
        <v>43074</v>
      </c>
      <c r="Q22" s="968">
        <v>7.95</v>
      </c>
      <c r="R22" s="968" t="s">
        <v>17</v>
      </c>
      <c r="S22" s="202">
        <f t="shared" si="1"/>
        <v>226.41509433962264</v>
      </c>
      <c r="T22" s="48">
        <v>400</v>
      </c>
    </row>
    <row r="23" spans="1:20" s="328" customFormat="1" ht="21.3">
      <c r="A23" s="967">
        <v>13</v>
      </c>
      <c r="B23" s="992">
        <v>43074</v>
      </c>
      <c r="C23" s="968">
        <v>6</v>
      </c>
      <c r="D23" s="968" t="s">
        <v>17</v>
      </c>
      <c r="E23" s="202">
        <f t="shared" si="0"/>
        <v>300</v>
      </c>
      <c r="F23" s="48">
        <v>130</v>
      </c>
      <c r="G23" s="954"/>
      <c r="H23" s="967">
        <v>38</v>
      </c>
      <c r="I23" s="992">
        <v>42948</v>
      </c>
      <c r="J23" s="968">
        <v>8</v>
      </c>
      <c r="K23" s="968" t="s">
        <v>17</v>
      </c>
      <c r="L23" s="202">
        <f t="shared" si="2"/>
        <v>225</v>
      </c>
      <c r="M23" s="48">
        <v>800</v>
      </c>
      <c r="N23" s="954"/>
      <c r="O23" s="967">
        <v>71</v>
      </c>
      <c r="P23" s="992">
        <v>43074</v>
      </c>
      <c r="Q23" s="968">
        <v>7.65</v>
      </c>
      <c r="R23" s="968" t="s">
        <v>17</v>
      </c>
      <c r="S23" s="202">
        <f t="shared" si="1"/>
        <v>235.29411764705881</v>
      </c>
      <c r="T23" s="48">
        <v>600</v>
      </c>
    </row>
    <row r="24" spans="1:20" s="328" customFormat="1" ht="21.3">
      <c r="A24" s="967">
        <v>14</v>
      </c>
      <c r="B24" s="992">
        <v>42948</v>
      </c>
      <c r="C24" s="968">
        <v>6.2</v>
      </c>
      <c r="D24" s="968" t="s">
        <v>17</v>
      </c>
      <c r="E24" s="202">
        <f t="shared" si="0"/>
        <v>290.32258064516128</v>
      </c>
      <c r="F24" s="48">
        <v>760</v>
      </c>
      <c r="G24" s="954"/>
      <c r="H24" s="967">
        <v>39</v>
      </c>
      <c r="I24" s="992">
        <v>42948</v>
      </c>
      <c r="J24" s="968">
        <v>6.9</v>
      </c>
      <c r="K24" s="968" t="s">
        <v>17</v>
      </c>
      <c r="L24" s="202">
        <f t="shared" si="2"/>
        <v>260.86956521739131</v>
      </c>
      <c r="M24" s="48">
        <v>780</v>
      </c>
      <c r="N24" s="954"/>
      <c r="O24" s="967">
        <v>72</v>
      </c>
      <c r="P24" s="992">
        <v>42461</v>
      </c>
      <c r="Q24" s="2634" t="s">
        <v>67</v>
      </c>
      <c r="R24" s="2634"/>
      <c r="S24" s="2634"/>
      <c r="T24" s="2635"/>
    </row>
    <row r="25" spans="1:20" s="328" customFormat="1" ht="21.3">
      <c r="A25" s="967">
        <v>15</v>
      </c>
      <c r="B25" s="992">
        <v>42310</v>
      </c>
      <c r="C25" s="968"/>
      <c r="D25" s="968"/>
      <c r="E25" s="202"/>
      <c r="F25" s="48"/>
      <c r="G25" s="954"/>
      <c r="H25" s="967">
        <v>40</v>
      </c>
      <c r="I25" s="992">
        <v>42948</v>
      </c>
      <c r="J25" s="2634" t="s">
        <v>67</v>
      </c>
      <c r="K25" s="2634"/>
      <c r="L25" s="2634"/>
      <c r="M25" s="2635"/>
      <c r="N25" s="954"/>
      <c r="O25" s="967">
        <v>73</v>
      </c>
      <c r="P25" s="992">
        <v>42461</v>
      </c>
      <c r="Q25" s="2634" t="s">
        <v>67</v>
      </c>
      <c r="R25" s="2634"/>
      <c r="S25" s="2634"/>
      <c r="T25" s="2635"/>
    </row>
    <row r="26" spans="1:20" s="328" customFormat="1" ht="21.3">
      <c r="A26" s="967">
        <v>16</v>
      </c>
      <c r="B26" s="992">
        <v>43074</v>
      </c>
      <c r="C26" s="968">
        <v>6.35</v>
      </c>
      <c r="D26" s="968" t="s">
        <v>17</v>
      </c>
      <c r="E26" s="202">
        <f t="shared" si="0"/>
        <v>283.46456692913387</v>
      </c>
      <c r="F26" s="48">
        <v>170</v>
      </c>
      <c r="G26" s="954"/>
      <c r="H26" s="967">
        <v>41</v>
      </c>
      <c r="I26" s="992">
        <v>42856</v>
      </c>
      <c r="J26" s="2634" t="s">
        <v>67</v>
      </c>
      <c r="K26" s="2634"/>
      <c r="L26" s="2634"/>
      <c r="M26" s="2635"/>
      <c r="N26" s="954"/>
      <c r="O26" s="967">
        <v>74</v>
      </c>
      <c r="P26" s="992">
        <v>42491</v>
      </c>
      <c r="Q26" s="2634" t="s">
        <v>67</v>
      </c>
      <c r="R26" s="2634"/>
      <c r="S26" s="2634"/>
      <c r="T26" s="2635"/>
    </row>
    <row r="27" spans="1:20" s="328" customFormat="1" ht="21.3">
      <c r="A27" s="967">
        <v>17</v>
      </c>
      <c r="B27" s="992">
        <v>42948</v>
      </c>
      <c r="C27" s="968">
        <v>7.1</v>
      </c>
      <c r="D27" s="968" t="s">
        <v>17</v>
      </c>
      <c r="E27" s="202">
        <f t="shared" si="0"/>
        <v>253.52112676056339</v>
      </c>
      <c r="F27" s="48">
        <v>500</v>
      </c>
      <c r="G27" s="954"/>
      <c r="H27" s="967">
        <v>42</v>
      </c>
      <c r="I27" s="992">
        <v>42461</v>
      </c>
      <c r="J27" s="2634" t="s">
        <v>67</v>
      </c>
      <c r="K27" s="2634"/>
      <c r="L27" s="2634"/>
      <c r="M27" s="2635"/>
      <c r="N27" s="954"/>
      <c r="O27" s="967">
        <v>75</v>
      </c>
      <c r="P27" s="992">
        <v>43074</v>
      </c>
      <c r="Q27" s="968">
        <v>8</v>
      </c>
      <c r="R27" s="968" t="s">
        <v>17</v>
      </c>
      <c r="S27" s="202">
        <f t="shared" si="1"/>
        <v>225</v>
      </c>
      <c r="T27" s="48">
        <v>460</v>
      </c>
    </row>
    <row r="28" spans="1:20" s="328" customFormat="1" ht="21.3">
      <c r="A28" s="967">
        <v>18</v>
      </c>
      <c r="B28" s="992">
        <v>42948</v>
      </c>
      <c r="C28" s="968">
        <v>7.05</v>
      </c>
      <c r="D28" s="968" t="s">
        <v>17</v>
      </c>
      <c r="E28" s="202">
        <f t="shared" si="0"/>
        <v>255.31914893617022</v>
      </c>
      <c r="F28" s="48">
        <v>480</v>
      </c>
      <c r="G28" s="954"/>
      <c r="H28" s="967">
        <v>43</v>
      </c>
      <c r="I28" s="992">
        <v>42461</v>
      </c>
      <c r="J28" s="2634" t="s">
        <v>67</v>
      </c>
      <c r="K28" s="2634"/>
      <c r="L28" s="2634"/>
      <c r="M28" s="2635"/>
      <c r="N28" s="954"/>
      <c r="O28" s="967">
        <v>76</v>
      </c>
      <c r="P28" s="992">
        <v>42491</v>
      </c>
      <c r="Q28" s="2634" t="s">
        <v>67</v>
      </c>
      <c r="R28" s="2634"/>
      <c r="S28" s="2634"/>
      <c r="T28" s="2635"/>
    </row>
    <row r="29" spans="1:20" s="328" customFormat="1" ht="21.3">
      <c r="A29" s="967">
        <v>19</v>
      </c>
      <c r="B29" s="992">
        <v>42304</v>
      </c>
      <c r="C29" s="2634" t="s">
        <v>67</v>
      </c>
      <c r="D29" s="2634"/>
      <c r="E29" s="2634"/>
      <c r="F29" s="2635"/>
      <c r="G29" s="954"/>
      <c r="H29" s="967">
        <v>44</v>
      </c>
      <c r="I29" s="992">
        <v>42461</v>
      </c>
      <c r="J29" s="2634" t="s">
        <v>67</v>
      </c>
      <c r="K29" s="2634"/>
      <c r="L29" s="2634"/>
      <c r="M29" s="2635"/>
      <c r="N29" s="954"/>
      <c r="O29" s="967">
        <v>77</v>
      </c>
      <c r="P29" s="992">
        <v>42826</v>
      </c>
      <c r="Q29" s="2634" t="s">
        <v>67</v>
      </c>
      <c r="R29" s="2634"/>
      <c r="S29" s="2634"/>
      <c r="T29" s="2635"/>
    </row>
    <row r="30" spans="1:20" s="328" customFormat="1" ht="21.3">
      <c r="A30" s="967">
        <v>20</v>
      </c>
      <c r="B30" s="992">
        <v>43074</v>
      </c>
      <c r="C30" s="968">
        <v>5.5</v>
      </c>
      <c r="D30" s="968" t="s">
        <v>17</v>
      </c>
      <c r="E30" s="202">
        <f t="shared" si="0"/>
        <v>327.27272727272725</v>
      </c>
      <c r="F30" s="48">
        <v>160</v>
      </c>
      <c r="G30" s="954"/>
      <c r="H30" s="967">
        <v>45</v>
      </c>
      <c r="I30" s="992">
        <v>42461</v>
      </c>
      <c r="J30" s="2634" t="s">
        <v>67</v>
      </c>
      <c r="K30" s="2634"/>
      <c r="L30" s="2634"/>
      <c r="M30" s="2635"/>
      <c r="N30" s="954"/>
      <c r="O30" s="969">
        <v>78</v>
      </c>
      <c r="P30" s="993">
        <v>43074</v>
      </c>
      <c r="Q30" s="970">
        <v>7.3</v>
      </c>
      <c r="R30" s="970" t="s">
        <v>17</v>
      </c>
      <c r="S30" s="285">
        <f t="shared" si="1"/>
        <v>246.57534246575344</v>
      </c>
      <c r="T30" s="52">
        <v>680</v>
      </c>
    </row>
    <row r="31" spans="1:20" s="328" customFormat="1" ht="21.3">
      <c r="A31" s="967">
        <v>21</v>
      </c>
      <c r="B31" s="992">
        <v>42305</v>
      </c>
      <c r="C31" s="968"/>
      <c r="D31" s="968"/>
      <c r="E31" s="202"/>
      <c r="F31" s="48"/>
      <c r="G31" s="954"/>
      <c r="H31" s="967">
        <v>46</v>
      </c>
      <c r="I31" s="992">
        <v>42736</v>
      </c>
      <c r="J31" s="2634" t="s">
        <v>67</v>
      </c>
      <c r="K31" s="2634"/>
      <c r="L31" s="2634"/>
      <c r="M31" s="2635"/>
      <c r="N31" s="954"/>
      <c r="O31" s="954"/>
      <c r="P31" s="222"/>
      <c r="Q31" s="2364" t="s">
        <v>1</v>
      </c>
      <c r="R31" s="2365"/>
      <c r="S31" s="297">
        <f ca="1">SUM(S11:S34)</f>
        <v>1027.89342395113</v>
      </c>
      <c r="T31" s="954"/>
    </row>
    <row r="32" spans="1:20" s="328" customFormat="1" ht="21.3">
      <c r="A32" s="967">
        <v>22</v>
      </c>
      <c r="B32" s="992">
        <v>42948</v>
      </c>
      <c r="C32" s="968">
        <v>7</v>
      </c>
      <c r="D32" s="968" t="s">
        <v>17</v>
      </c>
      <c r="E32" s="202">
        <f t="shared" si="0"/>
        <v>257.14285714285717</v>
      </c>
      <c r="F32" s="48">
        <v>500</v>
      </c>
      <c r="G32" s="954"/>
      <c r="H32" s="967">
        <v>47</v>
      </c>
      <c r="I32" s="992">
        <v>42795</v>
      </c>
      <c r="J32" s="2634" t="s">
        <v>67</v>
      </c>
      <c r="K32" s="2634"/>
      <c r="L32" s="2634"/>
      <c r="M32" s="2635"/>
      <c r="N32" s="954"/>
      <c r="O32" s="954"/>
      <c r="P32" s="222"/>
      <c r="Q32" s="2280" t="s">
        <v>19</v>
      </c>
      <c r="R32" s="2281"/>
      <c r="S32" s="296">
        <f ca="1">AVERAGE(S11:S32)</f>
        <v>114.210380439014</v>
      </c>
      <c r="T32" s="954"/>
    </row>
    <row r="33" spans="1:20" s="328" customFormat="1" ht="21.3">
      <c r="A33" s="967">
        <v>23</v>
      </c>
      <c r="B33" s="992">
        <v>42306</v>
      </c>
      <c r="C33" s="968"/>
      <c r="D33" s="968"/>
      <c r="E33" s="202"/>
      <c r="F33" s="48"/>
      <c r="G33" s="954"/>
      <c r="H33" s="967">
        <v>48</v>
      </c>
      <c r="I33" s="992">
        <v>42856</v>
      </c>
      <c r="J33" s="968">
        <v>8.1</v>
      </c>
      <c r="K33" s="968" t="s">
        <v>17</v>
      </c>
      <c r="L33" s="202">
        <f>1800/J33</f>
        <v>222.22222222222223</v>
      </c>
      <c r="M33" s="48">
        <v>250</v>
      </c>
      <c r="N33" s="954"/>
      <c r="O33" s="954"/>
      <c r="P33" s="222"/>
      <c r="Q33" s="2148"/>
      <c r="R33" s="2148"/>
      <c r="S33" s="2148"/>
      <c r="T33" s="2148"/>
    </row>
    <row r="34" spans="1:20" s="328" customFormat="1" ht="21.3">
      <c r="A34" s="967">
        <v>24</v>
      </c>
      <c r="B34" s="992">
        <v>42324</v>
      </c>
      <c r="C34" s="2634" t="s">
        <v>67</v>
      </c>
      <c r="D34" s="2634"/>
      <c r="E34" s="2634"/>
      <c r="F34" s="2635"/>
      <c r="G34" s="954"/>
      <c r="H34" s="967">
        <v>49</v>
      </c>
      <c r="I34" s="992">
        <v>43074</v>
      </c>
      <c r="J34" s="968"/>
      <c r="K34" s="968"/>
      <c r="L34" s="202"/>
      <c r="M34" s="48"/>
      <c r="N34" s="954"/>
      <c r="O34" s="954"/>
      <c r="P34" s="222"/>
      <c r="Q34" s="2148"/>
      <c r="R34" s="2148"/>
      <c r="S34" s="2148"/>
      <c r="T34" s="2148"/>
    </row>
    <row r="35" spans="1:20" s="328" customFormat="1" ht="21.3">
      <c r="A35" s="969">
        <v>25</v>
      </c>
      <c r="B35" s="993">
        <v>42875</v>
      </c>
      <c r="C35" s="970">
        <v>6.8</v>
      </c>
      <c r="D35" s="970" t="s">
        <v>17</v>
      </c>
      <c r="E35" s="285">
        <f t="shared" si="0"/>
        <v>264.70588235294116</v>
      </c>
      <c r="F35" s="52">
        <v>750</v>
      </c>
      <c r="G35" s="954"/>
      <c r="H35" s="967">
        <v>50</v>
      </c>
      <c r="I35" s="992">
        <v>42795</v>
      </c>
      <c r="J35" s="2634" t="s">
        <v>67</v>
      </c>
      <c r="K35" s="2634"/>
      <c r="L35" s="2634"/>
      <c r="M35" s="2635"/>
      <c r="N35" s="954"/>
      <c r="O35" s="954"/>
      <c r="P35" s="974"/>
      <c r="Q35" s="963"/>
      <c r="R35" s="963"/>
      <c r="S35" s="963"/>
      <c r="T35" s="954"/>
    </row>
    <row r="36" spans="1:20" s="328" customFormat="1" ht="21.3">
      <c r="A36" s="954"/>
      <c r="B36" s="222"/>
      <c r="C36" s="2364" t="s">
        <v>1</v>
      </c>
      <c r="D36" s="2365"/>
      <c r="E36" s="286">
        <f ca="1">SUM(E11:E47)</f>
        <v>3854.2210799746399</v>
      </c>
      <c r="F36" s="954"/>
      <c r="G36" s="954"/>
      <c r="H36" s="967">
        <v>51</v>
      </c>
      <c r="I36" s="992">
        <v>42856</v>
      </c>
      <c r="J36" s="2634" t="s">
        <v>67</v>
      </c>
      <c r="K36" s="2634"/>
      <c r="L36" s="2634"/>
      <c r="M36" s="2635"/>
      <c r="N36" s="954"/>
      <c r="O36" s="954"/>
      <c r="P36" s="974"/>
      <c r="Q36" s="963"/>
      <c r="R36" s="963"/>
      <c r="S36" s="963"/>
      <c r="T36" s="954"/>
    </row>
    <row r="37" spans="1:20" s="328" customFormat="1" ht="21.3">
      <c r="A37" s="954"/>
      <c r="B37" s="222"/>
      <c r="C37" s="2280" t="s">
        <v>19</v>
      </c>
      <c r="D37" s="2281"/>
      <c r="E37" s="287">
        <f ca="1">AVERAGE(E11:E47)</f>
        <v>296.478544613434</v>
      </c>
      <c r="F37" s="954"/>
      <c r="G37" s="954"/>
      <c r="H37" s="967">
        <v>52</v>
      </c>
      <c r="I37" s="992">
        <v>42856</v>
      </c>
      <c r="J37" s="2634" t="s">
        <v>67</v>
      </c>
      <c r="K37" s="2634"/>
      <c r="L37" s="2634"/>
      <c r="M37" s="2635"/>
      <c r="N37" s="954"/>
      <c r="O37" s="954"/>
      <c r="P37" s="974"/>
      <c r="Q37" s="963"/>
      <c r="R37" s="963"/>
      <c r="S37" s="963"/>
      <c r="T37" s="954"/>
    </row>
    <row r="38" spans="1:20" s="328" customFormat="1" ht="21.3">
      <c r="A38" s="954"/>
      <c r="B38" s="222"/>
      <c r="C38" s="954"/>
      <c r="D38" s="954"/>
      <c r="E38" s="972"/>
      <c r="F38" s="954"/>
      <c r="G38" s="954"/>
      <c r="H38" s="967">
        <v>53</v>
      </c>
      <c r="I38" s="992">
        <v>42736</v>
      </c>
      <c r="J38" s="968">
        <v>7.75</v>
      </c>
      <c r="K38" s="968" t="s">
        <v>17</v>
      </c>
      <c r="L38" s="202">
        <f>1800/J38</f>
        <v>232.25806451612902</v>
      </c>
      <c r="M38" s="48">
        <v>150</v>
      </c>
      <c r="N38" s="954"/>
      <c r="O38" s="954"/>
      <c r="P38" s="974"/>
      <c r="Q38" s="963"/>
      <c r="R38" s="963"/>
      <c r="S38" s="963"/>
      <c r="T38" s="954"/>
    </row>
    <row r="39" spans="1:20" s="328" customFormat="1" ht="21.3">
      <c r="A39" s="954"/>
      <c r="B39" s="222"/>
      <c r="C39" s="954"/>
      <c r="D39" s="954"/>
      <c r="E39" s="972"/>
      <c r="F39" s="954"/>
      <c r="G39" s="954"/>
      <c r="H39" s="967">
        <v>54</v>
      </c>
      <c r="I39" s="992">
        <v>43074</v>
      </c>
      <c r="J39" s="968">
        <v>8.1999999999999993</v>
      </c>
      <c r="K39" s="968" t="s">
        <v>17</v>
      </c>
      <c r="L39" s="202">
        <f>1800/J39</f>
        <v>219.51219512195124</v>
      </c>
      <c r="M39" s="48">
        <v>1830</v>
      </c>
      <c r="N39" s="954"/>
      <c r="O39" s="954"/>
      <c r="P39" s="974"/>
      <c r="Q39" s="963"/>
      <c r="R39" s="963"/>
      <c r="S39" s="963"/>
      <c r="T39" s="954"/>
    </row>
    <row r="40" spans="1:20" s="328" customFormat="1" ht="21.3">
      <c r="A40" s="954"/>
      <c r="B40" s="222"/>
      <c r="C40" s="954"/>
      <c r="D40" s="954"/>
      <c r="E40" s="972"/>
      <c r="F40" s="954"/>
      <c r="G40" s="954"/>
      <c r="H40" s="967">
        <v>55</v>
      </c>
      <c r="I40" s="992">
        <v>42856</v>
      </c>
      <c r="J40" s="968">
        <v>7.25</v>
      </c>
      <c r="K40" s="968" t="s">
        <v>17</v>
      </c>
      <c r="L40" s="202">
        <f>1800/J40</f>
        <v>248.27586206896552</v>
      </c>
      <c r="M40" s="48">
        <v>270</v>
      </c>
      <c r="N40" s="954"/>
      <c r="O40" s="954"/>
      <c r="P40" s="974"/>
      <c r="Q40" s="963"/>
      <c r="R40" s="963"/>
      <c r="S40" s="963"/>
      <c r="T40" s="954"/>
    </row>
    <row r="41" spans="1:20" s="328" customFormat="1" ht="21.3">
      <c r="A41" s="954"/>
      <c r="B41" s="222"/>
      <c r="C41" s="954"/>
      <c r="D41" s="954"/>
      <c r="E41" s="972"/>
      <c r="F41" s="954"/>
      <c r="G41" s="954"/>
      <c r="H41" s="967">
        <v>56</v>
      </c>
      <c r="I41" s="992">
        <v>43074</v>
      </c>
      <c r="J41" s="994"/>
      <c r="K41" s="994"/>
      <c r="L41" s="994"/>
      <c r="M41" s="995"/>
      <c r="N41" s="954"/>
      <c r="O41" s="954"/>
      <c r="P41" s="974"/>
      <c r="Q41" s="963"/>
      <c r="R41" s="963"/>
      <c r="S41" s="963"/>
      <c r="T41" s="954"/>
    </row>
    <row r="42" spans="1:20" s="328" customFormat="1" ht="21.3">
      <c r="A42" s="954"/>
      <c r="B42" s="222"/>
      <c r="C42" s="954"/>
      <c r="D42" s="954"/>
      <c r="E42" s="972"/>
      <c r="F42" s="954"/>
      <c r="G42" s="954"/>
      <c r="H42" s="967">
        <v>57</v>
      </c>
      <c r="I42" s="992">
        <v>42461</v>
      </c>
      <c r="J42" s="968">
        <v>7.8</v>
      </c>
      <c r="K42" s="968" t="s">
        <v>17</v>
      </c>
      <c r="L42" s="202">
        <f>1800/J42</f>
        <v>230.76923076923077</v>
      </c>
      <c r="M42" s="48">
        <v>140</v>
      </c>
      <c r="N42" s="954"/>
      <c r="O42" s="954"/>
      <c r="P42" s="974"/>
      <c r="Q42" s="963"/>
      <c r="R42" s="963"/>
      <c r="S42" s="963"/>
      <c r="T42" s="954"/>
    </row>
    <row r="43" spans="1:20" s="328" customFormat="1" ht="21.3">
      <c r="A43" s="954"/>
      <c r="B43" s="222"/>
      <c r="C43" s="954"/>
      <c r="D43" s="954"/>
      <c r="E43" s="972"/>
      <c r="F43" s="954"/>
      <c r="G43" s="954"/>
      <c r="H43" s="967">
        <v>58</v>
      </c>
      <c r="I43" s="992">
        <v>43074</v>
      </c>
      <c r="J43" s="2634" t="s">
        <v>67</v>
      </c>
      <c r="K43" s="2634"/>
      <c r="L43" s="2634"/>
      <c r="M43" s="2635"/>
      <c r="N43" s="954"/>
      <c r="O43" s="954"/>
      <c r="P43" s="974"/>
      <c r="Q43" s="963"/>
      <c r="R43" s="963"/>
      <c r="S43" s="963"/>
      <c r="T43" s="954"/>
    </row>
    <row r="44" spans="1:20" s="328" customFormat="1" ht="21.3">
      <c r="A44" s="954"/>
      <c r="B44" s="222"/>
      <c r="C44" s="954"/>
      <c r="D44" s="954"/>
      <c r="E44" s="972"/>
      <c r="F44" s="954"/>
      <c r="G44" s="954"/>
      <c r="H44" s="969"/>
      <c r="I44" s="993">
        <v>42856</v>
      </c>
      <c r="J44" s="970"/>
      <c r="K44" s="970"/>
      <c r="L44" s="285"/>
      <c r="M44" s="52"/>
      <c r="N44" s="954"/>
      <c r="O44" s="954"/>
      <c r="P44" s="974"/>
      <c r="Q44" s="963"/>
      <c r="R44" s="963"/>
      <c r="S44" s="963"/>
      <c r="T44" s="954"/>
    </row>
    <row r="45" spans="1:20" s="328" customFormat="1" ht="21.3">
      <c r="A45" s="954"/>
      <c r="B45" s="222"/>
      <c r="C45" s="954"/>
      <c r="D45" s="954"/>
      <c r="E45" s="972"/>
      <c r="F45" s="954"/>
      <c r="G45" s="954"/>
      <c r="H45" s="954"/>
      <c r="I45" s="222"/>
      <c r="J45" s="2364" t="s">
        <v>1</v>
      </c>
      <c r="K45" s="2365"/>
      <c r="L45" s="286">
        <f ca="1">SUM(L11:L50)</f>
        <v>3776.9633668782699</v>
      </c>
      <c r="M45" s="954"/>
      <c r="N45" s="954"/>
      <c r="O45" s="954"/>
      <c r="P45" s="974"/>
      <c r="Q45" s="963"/>
      <c r="R45" s="963"/>
      <c r="S45" s="963"/>
      <c r="T45" s="954"/>
    </row>
    <row r="46" spans="1:20" s="328" customFormat="1" ht="21.3">
      <c r="A46" s="954"/>
      <c r="B46" s="222"/>
      <c r="C46" s="954"/>
      <c r="D46" s="954"/>
      <c r="E46" s="972"/>
      <c r="F46" s="954"/>
      <c r="G46" s="954"/>
      <c r="H46" s="954"/>
      <c r="I46" s="222"/>
      <c r="J46" s="2280" t="s">
        <v>19</v>
      </c>
      <c r="K46" s="2281"/>
      <c r="L46" s="287">
        <f ca="1">AVERAGE(L11:L50)</f>
        <v>314.74694723985601</v>
      </c>
      <c r="M46" s="954"/>
      <c r="N46" s="954"/>
      <c r="O46" s="954"/>
      <c r="P46" s="974"/>
      <c r="Q46" s="963"/>
      <c r="R46" s="963"/>
      <c r="S46" s="963"/>
      <c r="T46" s="954"/>
    </row>
    <row r="47" spans="1:20" s="328" customFormat="1" ht="21.3">
      <c r="A47" s="954"/>
      <c r="B47" s="557"/>
      <c r="C47" s="954"/>
      <c r="D47" s="954"/>
      <c r="E47" s="972"/>
      <c r="F47" s="954"/>
      <c r="G47" s="954"/>
      <c r="H47" s="954"/>
      <c r="I47" s="222"/>
      <c r="J47" s="954"/>
      <c r="K47" s="954"/>
      <c r="L47" s="972"/>
      <c r="M47" s="954"/>
      <c r="N47" s="954"/>
      <c r="O47" s="954"/>
      <c r="P47" s="974"/>
      <c r="Q47" s="963"/>
      <c r="R47" s="963"/>
      <c r="S47" s="963"/>
      <c r="T47" s="954"/>
    </row>
    <row r="48" spans="1:20" s="328" customFormat="1" ht="21.3">
      <c r="A48" s="954"/>
      <c r="B48" s="974"/>
      <c r="C48" s="954"/>
      <c r="D48" s="954"/>
      <c r="E48" s="972"/>
      <c r="F48" s="954"/>
      <c r="G48" s="954"/>
      <c r="H48" s="954"/>
      <c r="I48" s="222"/>
      <c r="J48" s="954"/>
      <c r="K48" s="954"/>
      <c r="L48" s="972"/>
      <c r="M48" s="954"/>
      <c r="N48" s="954"/>
      <c r="O48" s="954"/>
      <c r="P48" s="974"/>
      <c r="Q48" s="963"/>
      <c r="R48" s="963"/>
      <c r="S48" s="963"/>
      <c r="T48" s="954"/>
    </row>
    <row r="49" spans="1:20" s="328" customFormat="1" ht="21.3">
      <c r="A49" s="954"/>
      <c r="B49" s="974"/>
      <c r="C49" s="954"/>
      <c r="D49" s="954"/>
      <c r="E49" s="972"/>
      <c r="F49" s="954"/>
      <c r="G49" s="954"/>
      <c r="H49" s="954"/>
      <c r="I49" s="222"/>
      <c r="J49" s="954"/>
      <c r="K49" s="954"/>
      <c r="L49" s="972"/>
      <c r="M49" s="954"/>
      <c r="N49" s="954"/>
      <c r="O49" s="954"/>
      <c r="P49" s="974"/>
      <c r="Q49" s="963"/>
      <c r="R49" s="963"/>
      <c r="S49" s="963"/>
      <c r="T49" s="954"/>
    </row>
    <row r="50" spans="1:20" s="328" customFormat="1" ht="21.3">
      <c r="A50" s="954"/>
      <c r="B50" s="974"/>
      <c r="C50" s="954"/>
      <c r="D50" s="954"/>
      <c r="E50" s="972"/>
      <c r="F50" s="954"/>
      <c r="G50" s="954"/>
      <c r="H50" s="954"/>
      <c r="I50" s="222"/>
      <c r="J50" s="954"/>
      <c r="K50" s="954"/>
      <c r="L50" s="972"/>
      <c r="M50" s="954"/>
      <c r="N50" s="954"/>
      <c r="O50" s="954"/>
      <c r="P50" s="974"/>
      <c r="Q50" s="963"/>
      <c r="R50" s="963"/>
      <c r="S50" s="963"/>
      <c r="T50" s="954"/>
    </row>
    <row r="51" spans="1:20" s="328" customFormat="1" ht="21.3">
      <c r="A51" s="954"/>
      <c r="B51" s="974"/>
      <c r="C51" s="954"/>
      <c r="D51" s="954"/>
      <c r="E51" s="972"/>
      <c r="F51" s="954"/>
      <c r="G51" s="954"/>
      <c r="H51" s="954"/>
      <c r="I51" s="222"/>
      <c r="J51" s="2636"/>
      <c r="K51" s="2636"/>
      <c r="L51" s="2636"/>
      <c r="M51" s="2636"/>
      <c r="N51" s="954"/>
      <c r="O51" s="954"/>
      <c r="P51" s="974"/>
      <c r="Q51" s="963"/>
      <c r="R51" s="963"/>
      <c r="S51" s="963"/>
      <c r="T51" s="954"/>
    </row>
    <row r="52" spans="1:20" s="328" customFormat="1" ht="21.3">
      <c r="A52" s="953"/>
      <c r="B52" s="954"/>
      <c r="F52" s="954"/>
      <c r="G52" s="954"/>
      <c r="H52" s="954"/>
      <c r="I52" s="974"/>
      <c r="M52" s="954"/>
      <c r="N52" s="954"/>
      <c r="O52" s="954"/>
      <c r="P52" s="974"/>
      <c r="T52" s="209"/>
    </row>
    <row r="53" spans="1:20" s="328" customFormat="1" ht="21.3">
      <c r="A53" s="953"/>
      <c r="B53" s="954"/>
      <c r="F53" s="954"/>
      <c r="G53" s="83"/>
      <c r="H53" s="954"/>
      <c r="I53" s="974"/>
      <c r="M53" s="954"/>
      <c r="N53" s="963"/>
      <c r="O53" s="29"/>
      <c r="P53" s="29"/>
      <c r="T53" s="209"/>
    </row>
    <row r="54" spans="1:20" s="328" customFormat="1" ht="21.3">
      <c r="A54" s="2147"/>
      <c r="B54" s="2148"/>
      <c r="C54" s="2148"/>
      <c r="D54" s="2148"/>
      <c r="E54" s="2148"/>
      <c r="F54" s="2148"/>
      <c r="G54" s="83"/>
      <c r="H54" s="29"/>
      <c r="I54" s="29"/>
      <c r="J54" s="29"/>
      <c r="K54" s="29"/>
      <c r="L54" s="954"/>
      <c r="M54" s="954"/>
      <c r="N54" s="963"/>
      <c r="O54" s="29"/>
      <c r="P54" s="29"/>
      <c r="Q54" s="29"/>
      <c r="R54" s="29"/>
      <c r="S54" s="958"/>
      <c r="T54" s="209"/>
    </row>
    <row r="55" spans="1:20" s="328" customFormat="1" ht="21.3">
      <c r="A55" s="81"/>
      <c r="B55" s="94"/>
      <c r="C55" s="94"/>
      <c r="D55" s="94"/>
      <c r="E55" s="94"/>
      <c r="F55" s="94"/>
      <c r="G55" s="94"/>
      <c r="H55" s="94"/>
      <c r="I55" s="955" t="s">
        <v>69</v>
      </c>
      <c r="J55" s="966">
        <v>1.3</v>
      </c>
      <c r="K55" s="44" t="s">
        <v>21</v>
      </c>
      <c r="M55" s="954"/>
      <c r="N55" s="963"/>
      <c r="O55" s="94"/>
      <c r="P55" s="955" t="s">
        <v>70</v>
      </c>
      <c r="Q55" s="966">
        <v>2425</v>
      </c>
      <c r="R55" s="44" t="s">
        <v>23</v>
      </c>
      <c r="T55" s="209"/>
    </row>
    <row r="56" spans="1:20" s="328" customFormat="1" ht="21.3">
      <c r="A56" s="953"/>
      <c r="B56" s="954"/>
      <c r="C56" s="954"/>
      <c r="D56" s="954"/>
      <c r="E56" s="954"/>
      <c r="F56" s="954"/>
      <c r="G56" s="83"/>
      <c r="H56" s="94"/>
      <c r="I56" s="956" t="s">
        <v>71</v>
      </c>
      <c r="J56" s="968">
        <v>5.6</v>
      </c>
      <c r="K56" s="48" t="s">
        <v>21</v>
      </c>
      <c r="M56" s="954"/>
      <c r="N56" s="963"/>
      <c r="O56" s="94"/>
      <c r="P56" s="956" t="s">
        <v>72</v>
      </c>
      <c r="Q56" s="968">
        <v>1026</v>
      </c>
      <c r="R56" s="48" t="s">
        <v>23</v>
      </c>
      <c r="T56" s="209"/>
    </row>
    <row r="57" spans="1:20" s="328" customFormat="1" ht="21.3">
      <c r="A57" s="953"/>
      <c r="B57" s="954"/>
      <c r="C57" s="954"/>
      <c r="D57" s="954"/>
      <c r="E57" s="954"/>
      <c r="F57" s="954"/>
      <c r="G57" s="83"/>
      <c r="H57" s="94"/>
      <c r="I57" s="956" t="s">
        <v>73</v>
      </c>
      <c r="J57" s="968">
        <v>4.2</v>
      </c>
      <c r="K57" s="48" t="s">
        <v>21</v>
      </c>
      <c r="M57" s="954"/>
      <c r="N57" s="963"/>
      <c r="O57" s="94"/>
      <c r="P57" s="956" t="s">
        <v>74</v>
      </c>
      <c r="Q57" s="968">
        <v>6.8</v>
      </c>
      <c r="R57" s="48" t="s">
        <v>28</v>
      </c>
      <c r="T57" s="209"/>
    </row>
    <row r="58" spans="1:20" s="328" customFormat="1" ht="21.3">
      <c r="A58" s="953"/>
      <c r="B58" s="954"/>
      <c r="C58" s="954"/>
      <c r="D58" s="954"/>
      <c r="E58" s="954"/>
      <c r="F58" s="954"/>
      <c r="G58" s="83"/>
      <c r="H58" s="94"/>
      <c r="I58" s="956" t="s">
        <v>75</v>
      </c>
      <c r="J58" s="968">
        <v>2.8</v>
      </c>
      <c r="K58" s="48" t="s">
        <v>21</v>
      </c>
      <c r="M58" s="954"/>
      <c r="N58" s="2148"/>
      <c r="O58" s="94"/>
      <c r="P58" s="956" t="s">
        <v>76</v>
      </c>
      <c r="Q58" s="968" t="s">
        <v>28</v>
      </c>
      <c r="R58" s="48" t="s">
        <v>31</v>
      </c>
      <c r="T58" s="209"/>
    </row>
    <row r="59" spans="1:20" s="328" customFormat="1" ht="21.3">
      <c r="A59" s="953"/>
      <c r="B59" s="954"/>
      <c r="C59" s="215"/>
      <c r="D59" s="954"/>
      <c r="E59" s="954"/>
      <c r="F59" s="954"/>
      <c r="G59" s="83"/>
      <c r="H59" s="94"/>
      <c r="I59" s="956" t="s">
        <v>77</v>
      </c>
      <c r="J59" s="968">
        <v>12</v>
      </c>
      <c r="K59" s="48" t="s">
        <v>21</v>
      </c>
      <c r="M59" s="29"/>
      <c r="N59" s="2148"/>
      <c r="O59" s="94"/>
      <c r="P59" s="956" t="s">
        <v>78</v>
      </c>
      <c r="Q59" s="968"/>
      <c r="R59" s="48" t="s">
        <v>34</v>
      </c>
      <c r="T59" s="209"/>
    </row>
    <row r="60" spans="1:20" s="328" customFormat="1" ht="21.3">
      <c r="A60" s="953"/>
      <c r="B60" s="954"/>
      <c r="C60" s="954"/>
      <c r="D60" s="954"/>
      <c r="E60" s="954"/>
      <c r="F60" s="954"/>
      <c r="G60" s="83"/>
      <c r="H60" s="94"/>
      <c r="I60" s="956" t="s">
        <v>79</v>
      </c>
      <c r="J60" s="968">
        <v>11</v>
      </c>
      <c r="K60" s="48" t="s">
        <v>21</v>
      </c>
      <c r="M60" s="29"/>
      <c r="N60" s="2148"/>
      <c r="O60" s="94"/>
      <c r="P60" s="956" t="s">
        <v>80</v>
      </c>
      <c r="Q60" s="968"/>
      <c r="R60" s="48" t="s">
        <v>34</v>
      </c>
      <c r="T60" s="209"/>
    </row>
    <row r="61" spans="1:20" s="328" customFormat="1" ht="21.3">
      <c r="A61" s="81"/>
      <c r="B61" s="29"/>
      <c r="C61" s="963"/>
      <c r="D61" s="29"/>
      <c r="E61" s="29"/>
      <c r="F61" s="29"/>
      <c r="G61" s="83"/>
      <c r="H61" s="94"/>
      <c r="I61" s="956" t="s">
        <v>81</v>
      </c>
      <c r="J61" s="968">
        <v>13</v>
      </c>
      <c r="K61" s="48" t="s">
        <v>21</v>
      </c>
      <c r="M61" s="29"/>
      <c r="N61" s="2148"/>
      <c r="O61" s="94"/>
      <c r="P61" s="956" t="s">
        <v>82</v>
      </c>
      <c r="Q61" s="968"/>
      <c r="R61" s="48" t="s">
        <v>34</v>
      </c>
      <c r="T61" s="209"/>
    </row>
    <row r="62" spans="1:20" s="328" customFormat="1" ht="21.3">
      <c r="A62" s="2355"/>
      <c r="B62" s="2356"/>
      <c r="C62" s="2208"/>
      <c r="D62" s="2208"/>
      <c r="E62" s="2208"/>
      <c r="F62" s="2208"/>
      <c r="G62" s="83"/>
      <c r="H62" s="94"/>
      <c r="I62" s="956" t="s">
        <v>83</v>
      </c>
      <c r="J62" s="968">
        <v>9</v>
      </c>
      <c r="K62" s="48" t="s">
        <v>21</v>
      </c>
      <c r="M62" s="963"/>
      <c r="N62" s="2148"/>
      <c r="O62" s="94"/>
      <c r="P62" s="956" t="s">
        <v>84</v>
      </c>
      <c r="Q62" s="968"/>
      <c r="R62" s="48" t="s">
        <v>34</v>
      </c>
      <c r="T62" s="209"/>
    </row>
    <row r="63" spans="1:20" s="328" customFormat="1" ht="21.3">
      <c r="A63" s="81"/>
      <c r="B63" s="973"/>
      <c r="C63" s="973"/>
      <c r="D63" s="973"/>
      <c r="E63" s="973"/>
      <c r="F63" s="973"/>
      <c r="G63" s="29"/>
      <c r="H63" s="94"/>
      <c r="I63" s="956" t="s">
        <v>85</v>
      </c>
      <c r="J63" s="968">
        <v>0.1</v>
      </c>
      <c r="K63" s="48" t="s">
        <v>21</v>
      </c>
      <c r="M63" s="963"/>
      <c r="N63" s="2148"/>
      <c r="O63" s="94"/>
      <c r="P63" s="956" t="s">
        <v>86</v>
      </c>
      <c r="Q63" s="968">
        <v>8360</v>
      </c>
      <c r="R63" s="48" t="s">
        <v>23</v>
      </c>
      <c r="T63" s="210"/>
    </row>
    <row r="64" spans="1:20" s="328" customFormat="1" ht="21.3">
      <c r="A64" s="81"/>
      <c r="B64" s="973"/>
      <c r="C64" s="973"/>
      <c r="D64" s="973"/>
      <c r="E64" s="973"/>
      <c r="F64" s="973"/>
      <c r="G64" s="29"/>
      <c r="H64" s="94"/>
      <c r="I64" s="957" t="s">
        <v>87</v>
      </c>
      <c r="J64" s="970">
        <v>0.2</v>
      </c>
      <c r="K64" s="52" t="s">
        <v>21</v>
      </c>
      <c r="M64" s="29"/>
      <c r="N64" s="2148"/>
      <c r="O64" s="94"/>
      <c r="P64" s="956" t="s">
        <v>44</v>
      </c>
      <c r="Q64" s="968"/>
      <c r="R64" s="48" t="s">
        <v>45</v>
      </c>
      <c r="T64" s="210"/>
    </row>
    <row r="65" spans="1:20" s="328" customFormat="1" ht="21.3">
      <c r="A65" s="964"/>
      <c r="B65" s="971"/>
      <c r="C65" s="958"/>
      <c r="D65" s="954"/>
      <c r="E65" s="954"/>
      <c r="F65" s="954"/>
      <c r="G65" s="83"/>
      <c r="H65" s="29"/>
      <c r="I65" s="29"/>
      <c r="J65" s="29"/>
      <c r="K65" s="29"/>
      <c r="L65" s="29"/>
      <c r="M65" s="29"/>
      <c r="N65" s="2148"/>
      <c r="O65" s="94"/>
      <c r="P65" s="957" t="s">
        <v>88</v>
      </c>
      <c r="Q65" s="970"/>
      <c r="R65" s="52" t="s">
        <v>45</v>
      </c>
      <c r="T65" s="63"/>
    </row>
    <row r="66" spans="1:20" ht="26.3">
      <c r="A66" s="7"/>
      <c r="B66" s="6"/>
      <c r="C66" s="6"/>
      <c r="D66" s="2304" t="s">
        <v>47</v>
      </c>
      <c r="E66" s="2304"/>
      <c r="F66" s="6"/>
      <c r="G66" s="6"/>
      <c r="H66" s="6"/>
      <c r="I66" s="6"/>
      <c r="J66" s="8"/>
      <c r="K66" s="2304" t="s">
        <v>48</v>
      </c>
      <c r="L66" s="2304"/>
      <c r="M66" s="6"/>
      <c r="N66" s="6"/>
      <c r="O66" s="6"/>
      <c r="P66" s="6"/>
      <c r="Q66" s="2304" t="s">
        <v>49</v>
      </c>
      <c r="R66" s="2304"/>
      <c r="S66" s="6"/>
      <c r="T66" s="18"/>
    </row>
    <row r="67" spans="1:20" ht="23.8">
      <c r="A67" s="26"/>
      <c r="B67" s="27"/>
      <c r="C67" s="27"/>
      <c r="D67" s="2305" t="s">
        <v>50</v>
      </c>
      <c r="E67" s="2305"/>
      <c r="F67" s="28"/>
      <c r="G67" s="28"/>
      <c r="H67" s="27"/>
      <c r="I67" s="28"/>
      <c r="J67" s="30"/>
      <c r="K67" s="2261" t="s">
        <v>51</v>
      </c>
      <c r="L67" s="2261"/>
      <c r="M67" s="27"/>
      <c r="N67" s="27"/>
      <c r="O67" s="27"/>
      <c r="P67" s="27"/>
      <c r="Q67" s="2261" t="s">
        <v>52</v>
      </c>
      <c r="R67" s="2261"/>
      <c r="S67" s="28"/>
      <c r="T67" s="37"/>
    </row>
  </sheetData>
  <mergeCells count="61">
    <mergeCell ref="Q66:R66"/>
    <mergeCell ref="D67:E67"/>
    <mergeCell ref="K67:L67"/>
    <mergeCell ref="Q67:R67"/>
    <mergeCell ref="N58:N65"/>
    <mergeCell ref="J51:M51"/>
    <mergeCell ref="A54:F54"/>
    <mergeCell ref="A62:D62"/>
    <mergeCell ref="E62:F62"/>
    <mergeCell ref="D66:E66"/>
    <mergeCell ref="K66:L66"/>
    <mergeCell ref="C37:D37"/>
    <mergeCell ref="J37:M37"/>
    <mergeCell ref="J43:M43"/>
    <mergeCell ref="J45:K45"/>
    <mergeCell ref="J46:K46"/>
    <mergeCell ref="Q33:T33"/>
    <mergeCell ref="C34:F34"/>
    <mergeCell ref="Q34:T34"/>
    <mergeCell ref="J35:M35"/>
    <mergeCell ref="C36:D36"/>
    <mergeCell ref="J36:M36"/>
    <mergeCell ref="J30:M30"/>
    <mergeCell ref="J31:M31"/>
    <mergeCell ref="Q31:R31"/>
    <mergeCell ref="J32:M32"/>
    <mergeCell ref="Q32:R32"/>
    <mergeCell ref="J27:M27"/>
    <mergeCell ref="J28:M28"/>
    <mergeCell ref="Q28:T28"/>
    <mergeCell ref="C29:F29"/>
    <mergeCell ref="J29:M29"/>
    <mergeCell ref="Q29:T29"/>
    <mergeCell ref="Q21:T21"/>
    <mergeCell ref="Q24:T24"/>
    <mergeCell ref="J25:M25"/>
    <mergeCell ref="Q25:T25"/>
    <mergeCell ref="J26:M26"/>
    <mergeCell ref="Q26:T26"/>
    <mergeCell ref="J17:M17"/>
    <mergeCell ref="J18:M18"/>
    <mergeCell ref="Q18:T18"/>
    <mergeCell ref="Q19:T19"/>
    <mergeCell ref="Q20:T20"/>
    <mergeCell ref="J13:M13"/>
    <mergeCell ref="Q13:T13"/>
    <mergeCell ref="J14:M14"/>
    <mergeCell ref="C15:F15"/>
    <mergeCell ref="J15:M15"/>
    <mergeCell ref="A9:F9"/>
    <mergeCell ref="H9:M9"/>
    <mergeCell ref="O9:T9"/>
    <mergeCell ref="C11:F11"/>
    <mergeCell ref="J12:M12"/>
    <mergeCell ref="Q12:T12"/>
    <mergeCell ref="Q4:T4"/>
    <mergeCell ref="Q5:T5"/>
    <mergeCell ref="A6:T6"/>
    <mergeCell ref="A7:T7"/>
    <mergeCell ref="A8:T8"/>
    <mergeCell ref="A1:P5"/>
  </mergeCells>
  <conditionalFormatting sqref="M11 M16 M19:M24 M33:M34 M44:M50 M42 M38:M40">
    <cfRule type="cellIs" dxfId="87" priority="2" stopIfTrue="1" operator="greaterThan">
      <formula>2500</formula>
    </cfRule>
  </conditionalFormatting>
  <conditionalFormatting sqref="T11 T30:T32 T14:T17 T22:T23 T27">
    <cfRule type="cellIs" dxfId="86" priority="1" stopIfTrue="1" operator="greaterThan">
      <formula>3500</formula>
    </cfRule>
  </conditionalFormatting>
  <conditionalFormatting sqref="F12:F14 F30:F33 F35:F51 F16:F28">
    <cfRule type="cellIs" dxfId="85" priority="3" stopIfTrue="1" operator="greaterThan">
      <formula>1800</formula>
    </cfRule>
  </conditionalFormatting>
  <pageMargins left="0.7" right="0.7" top="0.75" bottom="0.75" header="0.3" footer="0.3"/>
  <pageSetup paperSize="9" scale="34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34"/>
  <sheetViews>
    <sheetView tabSelected="1" view="pageBreakPreview" zoomScale="70" zoomScaleNormal="64" zoomScaleSheetLayoutView="70" workbookViewId="0">
      <selection activeCell="N23" sqref="N23"/>
    </sheetView>
  </sheetViews>
  <sheetFormatPr defaultColWidth="9.109375" defaultRowHeight="15.05"/>
  <cols>
    <col min="1" max="1" width="9.109375" style="85"/>
    <col min="2" max="2" width="15" style="85" customWidth="1"/>
    <col min="3" max="3" width="11.6640625" style="85" customWidth="1"/>
    <col min="4" max="4" width="16.5546875" style="85" customWidth="1"/>
    <col min="5" max="5" width="14.109375" style="85" customWidth="1"/>
    <col min="6" max="8" width="9.109375" style="85"/>
    <col min="9" max="9" width="15.33203125" style="85" customWidth="1"/>
    <col min="10" max="10" width="11.6640625" style="85" customWidth="1"/>
    <col min="11" max="11" width="16.6640625" style="85" customWidth="1"/>
    <col min="12" max="12" width="13.6640625" style="85" customWidth="1"/>
    <col min="13" max="15" width="9.109375" style="85"/>
    <col min="16" max="16" width="10.88671875" style="85" bestFit="1" customWidth="1"/>
    <col min="17" max="17" width="13.44140625" style="85" customWidth="1"/>
    <col min="18" max="18" width="15.6640625" style="85" customWidth="1"/>
    <col min="19" max="19" width="16.33203125" style="85" customWidth="1"/>
    <col min="20" max="16384" width="9.109375" style="85"/>
  </cols>
  <sheetData>
    <row r="1" spans="1:68" ht="65.3" customHeight="1">
      <c r="A1" s="2653" t="s">
        <v>2</v>
      </c>
      <c r="B1" s="2653"/>
      <c r="C1" s="2653"/>
      <c r="D1" s="2653"/>
      <c r="E1" s="2653"/>
      <c r="F1" s="2653"/>
      <c r="G1" s="2653"/>
      <c r="H1" s="2653"/>
      <c r="I1" s="2653"/>
      <c r="J1" s="2653"/>
      <c r="K1" s="2653"/>
      <c r="L1" s="2653"/>
      <c r="M1" s="2653"/>
      <c r="N1" s="2653"/>
      <c r="O1" s="2653"/>
      <c r="P1" s="2653"/>
      <c r="Q1" s="2654"/>
      <c r="R1" s="2654"/>
      <c r="S1" s="2654"/>
      <c r="T1" s="2654"/>
      <c r="U1" s="700"/>
      <c r="V1" s="700"/>
      <c r="W1" s="700"/>
      <c r="X1" s="700"/>
      <c r="Y1" s="700"/>
      <c r="Z1" s="700"/>
      <c r="AA1" s="700"/>
      <c r="AB1" s="700"/>
      <c r="AC1" s="700"/>
      <c r="AD1" s="700"/>
      <c r="AE1" s="700"/>
      <c r="AF1" s="700"/>
      <c r="AG1" s="700"/>
      <c r="AH1" s="700"/>
      <c r="AI1" s="700"/>
      <c r="AJ1" s="700"/>
      <c r="AK1" s="700"/>
      <c r="AL1" s="700"/>
      <c r="AM1" s="700"/>
      <c r="AN1" s="700"/>
      <c r="AO1" s="700"/>
      <c r="AP1" s="700"/>
      <c r="AQ1" s="700"/>
      <c r="AR1" s="700"/>
      <c r="AS1" s="700"/>
      <c r="AT1" s="700"/>
      <c r="AU1" s="700"/>
      <c r="AV1" s="700"/>
      <c r="AW1" s="700"/>
      <c r="AX1" s="700"/>
      <c r="AY1" s="700"/>
      <c r="AZ1" s="700"/>
      <c r="BA1" s="700"/>
      <c r="BB1" s="700"/>
      <c r="BC1" s="700"/>
      <c r="BD1" s="700"/>
      <c r="BE1" s="700"/>
      <c r="BF1" s="700"/>
      <c r="BG1" s="700"/>
      <c r="BH1" s="700"/>
      <c r="BI1" s="700"/>
      <c r="BJ1" s="700"/>
      <c r="BK1" s="700"/>
      <c r="BL1" s="700"/>
      <c r="BM1" s="700"/>
      <c r="BN1" s="700"/>
      <c r="BO1" s="700"/>
      <c r="BP1" s="700"/>
    </row>
    <row r="2" spans="1:68" ht="24.9" customHeight="1">
      <c r="A2" s="2655" t="s">
        <v>500</v>
      </c>
      <c r="B2" s="2655"/>
      <c r="C2" s="2655"/>
      <c r="D2" s="2655"/>
      <c r="E2" s="2655"/>
      <c r="F2" s="2655"/>
      <c r="G2" s="2655"/>
      <c r="H2" s="2655"/>
      <c r="I2" s="2655"/>
      <c r="J2" s="2655"/>
      <c r="K2" s="2655"/>
      <c r="L2" s="2655"/>
      <c r="M2" s="2655"/>
      <c r="N2" s="2655"/>
      <c r="O2" s="2655"/>
      <c r="P2" s="2655"/>
      <c r="Q2" s="2656" t="s">
        <v>253</v>
      </c>
      <c r="R2" s="2656"/>
      <c r="S2" s="2656"/>
      <c r="T2" s="2656"/>
    </row>
    <row r="3" spans="1:68" ht="24.9" customHeight="1">
      <c r="A3" s="2655" t="s">
        <v>355</v>
      </c>
      <c r="B3" s="2655"/>
      <c r="C3" s="2655"/>
      <c r="D3" s="2655"/>
      <c r="E3" s="2655"/>
      <c r="F3" s="2655"/>
      <c r="G3" s="2655"/>
      <c r="H3" s="2655"/>
      <c r="I3" s="2655"/>
      <c r="J3" s="2655"/>
      <c r="K3" s="2655"/>
      <c r="L3" s="2655"/>
      <c r="M3" s="2655"/>
      <c r="N3" s="2655"/>
      <c r="O3" s="2655"/>
      <c r="P3" s="2655"/>
      <c r="Q3" s="2656" t="s">
        <v>254</v>
      </c>
      <c r="R3" s="2656"/>
      <c r="S3" s="2656"/>
      <c r="T3" s="2656"/>
    </row>
    <row r="4" spans="1:68" ht="24.9" customHeight="1">
      <c r="A4" s="2644" t="s">
        <v>356</v>
      </c>
      <c r="B4" s="2644"/>
      <c r="C4" s="2644"/>
      <c r="D4" s="2644"/>
      <c r="E4" s="2644"/>
      <c r="F4" s="2644"/>
      <c r="G4" s="2644"/>
      <c r="H4" s="2644"/>
      <c r="I4" s="2644"/>
      <c r="J4" s="2644"/>
      <c r="K4" s="2644"/>
      <c r="L4" s="2644"/>
      <c r="M4" s="2644"/>
      <c r="N4" s="2644"/>
      <c r="O4" s="2644"/>
      <c r="P4" s="2644"/>
      <c r="Q4" s="2644"/>
      <c r="R4" s="2644"/>
      <c r="S4" s="2644"/>
      <c r="T4" s="2644"/>
    </row>
    <row r="5" spans="1:68" ht="20.05" customHeight="1" thickBot="1">
      <c r="A5" s="2645" t="s">
        <v>129</v>
      </c>
      <c r="B5" s="2645"/>
      <c r="C5" s="2645"/>
      <c r="D5" s="2645"/>
      <c r="E5" s="2645"/>
      <c r="F5" s="2645"/>
      <c r="G5" s="701"/>
      <c r="H5" s="2646" t="s">
        <v>130</v>
      </c>
      <c r="I5" s="2646"/>
      <c r="J5" s="2646"/>
      <c r="K5" s="2646"/>
      <c r="L5" s="2646"/>
      <c r="M5" s="2646"/>
      <c r="N5" s="241"/>
      <c r="O5" s="2647" t="s">
        <v>159</v>
      </c>
      <c r="P5" s="2647"/>
      <c r="Q5" s="2647"/>
      <c r="R5" s="2647"/>
      <c r="S5" s="2647"/>
      <c r="T5" s="2647"/>
    </row>
    <row r="6" spans="1:68" s="706" customFormat="1" ht="45.1" customHeight="1" thickBot="1">
      <c r="A6" s="702" t="s">
        <v>10</v>
      </c>
      <c r="B6" s="703" t="s">
        <v>11</v>
      </c>
      <c r="C6" s="703" t="s">
        <v>100</v>
      </c>
      <c r="D6" s="703" t="s">
        <v>66</v>
      </c>
      <c r="E6" s="703" t="s">
        <v>14</v>
      </c>
      <c r="F6" s="704" t="s">
        <v>15</v>
      </c>
      <c r="G6" s="701"/>
      <c r="H6" s="702" t="s">
        <v>10</v>
      </c>
      <c r="I6" s="703" t="s">
        <v>11</v>
      </c>
      <c r="J6" s="703" t="s">
        <v>12</v>
      </c>
      <c r="K6" s="703" t="s">
        <v>66</v>
      </c>
      <c r="L6" s="703" t="s">
        <v>14</v>
      </c>
      <c r="M6" s="704" t="s">
        <v>15</v>
      </c>
      <c r="N6" s="705"/>
      <c r="O6" s="702" t="s">
        <v>10</v>
      </c>
      <c r="P6" s="703" t="s">
        <v>11</v>
      </c>
      <c r="Q6" s="703" t="s">
        <v>57</v>
      </c>
      <c r="R6" s="703" t="s">
        <v>66</v>
      </c>
      <c r="S6" s="703" t="s">
        <v>14</v>
      </c>
      <c r="T6" s="704" t="s">
        <v>15</v>
      </c>
    </row>
    <row r="7" spans="1:68" ht="18" customHeight="1">
      <c r="A7" s="707">
        <v>1</v>
      </c>
      <c r="B7" s="708">
        <v>44818</v>
      </c>
      <c r="C7" s="709">
        <v>19.350000000000001</v>
      </c>
      <c r="D7" s="710" t="s">
        <v>17</v>
      </c>
      <c r="E7" s="711">
        <f>7200/C7</f>
        <v>372.09302325581393</v>
      </c>
      <c r="F7" s="712">
        <v>78</v>
      </c>
      <c r="G7" s="701"/>
      <c r="H7" s="707">
        <v>5</v>
      </c>
      <c r="I7" s="708">
        <v>44978</v>
      </c>
      <c r="J7" s="709">
        <v>6.84</v>
      </c>
      <c r="K7" s="710" t="s">
        <v>17</v>
      </c>
      <c r="L7" s="711">
        <f>3600/J7</f>
        <v>526.31578947368428</v>
      </c>
      <c r="M7" s="712">
        <v>81</v>
      </c>
      <c r="N7" s="241"/>
      <c r="O7" s="707">
        <v>9</v>
      </c>
      <c r="P7" s="708">
        <v>45026</v>
      </c>
      <c r="Q7" s="709">
        <v>9.36</v>
      </c>
      <c r="R7" s="710" t="s">
        <v>17</v>
      </c>
      <c r="S7" s="711">
        <f>1800/Q7</f>
        <v>192.30769230769232</v>
      </c>
      <c r="T7" s="712">
        <v>118</v>
      </c>
      <c r="W7" s="713"/>
    </row>
    <row r="8" spans="1:68" ht="18" customHeight="1">
      <c r="A8" s="714">
        <v>2</v>
      </c>
      <c r="B8" s="715">
        <v>44818</v>
      </c>
      <c r="C8" s="716">
        <v>18.309999999999999</v>
      </c>
      <c r="D8" s="717" t="s">
        <v>17</v>
      </c>
      <c r="E8" s="718">
        <f>7200/C8</f>
        <v>393.22774440196616</v>
      </c>
      <c r="F8" s="719">
        <v>63</v>
      </c>
      <c r="G8" s="701"/>
      <c r="H8" s="714">
        <v>6</v>
      </c>
      <c r="I8" s="715">
        <v>44978</v>
      </c>
      <c r="J8" s="716">
        <v>5.55</v>
      </c>
      <c r="K8" s="717" t="s">
        <v>17</v>
      </c>
      <c r="L8" s="718">
        <f>3600/J8</f>
        <v>648.64864864864865</v>
      </c>
      <c r="M8" s="719">
        <v>118</v>
      </c>
      <c r="N8" s="241"/>
      <c r="O8" s="714">
        <v>10</v>
      </c>
      <c r="P8" s="715">
        <v>45049</v>
      </c>
      <c r="Q8" s="716">
        <v>10.25</v>
      </c>
      <c r="R8" s="717" t="s">
        <v>17</v>
      </c>
      <c r="S8" s="718">
        <f>1800/Q8</f>
        <v>175.60975609756099</v>
      </c>
      <c r="T8" s="719">
        <v>365</v>
      </c>
    </row>
    <row r="9" spans="1:68" ht="18" customHeight="1">
      <c r="A9" s="720">
        <v>3</v>
      </c>
      <c r="B9" s="715">
        <v>44818</v>
      </c>
      <c r="C9" s="716">
        <v>15.72</v>
      </c>
      <c r="D9" s="717" t="s">
        <v>17</v>
      </c>
      <c r="E9" s="718">
        <f>7200/C9</f>
        <v>458.01526717557249</v>
      </c>
      <c r="F9" s="721">
        <v>60</v>
      </c>
      <c r="G9" s="701"/>
      <c r="H9" s="720">
        <v>7</v>
      </c>
      <c r="I9" s="715">
        <v>44978</v>
      </c>
      <c r="J9" s="716">
        <v>5.28</v>
      </c>
      <c r="K9" s="717" t="s">
        <v>17</v>
      </c>
      <c r="L9" s="718">
        <f>3600/J9</f>
        <v>681.81818181818176</v>
      </c>
      <c r="M9" s="721">
        <v>147</v>
      </c>
      <c r="N9" s="241"/>
      <c r="O9" s="714">
        <v>11</v>
      </c>
      <c r="P9" s="715">
        <v>45067</v>
      </c>
      <c r="Q9" s="716">
        <v>9.2100000000000009</v>
      </c>
      <c r="R9" s="717" t="s">
        <v>17</v>
      </c>
      <c r="S9" s="718">
        <f t="shared" ref="S9:S18" si="0">1800/Q9</f>
        <v>195.43973941368077</v>
      </c>
      <c r="T9" s="719">
        <v>80</v>
      </c>
    </row>
    <row r="10" spans="1:68" ht="18" customHeight="1" thickBot="1">
      <c r="A10" s="563">
        <v>4</v>
      </c>
      <c r="B10" s="722">
        <v>44818</v>
      </c>
      <c r="C10" s="723">
        <v>10.76</v>
      </c>
      <c r="D10" s="724" t="s">
        <v>17</v>
      </c>
      <c r="E10" s="718">
        <f>7200/C10</f>
        <v>669.14498141263937</v>
      </c>
      <c r="F10" s="725">
        <v>67</v>
      </c>
      <c r="G10" s="701"/>
      <c r="H10" s="563">
        <v>8</v>
      </c>
      <c r="I10" s="722">
        <v>44978</v>
      </c>
      <c r="J10" s="723">
        <v>5.17</v>
      </c>
      <c r="K10" s="724" t="s">
        <v>17</v>
      </c>
      <c r="L10" s="718">
        <f>3600/J10</f>
        <v>696.32495164410057</v>
      </c>
      <c r="M10" s="725">
        <v>184</v>
      </c>
      <c r="N10" s="241"/>
      <c r="O10" s="714">
        <v>12</v>
      </c>
      <c r="P10" s="715">
        <v>45069</v>
      </c>
      <c r="Q10" s="716">
        <v>9.31</v>
      </c>
      <c r="R10" s="717" t="s">
        <v>17</v>
      </c>
      <c r="S10" s="718">
        <f t="shared" si="0"/>
        <v>193.34049409237377</v>
      </c>
      <c r="T10" s="719">
        <v>185</v>
      </c>
    </row>
    <row r="11" spans="1:68" ht="18" customHeight="1">
      <c r="A11" s="306"/>
      <c r="B11" s="306"/>
      <c r="C11" s="2648" t="s">
        <v>1</v>
      </c>
      <c r="D11" s="2649"/>
      <c r="E11" s="726">
        <f>E7+E8+E9+E10</f>
        <v>1892.4810162459921</v>
      </c>
      <c r="F11" s="232"/>
      <c r="G11" s="701"/>
      <c r="H11" s="701"/>
      <c r="I11" s="232"/>
      <c r="J11" s="2648" t="s">
        <v>1</v>
      </c>
      <c r="K11" s="2649"/>
      <c r="L11" s="726">
        <f>L7+L8+L9+L10</f>
        <v>2553.1075715846155</v>
      </c>
      <c r="M11" s="232"/>
      <c r="N11" s="701"/>
      <c r="O11" s="714">
        <v>13</v>
      </c>
      <c r="P11" s="715">
        <v>45010</v>
      </c>
      <c r="Q11" s="716">
        <v>10.38</v>
      </c>
      <c r="R11" s="717" t="s">
        <v>17</v>
      </c>
      <c r="S11" s="718">
        <f t="shared" si="0"/>
        <v>173.41040462427745</v>
      </c>
      <c r="T11" s="719">
        <v>83</v>
      </c>
    </row>
    <row r="12" spans="1:68" ht="18" customHeight="1" thickBot="1">
      <c r="A12" s="306"/>
      <c r="B12" s="306"/>
      <c r="C12" s="2650" t="s">
        <v>19</v>
      </c>
      <c r="D12" s="2651"/>
      <c r="E12" s="727">
        <f>E11/4</f>
        <v>473.12025406149803</v>
      </c>
      <c r="F12" s="232"/>
      <c r="G12" s="701"/>
      <c r="H12" s="701"/>
      <c r="I12" s="232"/>
      <c r="J12" s="2650" t="s">
        <v>19</v>
      </c>
      <c r="K12" s="2651"/>
      <c r="L12" s="727">
        <f>L11/4</f>
        <v>638.27689289615387</v>
      </c>
      <c r="M12" s="232"/>
      <c r="N12" s="701"/>
      <c r="O12" s="714">
        <v>14</v>
      </c>
      <c r="P12" s="715">
        <v>45068</v>
      </c>
      <c r="Q12" s="716">
        <v>8.14</v>
      </c>
      <c r="R12" s="717" t="s">
        <v>17</v>
      </c>
      <c r="S12" s="718">
        <f t="shared" si="0"/>
        <v>221.13022113022112</v>
      </c>
      <c r="T12" s="719">
        <v>120</v>
      </c>
    </row>
    <row r="13" spans="1:68" ht="18" customHeight="1">
      <c r="A13" s="728"/>
      <c r="B13" s="729"/>
      <c r="C13" s="729"/>
      <c r="D13" s="729"/>
      <c r="E13" s="729"/>
      <c r="F13" s="729"/>
      <c r="G13" s="701"/>
      <c r="H13" s="729"/>
      <c r="I13" s="729"/>
      <c r="J13" s="729"/>
      <c r="K13" s="729"/>
      <c r="L13" s="729"/>
      <c r="M13" s="729"/>
      <c r="N13" s="729"/>
      <c r="O13" s="714">
        <v>15</v>
      </c>
      <c r="P13" s="715">
        <v>45007</v>
      </c>
      <c r="Q13" s="716">
        <v>9.7100000000000009</v>
      </c>
      <c r="R13" s="717" t="s">
        <v>17</v>
      </c>
      <c r="S13" s="718">
        <f t="shared" si="0"/>
        <v>185.3759011328527</v>
      </c>
      <c r="T13" s="719">
        <v>107</v>
      </c>
    </row>
    <row r="14" spans="1:68" ht="18" customHeight="1">
      <c r="A14" s="728"/>
      <c r="B14" s="729"/>
      <c r="C14" s="729"/>
      <c r="D14" s="729"/>
      <c r="E14" s="729"/>
      <c r="F14" s="729"/>
      <c r="G14" s="701"/>
      <c r="H14" s="729"/>
      <c r="I14" s="729"/>
      <c r="J14" s="729"/>
      <c r="K14" s="729"/>
      <c r="L14" s="729"/>
      <c r="M14" s="729"/>
      <c r="N14" s="729"/>
      <c r="O14" s="714">
        <v>16</v>
      </c>
      <c r="P14" s="715">
        <v>45065</v>
      </c>
      <c r="Q14" s="716">
        <v>9.3000000000000007</v>
      </c>
      <c r="R14" s="717" t="s">
        <v>17</v>
      </c>
      <c r="S14" s="718">
        <f t="shared" si="0"/>
        <v>193.54838709677418</v>
      </c>
      <c r="T14" s="719">
        <v>98</v>
      </c>
    </row>
    <row r="15" spans="1:68" ht="18" customHeight="1">
      <c r="A15" s="728"/>
      <c r="B15" s="729"/>
      <c r="C15" s="729"/>
      <c r="D15" s="729"/>
      <c r="E15" s="729"/>
      <c r="F15" s="729"/>
      <c r="G15" s="701"/>
      <c r="H15" s="729"/>
      <c r="I15" s="729"/>
      <c r="J15" s="729"/>
      <c r="K15" s="729"/>
      <c r="L15" s="729"/>
      <c r="M15" s="729"/>
      <c r="N15" s="729"/>
      <c r="O15" s="714">
        <v>17</v>
      </c>
      <c r="P15" s="715">
        <v>45070</v>
      </c>
      <c r="Q15" s="716">
        <v>9.51</v>
      </c>
      <c r="R15" s="717" t="s">
        <v>17</v>
      </c>
      <c r="S15" s="718">
        <f t="shared" si="0"/>
        <v>189.27444794952683</v>
      </c>
      <c r="T15" s="719">
        <v>105</v>
      </c>
    </row>
    <row r="16" spans="1:68" ht="18" customHeight="1">
      <c r="A16" s="728"/>
      <c r="B16" s="730" t="s">
        <v>69</v>
      </c>
      <c r="C16" s="717">
        <v>2</v>
      </c>
      <c r="D16" s="717" t="s">
        <v>21</v>
      </c>
      <c r="F16" s="729"/>
      <c r="G16" s="701"/>
      <c r="H16" s="729"/>
      <c r="I16" s="730" t="s">
        <v>357</v>
      </c>
      <c r="J16" s="717">
        <v>2850</v>
      </c>
      <c r="K16" s="717" t="s">
        <v>23</v>
      </c>
      <c r="M16" s="729"/>
      <c r="N16" s="729"/>
      <c r="O16" s="714">
        <v>18</v>
      </c>
      <c r="P16" s="715">
        <v>45070</v>
      </c>
      <c r="Q16" s="716">
        <v>9.6999999999999993</v>
      </c>
      <c r="R16" s="717" t="s">
        <v>17</v>
      </c>
      <c r="S16" s="718">
        <f t="shared" si="0"/>
        <v>185.56701030927837</v>
      </c>
      <c r="T16" s="719">
        <v>115</v>
      </c>
    </row>
    <row r="17" spans="1:20" ht="18" customHeight="1">
      <c r="A17" s="728"/>
      <c r="B17" s="730" t="s">
        <v>73</v>
      </c>
      <c r="C17" s="717">
        <v>5.5</v>
      </c>
      <c r="D17" s="717" t="s">
        <v>21</v>
      </c>
      <c r="F17" s="729"/>
      <c r="G17" s="701"/>
      <c r="H17" s="729"/>
      <c r="I17" s="730" t="s">
        <v>72</v>
      </c>
      <c r="J17" s="717">
        <v>110</v>
      </c>
      <c r="K17" s="717" t="s">
        <v>23</v>
      </c>
      <c r="M17" s="729"/>
      <c r="N17" s="729"/>
      <c r="O17" s="714">
        <v>19</v>
      </c>
      <c r="P17" s="715">
        <v>45066</v>
      </c>
      <c r="Q17" s="716">
        <v>9.18</v>
      </c>
      <c r="R17" s="717" t="s">
        <v>17</v>
      </c>
      <c r="S17" s="718">
        <f t="shared" si="0"/>
        <v>196.07843137254903</v>
      </c>
      <c r="T17" s="719">
        <v>87</v>
      </c>
    </row>
    <row r="18" spans="1:20" ht="18" customHeight="1" thickBot="1">
      <c r="A18" s="728"/>
      <c r="B18" s="730" t="s">
        <v>75</v>
      </c>
      <c r="C18" s="717">
        <v>5.0999999999999996</v>
      </c>
      <c r="D18" s="717" t="s">
        <v>21</v>
      </c>
      <c r="F18" s="729"/>
      <c r="G18" s="701"/>
      <c r="H18" s="729"/>
      <c r="I18" s="730" t="s">
        <v>74</v>
      </c>
      <c r="J18" s="717">
        <v>6.85</v>
      </c>
      <c r="K18" s="717" t="s">
        <v>28</v>
      </c>
      <c r="M18" s="729"/>
      <c r="N18" s="729"/>
      <c r="O18" s="731">
        <v>20</v>
      </c>
      <c r="P18" s="722">
        <v>45014</v>
      </c>
      <c r="Q18" s="723">
        <v>9.4499999999999993</v>
      </c>
      <c r="R18" s="724" t="s">
        <v>17</v>
      </c>
      <c r="S18" s="718">
        <f t="shared" si="0"/>
        <v>190.47619047619048</v>
      </c>
      <c r="T18" s="732">
        <v>100</v>
      </c>
    </row>
    <row r="19" spans="1:20" ht="18" customHeight="1">
      <c r="A19" s="728"/>
      <c r="B19" s="730" t="s">
        <v>77</v>
      </c>
      <c r="C19" s="717">
        <v>26</v>
      </c>
      <c r="D19" s="717" t="s">
        <v>21</v>
      </c>
      <c r="F19" s="729"/>
      <c r="G19" s="701"/>
      <c r="H19" s="729"/>
      <c r="I19" s="730" t="s">
        <v>358</v>
      </c>
      <c r="J19" s="717">
        <v>30</v>
      </c>
      <c r="K19" s="717" t="s">
        <v>31</v>
      </c>
      <c r="M19" s="729"/>
      <c r="N19" s="729"/>
      <c r="O19" s="232"/>
      <c r="P19" s="232"/>
      <c r="Q19" s="2648" t="s">
        <v>1</v>
      </c>
      <c r="R19" s="2649"/>
      <c r="S19" s="726">
        <f>S7+S8+S9+S10+S11+S12+S13+S14+S15+S16+S17+S18</f>
        <v>2291.5586760029782</v>
      </c>
      <c r="T19" s="733"/>
    </row>
    <row r="20" spans="1:20" ht="18" customHeight="1" thickBot="1">
      <c r="A20" s="728"/>
      <c r="B20" s="730" t="s">
        <v>79</v>
      </c>
      <c r="C20" s="717">
        <v>28</v>
      </c>
      <c r="D20" s="717" t="s">
        <v>21</v>
      </c>
      <c r="F20" s="729"/>
      <c r="G20" s="701"/>
      <c r="H20" s="729"/>
      <c r="I20" s="730" t="s">
        <v>359</v>
      </c>
      <c r="J20" s="717"/>
      <c r="K20" s="717" t="s">
        <v>360</v>
      </c>
      <c r="M20" s="729"/>
      <c r="N20" s="729"/>
      <c r="O20" s="701"/>
      <c r="P20" s="701"/>
      <c r="Q20" s="2650" t="s">
        <v>19</v>
      </c>
      <c r="R20" s="2651"/>
      <c r="S20" s="727">
        <f>S19/12</f>
        <v>190.96322300024818</v>
      </c>
      <c r="T20" s="733"/>
    </row>
    <row r="21" spans="1:20" ht="18" customHeight="1">
      <c r="A21" s="728"/>
      <c r="B21" s="730" t="s">
        <v>140</v>
      </c>
      <c r="C21" s="717">
        <v>21</v>
      </c>
      <c r="D21" s="717" t="s">
        <v>21</v>
      </c>
      <c r="F21" s="729"/>
      <c r="G21" s="701"/>
      <c r="H21" s="729"/>
      <c r="I21" s="730" t="s">
        <v>78</v>
      </c>
      <c r="J21" s="717">
        <v>1800</v>
      </c>
      <c r="K21" s="717" t="s">
        <v>34</v>
      </c>
      <c r="M21" s="729"/>
      <c r="N21" s="729"/>
      <c r="O21" s="701"/>
      <c r="P21" s="701"/>
      <c r="Q21" s="701"/>
      <c r="R21" s="701"/>
      <c r="S21" s="701"/>
      <c r="T21" s="733"/>
    </row>
    <row r="22" spans="1:20" ht="21.3">
      <c r="A22" s="728"/>
      <c r="B22" s="730" t="s">
        <v>81</v>
      </c>
      <c r="C22" s="717">
        <v>31</v>
      </c>
      <c r="D22" s="717" t="s">
        <v>21</v>
      </c>
      <c r="F22" s="729"/>
      <c r="G22" s="729"/>
      <c r="H22" s="729"/>
      <c r="I22" s="730" t="s">
        <v>80</v>
      </c>
      <c r="J22" s="717">
        <v>2500</v>
      </c>
      <c r="K22" s="717" t="s">
        <v>34</v>
      </c>
      <c r="M22" s="729"/>
      <c r="N22" s="729"/>
      <c r="O22" s="701"/>
      <c r="P22" s="701"/>
      <c r="Q22" s="701"/>
      <c r="R22" s="701"/>
      <c r="S22" s="701"/>
      <c r="T22" s="733"/>
    </row>
    <row r="23" spans="1:20" ht="23.2" customHeight="1">
      <c r="A23" s="728"/>
      <c r="B23" s="730" t="s">
        <v>160</v>
      </c>
      <c r="C23" s="717">
        <v>24</v>
      </c>
      <c r="D23" s="717" t="s">
        <v>21</v>
      </c>
      <c r="F23" s="729"/>
      <c r="G23" s="701"/>
      <c r="H23" s="729"/>
      <c r="I23" s="730" t="s">
        <v>82</v>
      </c>
      <c r="J23" s="717">
        <v>2300</v>
      </c>
      <c r="K23" s="717" t="s">
        <v>34</v>
      </c>
      <c r="M23" s="729"/>
      <c r="N23" s="734"/>
      <c r="O23" s="701"/>
      <c r="P23" s="701"/>
      <c r="Q23" s="701"/>
      <c r="R23" s="701"/>
      <c r="S23" s="701"/>
      <c r="T23" s="735"/>
    </row>
    <row r="24" spans="1:20" ht="22.55" customHeight="1">
      <c r="A24" s="728"/>
      <c r="B24" s="730" t="s">
        <v>145</v>
      </c>
      <c r="C24" s="717">
        <v>21</v>
      </c>
      <c r="D24" s="717" t="s">
        <v>21</v>
      </c>
      <c r="F24" s="729"/>
      <c r="G24" s="236"/>
      <c r="H24" s="729"/>
      <c r="I24" s="730" t="s">
        <v>84</v>
      </c>
      <c r="J24" s="717">
        <v>6600</v>
      </c>
      <c r="K24" s="717" t="s">
        <v>34</v>
      </c>
      <c r="M24" s="729"/>
      <c r="N24" s="734"/>
      <c r="O24" s="701"/>
      <c r="P24" s="701"/>
      <c r="Q24" s="701"/>
      <c r="R24" s="701"/>
      <c r="S24" s="701"/>
      <c r="T24" s="735"/>
    </row>
    <row r="25" spans="1:20" ht="22.55" customHeight="1">
      <c r="A25" s="728"/>
      <c r="B25" s="730" t="s">
        <v>85</v>
      </c>
      <c r="C25" s="717">
        <v>0.5</v>
      </c>
      <c r="D25" s="717" t="s">
        <v>21</v>
      </c>
      <c r="F25" s="729"/>
      <c r="G25" s="701"/>
      <c r="H25" s="729"/>
      <c r="I25" s="730" t="s">
        <v>86</v>
      </c>
      <c r="J25" s="717">
        <v>7060</v>
      </c>
      <c r="K25" s="717" t="s">
        <v>23</v>
      </c>
      <c r="M25" s="729"/>
      <c r="N25" s="734"/>
      <c r="O25" s="701"/>
      <c r="P25" s="701"/>
      <c r="Q25" s="701"/>
      <c r="R25" s="701"/>
      <c r="S25" s="701"/>
      <c r="T25" s="735"/>
    </row>
    <row r="26" spans="1:20" ht="22.55" customHeight="1">
      <c r="A26" s="728"/>
      <c r="B26" s="730" t="s">
        <v>87</v>
      </c>
      <c r="C26" s="736">
        <v>0</v>
      </c>
      <c r="D26" s="717" t="s">
        <v>21</v>
      </c>
      <c r="F26" s="729"/>
      <c r="G26" s="701"/>
      <c r="H26" s="729"/>
      <c r="I26" s="737" t="s">
        <v>44</v>
      </c>
      <c r="J26" s="717"/>
      <c r="K26" s="717" t="s">
        <v>45</v>
      </c>
      <c r="M26" s="729"/>
      <c r="N26" s="734"/>
      <c r="O26" s="701"/>
      <c r="P26" s="701"/>
      <c r="Q26" s="701"/>
      <c r="R26" s="701"/>
      <c r="S26" s="701"/>
      <c r="T26" s="735"/>
    </row>
    <row r="27" spans="1:20" ht="22.55" customHeight="1">
      <c r="A27" s="728"/>
      <c r="F27" s="729"/>
      <c r="G27" s="701"/>
      <c r="H27" s="729"/>
      <c r="I27" s="738" t="s">
        <v>88</v>
      </c>
      <c r="J27" s="739"/>
      <c r="K27" s="739" t="s">
        <v>45</v>
      </c>
      <c r="M27" s="729"/>
      <c r="N27" s="2652"/>
      <c r="O27" s="701"/>
      <c r="P27" s="701"/>
      <c r="Q27" s="701"/>
      <c r="R27" s="701"/>
      <c r="S27" s="701"/>
      <c r="T27" s="735"/>
    </row>
    <row r="28" spans="1:20" ht="22.55" customHeight="1">
      <c r="A28" s="728"/>
      <c r="B28" s="729"/>
      <c r="C28" s="729"/>
      <c r="D28" s="729"/>
      <c r="E28" s="729"/>
      <c r="F28" s="729"/>
      <c r="G28" s="701"/>
      <c r="H28" s="729"/>
      <c r="M28" s="729"/>
      <c r="N28" s="2652"/>
      <c r="O28" s="701"/>
      <c r="P28" s="701"/>
      <c r="Q28" s="701"/>
      <c r="R28" s="701"/>
      <c r="S28" s="701"/>
      <c r="T28" s="735"/>
    </row>
    <row r="29" spans="1:20" ht="22.55" customHeight="1">
      <c r="A29" s="728"/>
      <c r="B29" s="729"/>
      <c r="C29" s="729"/>
      <c r="D29" s="729"/>
      <c r="E29" s="729"/>
      <c r="F29" s="729"/>
      <c r="G29" s="701"/>
      <c r="H29" s="729"/>
      <c r="I29" s="729"/>
      <c r="J29" s="729"/>
      <c r="K29" s="729"/>
      <c r="L29" s="729"/>
      <c r="M29" s="729"/>
      <c r="N29" s="2652"/>
      <c r="O29" s="701"/>
      <c r="P29" s="701"/>
      <c r="Q29" s="701"/>
      <c r="R29" s="701"/>
      <c r="S29" s="701"/>
      <c r="T29" s="735"/>
    </row>
    <row r="30" spans="1:20" ht="22.55" customHeight="1">
      <c r="A30" s="740"/>
      <c r="B30" s="741"/>
      <c r="C30" s="742"/>
      <c r="D30" s="241"/>
      <c r="E30" s="241"/>
      <c r="F30" s="241"/>
      <c r="G30" s="701"/>
      <c r="H30" s="236"/>
      <c r="I30" s="743"/>
      <c r="J30" s="743"/>
      <c r="K30" s="743"/>
      <c r="L30" s="743"/>
      <c r="M30" s="236"/>
      <c r="N30" s="2652"/>
      <c r="O30" s="701"/>
      <c r="P30" s="701"/>
      <c r="Q30" s="701"/>
      <c r="R30" s="701"/>
      <c r="S30" s="701"/>
      <c r="T30" s="744"/>
    </row>
    <row r="31" spans="1:20" ht="92.05" customHeight="1">
      <c r="A31" s="2641" t="s">
        <v>47</v>
      </c>
      <c r="B31" s="2641"/>
      <c r="C31" s="2641"/>
      <c r="D31" s="2641"/>
      <c r="E31" s="2641"/>
      <c r="F31" s="2641"/>
      <c r="G31" s="2641"/>
      <c r="H31" s="2642" t="s">
        <v>48</v>
      </c>
      <c r="I31" s="2642"/>
      <c r="J31" s="2642"/>
      <c r="K31" s="2642"/>
      <c r="L31" s="2642"/>
      <c r="M31" s="2642"/>
      <c r="N31" s="2642"/>
      <c r="O31" s="2643" t="s">
        <v>49</v>
      </c>
      <c r="P31" s="2643"/>
      <c r="Q31" s="2643"/>
      <c r="R31" s="2643"/>
      <c r="S31" s="2643"/>
      <c r="T31" s="2643"/>
    </row>
    <row r="32" spans="1:20" ht="18.8" thickBot="1">
      <c r="A32" s="2637" t="s">
        <v>50</v>
      </c>
      <c r="B32" s="2637"/>
      <c r="C32" s="2637"/>
      <c r="D32" s="2637"/>
      <c r="E32" s="2637"/>
      <c r="F32" s="2637"/>
      <c r="G32" s="2637"/>
      <c r="H32" s="2638" t="s">
        <v>51</v>
      </c>
      <c r="I32" s="2638"/>
      <c r="J32" s="2638"/>
      <c r="K32" s="2638"/>
      <c r="L32" s="2638"/>
      <c r="M32" s="2638"/>
      <c r="N32" s="2638"/>
      <c r="O32" s="2639" t="s">
        <v>52</v>
      </c>
      <c r="P32" s="2639"/>
      <c r="Q32" s="2639"/>
      <c r="R32" s="2639"/>
      <c r="S32" s="2639"/>
      <c r="T32" s="2639"/>
    </row>
    <row r="33" spans="1:20" ht="18.2">
      <c r="A33" s="2640" t="s">
        <v>255</v>
      </c>
      <c r="B33" s="2640"/>
      <c r="C33" s="2640"/>
      <c r="D33" s="2640"/>
      <c r="E33" s="2640"/>
      <c r="F33" s="2640"/>
      <c r="G33" s="2640"/>
      <c r="H33" s="2640"/>
      <c r="I33" s="2640"/>
      <c r="J33" s="2640"/>
      <c r="K33" s="2640"/>
      <c r="L33" s="2640"/>
      <c r="M33" s="2640"/>
      <c r="N33" s="2640"/>
      <c r="O33" s="2640"/>
      <c r="P33" s="2640"/>
      <c r="Q33" s="2640"/>
      <c r="R33" s="2640"/>
      <c r="S33" s="2640"/>
      <c r="T33" s="2640"/>
    </row>
    <row r="34" spans="1:20" ht="18.2">
      <c r="A34" s="2640" t="s">
        <v>256</v>
      </c>
      <c r="B34" s="2640"/>
      <c r="C34" s="2640"/>
      <c r="D34" s="2640"/>
      <c r="E34" s="2640"/>
      <c r="F34" s="2640"/>
      <c r="G34" s="2640"/>
      <c r="H34" s="2640"/>
      <c r="I34" s="2640"/>
      <c r="J34" s="2640"/>
      <c r="K34" s="2640"/>
      <c r="L34" s="2640"/>
      <c r="M34" s="2640"/>
      <c r="N34" s="2640"/>
      <c r="O34" s="2640"/>
      <c r="P34" s="2640"/>
      <c r="Q34" s="2640"/>
      <c r="R34" s="2640"/>
      <c r="S34" s="2640"/>
      <c r="T34" s="2640"/>
    </row>
  </sheetData>
  <sheetProtection selectLockedCells="1" selectUnlockedCells="1"/>
  <mergeCells count="25">
    <mergeCell ref="A1:P1"/>
    <mergeCell ref="Q1:T1"/>
    <mergeCell ref="A2:P2"/>
    <mergeCell ref="Q2:T2"/>
    <mergeCell ref="A3:P3"/>
    <mergeCell ref="Q3:T3"/>
    <mergeCell ref="A31:G31"/>
    <mergeCell ref="H31:N31"/>
    <mergeCell ref="O31:T31"/>
    <mergeCell ref="A4:T4"/>
    <mergeCell ref="A5:F5"/>
    <mergeCell ref="H5:M5"/>
    <mergeCell ref="O5:T5"/>
    <mergeCell ref="C11:D11"/>
    <mergeCell ref="J11:K11"/>
    <mergeCell ref="C12:D12"/>
    <mergeCell ref="J12:K12"/>
    <mergeCell ref="Q19:R19"/>
    <mergeCell ref="Q20:R20"/>
    <mergeCell ref="N27:N30"/>
    <mergeCell ref="A32:G32"/>
    <mergeCell ref="H32:N32"/>
    <mergeCell ref="O32:T32"/>
    <mergeCell ref="A33:T33"/>
    <mergeCell ref="A34:T34"/>
  </mergeCells>
  <conditionalFormatting sqref="F7:F11">
    <cfRule type="cellIs" dxfId="84" priority="1" stopIfTrue="1" operator="greaterThan">
      <formula>1800</formula>
    </cfRule>
  </conditionalFormatting>
  <conditionalFormatting sqref="M7:M11">
    <cfRule type="cellIs" dxfId="83" priority="2" stopIfTrue="1" operator="greaterThan">
      <formula>2500</formula>
    </cfRule>
  </conditionalFormatting>
  <conditionalFormatting sqref="T7:T18">
    <cfRule type="cellIs" dxfId="82" priority="3" stopIfTrue="1" operator="greaterThan">
      <formula>3500</formula>
    </cfRule>
  </conditionalFormatting>
  <printOptions horizontalCentered="1"/>
  <pageMargins left="0" right="0" top="0.390277777777778" bottom="0" header="0.51180555555555596" footer="0.51180555555555596"/>
  <pageSetup paperSize="9" scale="59" orientation="landscape" horizontalDpi="300" verticalDpi="300" r:id="rId1"/>
  <headerFooter scaleWithDoc="0"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T37"/>
  <sheetViews>
    <sheetView view="pageBreakPreview" zoomScale="70" workbookViewId="0">
      <selection activeCell="N22" sqref="N22"/>
    </sheetView>
  </sheetViews>
  <sheetFormatPr defaultColWidth="8.88671875" defaultRowHeight="15.05"/>
  <cols>
    <col min="1" max="1" width="9" style="1" bestFit="1" customWidth="1"/>
    <col min="2" max="2" width="13.44140625" style="1" customWidth="1"/>
    <col min="3" max="3" width="14" style="1" customWidth="1"/>
    <col min="4" max="4" width="15.5546875" style="1" customWidth="1"/>
    <col min="5" max="5" width="15.88671875" style="1" customWidth="1"/>
    <col min="6" max="6" width="11.33203125" style="1" customWidth="1"/>
    <col min="7" max="7" width="4.33203125" style="1" customWidth="1"/>
    <col min="8" max="8" width="9" style="1" bestFit="1" customWidth="1"/>
    <col min="9" max="9" width="13.5546875" style="1" customWidth="1"/>
    <col min="10" max="10" width="12.6640625" style="1" customWidth="1"/>
    <col min="11" max="11" width="15.33203125" style="1" customWidth="1"/>
    <col min="12" max="12" width="14.5546875" style="1" customWidth="1"/>
    <col min="13" max="13" width="11.6640625" style="1" customWidth="1"/>
    <col min="14" max="14" width="8.88671875" style="1"/>
    <col min="15" max="15" width="18" style="1" customWidth="1"/>
    <col min="16" max="16" width="9.6640625" style="1" customWidth="1"/>
    <col min="17" max="17" width="12.109375" style="1" customWidth="1"/>
    <col min="18" max="18" width="13.109375" style="1" customWidth="1"/>
    <col min="19" max="19" width="8.88671875" style="1"/>
    <col min="20" max="20" width="10.109375" style="1" customWidth="1"/>
    <col min="21" max="16384" width="8.88671875" style="1"/>
  </cols>
  <sheetData>
    <row r="1" spans="1:20" ht="26.3">
      <c r="A1" s="2202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6"/>
    </row>
    <row r="2" spans="1:20" ht="21.3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18"/>
    </row>
    <row r="3" spans="1:20" ht="21.3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18"/>
    </row>
    <row r="4" spans="1:20" ht="21.3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192" t="s">
        <v>93</v>
      </c>
      <c r="R4" s="2193"/>
      <c r="S4" s="2193"/>
      <c r="T4" s="2194"/>
    </row>
    <row r="5" spans="1:20" ht="21.3">
      <c r="A5" s="2206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195" t="s">
        <v>54</v>
      </c>
      <c r="R5" s="2196"/>
      <c r="S5" s="2196"/>
      <c r="T5" s="2197"/>
    </row>
    <row r="6" spans="1:20" ht="21.3">
      <c r="A6" s="2133" t="s">
        <v>504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197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3">
      <c r="A8" s="2294" t="s">
        <v>198</v>
      </c>
      <c r="B8" s="2295"/>
      <c r="C8" s="2295"/>
      <c r="D8" s="2295"/>
      <c r="E8" s="2295"/>
      <c r="F8" s="2295"/>
      <c r="G8" s="2295"/>
      <c r="H8" s="2295"/>
      <c r="I8" s="2295"/>
      <c r="J8" s="2295"/>
      <c r="K8" s="2295"/>
      <c r="L8" s="2295"/>
      <c r="M8" s="2295"/>
      <c r="N8" s="2295"/>
      <c r="O8" s="2295"/>
      <c r="P8" s="2295"/>
      <c r="Q8" s="2295"/>
      <c r="R8" s="2295"/>
      <c r="S8" s="2295"/>
      <c r="T8" s="2296"/>
    </row>
    <row r="9" spans="1:20" ht="21.3">
      <c r="A9" s="2657" t="s">
        <v>63</v>
      </c>
      <c r="B9" s="2658"/>
      <c r="C9" s="2658"/>
      <c r="D9" s="2658"/>
      <c r="E9" s="2658"/>
      <c r="F9" s="2659"/>
      <c r="G9" s="683"/>
      <c r="H9" s="2285" t="s">
        <v>64</v>
      </c>
      <c r="I9" s="2286"/>
      <c r="J9" s="2286"/>
      <c r="K9" s="2286"/>
      <c r="L9" s="2286"/>
      <c r="M9" s="2287"/>
      <c r="N9" s="683"/>
      <c r="O9" s="17"/>
      <c r="P9" s="41"/>
      <c r="Q9" s="55"/>
      <c r="R9" s="683"/>
      <c r="S9" s="683"/>
      <c r="T9" s="17"/>
    </row>
    <row r="10" spans="1:20" ht="43.2" thickBot="1">
      <c r="A10" s="279" t="s">
        <v>10</v>
      </c>
      <c r="B10" s="280" t="s">
        <v>11</v>
      </c>
      <c r="C10" s="280" t="s">
        <v>199</v>
      </c>
      <c r="D10" s="280" t="s">
        <v>66</v>
      </c>
      <c r="E10" s="280" t="s">
        <v>14</v>
      </c>
      <c r="F10" s="498" t="s">
        <v>180</v>
      </c>
      <c r="G10" s="689"/>
      <c r="H10" s="279" t="s">
        <v>10</v>
      </c>
      <c r="I10" s="280" t="s">
        <v>11</v>
      </c>
      <c r="J10" s="280" t="s">
        <v>182</v>
      </c>
      <c r="K10" s="280" t="s">
        <v>66</v>
      </c>
      <c r="L10" s="280" t="s">
        <v>14</v>
      </c>
      <c r="M10" s="498" t="s">
        <v>180</v>
      </c>
      <c r="N10" s="689"/>
      <c r="O10" s="689"/>
      <c r="P10" s="41"/>
      <c r="Q10" s="55"/>
      <c r="R10" s="683"/>
      <c r="S10" s="683"/>
      <c r="T10" s="689"/>
    </row>
    <row r="11" spans="1:20" ht="21.3">
      <c r="A11" s="692">
        <v>1</v>
      </c>
      <c r="B11" s="372">
        <v>43546</v>
      </c>
      <c r="C11" s="499">
        <v>11.46</v>
      </c>
      <c r="D11" s="693" t="s">
        <v>17</v>
      </c>
      <c r="E11" s="283">
        <f t="shared" ref="E11:E16" si="0">3600/C11</f>
        <v>314.13612565445021</v>
      </c>
      <c r="F11" s="44">
        <v>74</v>
      </c>
      <c r="G11" s="683"/>
      <c r="H11" s="1668">
        <v>7</v>
      </c>
      <c r="I11" s="1800">
        <v>43546</v>
      </c>
      <c r="J11" s="1810">
        <v>9.0399999999999991</v>
      </c>
      <c r="K11" s="1669" t="s">
        <v>17</v>
      </c>
      <c r="L11" s="1670">
        <f>1800/J11</f>
        <v>199.11504424778764</v>
      </c>
      <c r="M11" s="1674">
        <v>117</v>
      </c>
      <c r="N11" s="683"/>
      <c r="O11" s="683"/>
      <c r="P11" s="41"/>
      <c r="Q11" s="55"/>
      <c r="R11" s="683"/>
      <c r="S11" s="683"/>
      <c r="T11" s="683"/>
    </row>
    <row r="12" spans="1:20" ht="21.3">
      <c r="A12" s="690">
        <v>2</v>
      </c>
      <c r="B12" s="373">
        <v>43546</v>
      </c>
      <c r="C12" s="500">
        <v>11.1</v>
      </c>
      <c r="D12" s="686" t="s">
        <v>17</v>
      </c>
      <c r="E12" s="202">
        <f t="shared" si="0"/>
        <v>324.32432432432432</v>
      </c>
      <c r="F12" s="48">
        <v>61</v>
      </c>
      <c r="G12" s="683"/>
      <c r="H12" s="1356">
        <v>8</v>
      </c>
      <c r="I12" s="1433">
        <v>43546</v>
      </c>
      <c r="J12" s="1354">
        <v>8.06</v>
      </c>
      <c r="K12" s="1667" t="s">
        <v>17</v>
      </c>
      <c r="L12" s="1371">
        <f>1800/J12</f>
        <v>223.32506203473943</v>
      </c>
      <c r="M12" s="1434">
        <v>114</v>
      </c>
      <c r="N12" s="683"/>
      <c r="O12" s="683"/>
      <c r="P12" s="41"/>
      <c r="Q12" s="55"/>
      <c r="R12" s="683"/>
      <c r="S12" s="683"/>
      <c r="T12" s="683"/>
    </row>
    <row r="13" spans="1:20" ht="21.3">
      <c r="A13" s="690">
        <v>3</v>
      </c>
      <c r="B13" s="373">
        <v>43546</v>
      </c>
      <c r="C13" s="500">
        <v>12.68</v>
      </c>
      <c r="D13" s="686" t="s">
        <v>17</v>
      </c>
      <c r="E13" s="202">
        <f t="shared" si="0"/>
        <v>283.9116719242902</v>
      </c>
      <c r="F13" s="48">
        <v>40</v>
      </c>
      <c r="G13" s="683"/>
      <c r="H13" s="1356">
        <v>9</v>
      </c>
      <c r="I13" s="1433">
        <v>43546</v>
      </c>
      <c r="J13" s="1354">
        <v>9.0500000000000007</v>
      </c>
      <c r="K13" s="1667" t="s">
        <v>17</v>
      </c>
      <c r="L13" s="1371">
        <f t="shared" ref="L13:L20" si="1">1800/J13</f>
        <v>198.89502762430936</v>
      </c>
      <c r="M13" s="1434">
        <v>123</v>
      </c>
      <c r="N13" s="683"/>
      <c r="O13" s="683"/>
      <c r="P13" s="41"/>
      <c r="Q13" s="55"/>
      <c r="R13" s="683"/>
      <c r="S13" s="683"/>
      <c r="T13" s="683"/>
    </row>
    <row r="14" spans="1:20" ht="21.3">
      <c r="A14" s="690">
        <v>4</v>
      </c>
      <c r="B14" s="373">
        <v>43546</v>
      </c>
      <c r="C14" s="500">
        <v>12.65</v>
      </c>
      <c r="D14" s="686" t="s">
        <v>17</v>
      </c>
      <c r="E14" s="202">
        <f t="shared" si="0"/>
        <v>284.58498023715413</v>
      </c>
      <c r="F14" s="48">
        <v>55</v>
      </c>
      <c r="G14" s="683"/>
      <c r="H14" s="1356">
        <v>10</v>
      </c>
      <c r="I14" s="1433">
        <v>43546</v>
      </c>
      <c r="J14" s="1354">
        <v>8.58</v>
      </c>
      <c r="K14" s="1667" t="s">
        <v>17</v>
      </c>
      <c r="L14" s="1371">
        <f t="shared" si="1"/>
        <v>209.79020979020979</v>
      </c>
      <c r="M14" s="1434">
        <v>122</v>
      </c>
      <c r="N14" s="683"/>
      <c r="O14" s="683"/>
      <c r="P14" s="41"/>
      <c r="Q14" s="55"/>
      <c r="R14" s="683"/>
      <c r="S14" s="683"/>
      <c r="T14" s="683"/>
    </row>
    <row r="15" spans="1:20" ht="21.3">
      <c r="A15" s="690">
        <v>5</v>
      </c>
      <c r="B15" s="373">
        <v>43546</v>
      </c>
      <c r="C15" s="500">
        <v>12.08</v>
      </c>
      <c r="D15" s="686" t="s">
        <v>17</v>
      </c>
      <c r="E15" s="202">
        <f t="shared" si="0"/>
        <v>298.01324503311258</v>
      </c>
      <c r="F15" s="48">
        <v>43</v>
      </c>
      <c r="G15" s="683"/>
      <c r="H15" s="1356">
        <v>11</v>
      </c>
      <c r="I15" s="1433">
        <v>43546</v>
      </c>
      <c r="J15" s="1354">
        <v>10.54</v>
      </c>
      <c r="K15" s="1667" t="s">
        <v>17</v>
      </c>
      <c r="L15" s="1371">
        <f t="shared" si="1"/>
        <v>170.77798861480076</v>
      </c>
      <c r="M15" s="1434">
        <v>115</v>
      </c>
      <c r="N15" s="683"/>
      <c r="O15" s="683"/>
      <c r="P15" s="41"/>
      <c r="Q15" s="55"/>
      <c r="R15" s="683"/>
      <c r="S15" s="683"/>
      <c r="T15" s="683"/>
    </row>
    <row r="16" spans="1:20" ht="21.95" thickBot="1">
      <c r="A16" s="691">
        <v>6</v>
      </c>
      <c r="B16" s="374">
        <v>43546</v>
      </c>
      <c r="C16" s="501">
        <v>14.29</v>
      </c>
      <c r="D16" s="687" t="s">
        <v>17</v>
      </c>
      <c r="E16" s="285">
        <f t="shared" si="0"/>
        <v>251.92442267319805</v>
      </c>
      <c r="F16" s="52">
        <v>45</v>
      </c>
      <c r="G16" s="683"/>
      <c r="H16" s="1356">
        <v>12</v>
      </c>
      <c r="I16" s="1433">
        <v>43546</v>
      </c>
      <c r="J16" s="1354">
        <v>9.9700000000000006</v>
      </c>
      <c r="K16" s="1667" t="s">
        <v>17</v>
      </c>
      <c r="L16" s="1371">
        <f t="shared" si="1"/>
        <v>180.54162487462386</v>
      </c>
      <c r="M16" s="1434">
        <v>120</v>
      </c>
      <c r="N16" s="683"/>
      <c r="O16" s="683"/>
      <c r="P16" s="41"/>
      <c r="Q16" s="55"/>
      <c r="R16" s="683"/>
      <c r="S16" s="683"/>
      <c r="T16" s="683"/>
    </row>
    <row r="17" spans="1:20" ht="21.3">
      <c r="A17" s="683"/>
      <c r="B17" s="683"/>
      <c r="C17" s="2293" t="s">
        <v>1</v>
      </c>
      <c r="D17" s="2165"/>
      <c r="E17" s="293">
        <f>SUM(E11:E16)</f>
        <v>1756.8947698465295</v>
      </c>
      <c r="F17" s="683"/>
      <c r="G17" s="683"/>
      <c r="H17" s="1356">
        <v>13</v>
      </c>
      <c r="I17" s="1433">
        <v>43546</v>
      </c>
      <c r="J17" s="1354">
        <v>7.43</v>
      </c>
      <c r="K17" s="1667" t="s">
        <v>17</v>
      </c>
      <c r="L17" s="1371">
        <f t="shared" si="1"/>
        <v>242.26110363391658</v>
      </c>
      <c r="M17" s="1434">
        <v>120</v>
      </c>
      <c r="N17" s="683"/>
      <c r="O17" s="683"/>
      <c r="P17" s="41"/>
      <c r="Q17" s="55"/>
      <c r="R17" s="683"/>
      <c r="S17" s="683"/>
      <c r="T17" s="683"/>
    </row>
    <row r="18" spans="1:20" ht="21.95" thickBot="1">
      <c r="A18" s="683"/>
      <c r="B18" s="683"/>
      <c r="C18" s="2280" t="s">
        <v>19</v>
      </c>
      <c r="D18" s="2281"/>
      <c r="E18" s="287">
        <f>AVERAGE(E11:E16)</f>
        <v>292.81579497442158</v>
      </c>
      <c r="F18" s="683"/>
      <c r="G18" s="683"/>
      <c r="H18" s="1356">
        <v>14</v>
      </c>
      <c r="I18" s="1433">
        <v>43630</v>
      </c>
      <c r="J18" s="1354">
        <v>8.69</v>
      </c>
      <c r="K18" s="1667" t="s">
        <v>17</v>
      </c>
      <c r="L18" s="1371">
        <f t="shared" si="1"/>
        <v>207.13463751438437</v>
      </c>
      <c r="M18" s="1434">
        <v>118</v>
      </c>
      <c r="N18" s="683"/>
      <c r="O18" s="683"/>
      <c r="P18" s="41"/>
      <c r="Q18" s="55"/>
      <c r="R18" s="683"/>
      <c r="S18" s="683"/>
      <c r="T18" s="683"/>
    </row>
    <row r="19" spans="1:20" ht="21.3">
      <c r="A19" s="683"/>
      <c r="B19" s="683"/>
      <c r="C19" s="683"/>
      <c r="D19" s="683"/>
      <c r="E19" s="694"/>
      <c r="F19" s="683"/>
      <c r="G19" s="683"/>
      <c r="H19" s="1356">
        <v>15</v>
      </c>
      <c r="I19" s="1433">
        <v>43630</v>
      </c>
      <c r="J19" s="1354">
        <v>8.7799999999999994</v>
      </c>
      <c r="K19" s="1667" t="s">
        <v>17</v>
      </c>
      <c r="L19" s="1371">
        <f t="shared" si="1"/>
        <v>205.0113895216401</v>
      </c>
      <c r="M19" s="1434">
        <v>126</v>
      </c>
      <c r="N19" s="683"/>
      <c r="O19" s="683"/>
      <c r="P19" s="41"/>
      <c r="Q19" s="55"/>
      <c r="R19" s="683"/>
      <c r="S19" s="683"/>
      <c r="T19" s="683"/>
    </row>
    <row r="20" spans="1:20" ht="21.3">
      <c r="A20" s="683"/>
      <c r="B20" s="683"/>
      <c r="C20" s="683"/>
      <c r="D20" s="683"/>
      <c r="E20" s="694"/>
      <c r="F20" s="683"/>
      <c r="G20" s="683"/>
      <c r="H20" s="1356">
        <v>16</v>
      </c>
      <c r="I20" s="1433">
        <v>43630</v>
      </c>
      <c r="J20" s="1354">
        <v>9.06</v>
      </c>
      <c r="K20" s="1667" t="s">
        <v>17</v>
      </c>
      <c r="L20" s="1371">
        <f t="shared" si="1"/>
        <v>198.6754966887417</v>
      </c>
      <c r="M20" s="1434">
        <v>115</v>
      </c>
      <c r="N20" s="683"/>
      <c r="O20" s="683"/>
      <c r="P20" s="41"/>
      <c r="Q20" s="55"/>
      <c r="R20" s="683"/>
      <c r="S20" s="683"/>
      <c r="T20" s="683"/>
    </row>
    <row r="21" spans="1:20" ht="21.95" thickBot="1">
      <c r="A21" s="683"/>
      <c r="B21" s="683"/>
      <c r="C21" s="683"/>
      <c r="D21" s="683"/>
      <c r="E21" s="694"/>
      <c r="F21" s="683"/>
      <c r="G21" s="683"/>
      <c r="H21" s="1815">
        <v>17</v>
      </c>
      <c r="I21" s="1852">
        <v>43630</v>
      </c>
      <c r="J21" s="1818">
        <v>10.45</v>
      </c>
      <c r="K21" s="1817" t="s">
        <v>17</v>
      </c>
      <c r="L21" s="1851">
        <f>1800/J21</f>
        <v>172.2488038277512</v>
      </c>
      <c r="M21" s="1373">
        <v>145</v>
      </c>
      <c r="N21" s="683"/>
      <c r="O21" s="683"/>
      <c r="P21" s="41"/>
      <c r="Q21" s="55"/>
      <c r="R21" s="683"/>
      <c r="S21" s="683"/>
      <c r="T21" s="683"/>
    </row>
    <row r="22" spans="1:20" ht="21.3">
      <c r="A22" s="683"/>
      <c r="B22" s="683"/>
      <c r="C22" s="683"/>
      <c r="D22" s="683"/>
      <c r="E22" s="694"/>
      <c r="F22" s="683"/>
      <c r="G22" s="683"/>
      <c r="H22" s="683"/>
      <c r="I22" s="375"/>
      <c r="J22" s="2293" t="s">
        <v>1</v>
      </c>
      <c r="K22" s="2165"/>
      <c r="L22" s="293">
        <f>SUM(L11:L21)</f>
        <v>2207.7763883729049</v>
      </c>
      <c r="M22" s="683"/>
      <c r="N22" s="683"/>
      <c r="O22" s="683"/>
      <c r="P22" s="41"/>
      <c r="Q22" s="55"/>
      <c r="R22" s="683"/>
      <c r="S22" s="683"/>
      <c r="T22" s="683"/>
    </row>
    <row r="23" spans="1:20" ht="21" customHeight="1">
      <c r="A23" s="683"/>
      <c r="B23" s="683"/>
      <c r="C23" s="683"/>
      <c r="D23" s="683"/>
      <c r="E23" s="694"/>
      <c r="F23" s="683"/>
      <c r="G23" s="683"/>
      <c r="H23" s="683"/>
      <c r="I23" s="375"/>
      <c r="J23" s="2280" t="s">
        <v>19</v>
      </c>
      <c r="K23" s="2281"/>
      <c r="L23" s="287">
        <f>AVERAGE(L11:L21)</f>
        <v>200.7069443975368</v>
      </c>
      <c r="M23" s="683"/>
      <c r="N23" s="683"/>
      <c r="O23" s="683"/>
      <c r="P23" s="41"/>
      <c r="Q23" s="55"/>
      <c r="R23" s="683"/>
      <c r="S23" s="683"/>
      <c r="T23" s="683"/>
    </row>
    <row r="24" spans="1:20" ht="21.3">
      <c r="A24" s="683"/>
      <c r="B24" s="215"/>
      <c r="C24" s="215"/>
      <c r="D24" s="215"/>
      <c r="E24" s="694"/>
      <c r="F24" s="683"/>
      <c r="G24" s="683"/>
      <c r="H24" s="683"/>
      <c r="I24" s="683"/>
      <c r="J24" s="683"/>
      <c r="K24" s="683"/>
      <c r="L24" s="683"/>
      <c r="M24" s="683"/>
      <c r="N24" s="683"/>
      <c r="O24" s="683"/>
      <c r="P24" s="41"/>
      <c r="Q24" s="41"/>
      <c r="R24" s="683"/>
      <c r="S24" s="683"/>
      <c r="T24" s="683"/>
    </row>
    <row r="25" spans="1:20" ht="21.3">
      <c r="A25" s="683"/>
      <c r="B25" s="55"/>
      <c r="C25" s="94"/>
      <c r="D25" s="94"/>
      <c r="E25" s="94"/>
      <c r="F25" s="683"/>
      <c r="G25" s="683"/>
      <c r="H25" s="683"/>
      <c r="I25" s="684" t="s">
        <v>69</v>
      </c>
      <c r="J25" s="43">
        <v>0.2</v>
      </c>
      <c r="K25" s="44" t="s">
        <v>21</v>
      </c>
      <c r="L25" s="328"/>
      <c r="M25" s="94"/>
      <c r="N25" s="683"/>
      <c r="O25" s="684" t="s">
        <v>70</v>
      </c>
      <c r="P25" s="371">
        <v>3600</v>
      </c>
      <c r="Q25" s="44" t="s">
        <v>23</v>
      </c>
      <c r="R25" s="328"/>
      <c r="S25" s="94"/>
      <c r="T25" s="94"/>
    </row>
    <row r="26" spans="1:20" ht="21.3">
      <c r="A26" s="683"/>
      <c r="B26" s="55"/>
      <c r="C26" s="94"/>
      <c r="D26" s="94"/>
      <c r="E26" s="94"/>
      <c r="F26" s="683"/>
      <c r="G26" s="683"/>
      <c r="H26" s="683"/>
      <c r="I26" s="681" t="s">
        <v>71</v>
      </c>
      <c r="J26" s="47">
        <v>3.4</v>
      </c>
      <c r="K26" s="48" t="s">
        <v>21</v>
      </c>
      <c r="L26" s="328"/>
      <c r="M26" s="94"/>
      <c r="N26" s="683"/>
      <c r="O26" s="681" t="s">
        <v>72</v>
      </c>
      <c r="P26" s="688">
        <v>87</v>
      </c>
      <c r="Q26" s="48" t="s">
        <v>23</v>
      </c>
      <c r="R26" s="328"/>
      <c r="S26" s="94"/>
      <c r="T26" s="94"/>
    </row>
    <row r="27" spans="1:20" ht="21.3">
      <c r="A27" s="683"/>
      <c r="B27" s="55"/>
      <c r="C27" s="94"/>
      <c r="D27" s="94"/>
      <c r="E27" s="94"/>
      <c r="F27" s="683"/>
      <c r="G27" s="683"/>
      <c r="H27" s="683"/>
      <c r="I27" s="681" t="s">
        <v>73</v>
      </c>
      <c r="J27" s="47">
        <v>3</v>
      </c>
      <c r="K27" s="48" t="s">
        <v>21</v>
      </c>
      <c r="L27" s="328"/>
      <c r="M27" s="94"/>
      <c r="N27" s="683"/>
      <c r="O27" s="681" t="s">
        <v>74</v>
      </c>
      <c r="P27" s="688">
        <v>6.8</v>
      </c>
      <c r="Q27" s="48" t="s">
        <v>28</v>
      </c>
      <c r="R27" s="328"/>
      <c r="S27" s="94"/>
      <c r="T27" s="94"/>
    </row>
    <row r="28" spans="1:20" ht="21.3">
      <c r="A28" s="683"/>
      <c r="B28" s="250"/>
      <c r="C28" s="683"/>
      <c r="D28" s="683"/>
      <c r="E28" s="694"/>
      <c r="F28" s="683"/>
      <c r="G28" s="683"/>
      <c r="H28" s="683"/>
      <c r="I28" s="681" t="s">
        <v>75</v>
      </c>
      <c r="J28" s="47">
        <v>2.6</v>
      </c>
      <c r="K28" s="48" t="s">
        <v>21</v>
      </c>
      <c r="L28" s="328"/>
      <c r="M28" s="94"/>
      <c r="N28" s="683"/>
      <c r="O28" s="681" t="s">
        <v>76</v>
      </c>
      <c r="P28" s="688">
        <v>29</v>
      </c>
      <c r="Q28" s="48" t="s">
        <v>31</v>
      </c>
      <c r="R28" s="328"/>
      <c r="S28" s="94"/>
      <c r="T28" s="94"/>
    </row>
    <row r="29" spans="1:20" ht="21.3">
      <c r="A29" s="683"/>
      <c r="B29" s="55"/>
      <c r="C29" s="683"/>
      <c r="D29" s="683"/>
      <c r="E29" s="694"/>
      <c r="F29" s="683"/>
      <c r="G29" s="683"/>
      <c r="H29" s="683"/>
      <c r="I29" s="681" t="s">
        <v>77</v>
      </c>
      <c r="J29" s="47">
        <v>42</v>
      </c>
      <c r="K29" s="48" t="s">
        <v>21</v>
      </c>
      <c r="L29" s="328"/>
      <c r="M29" s="94"/>
      <c r="N29" s="683"/>
      <c r="O29" s="681" t="s">
        <v>78</v>
      </c>
      <c r="P29" s="688">
        <v>1700</v>
      </c>
      <c r="Q29" s="48" t="s">
        <v>34</v>
      </c>
      <c r="R29" s="328"/>
      <c r="S29" s="94"/>
      <c r="T29" s="94"/>
    </row>
    <row r="30" spans="1:20" ht="21.3">
      <c r="A30" s="683"/>
      <c r="B30" s="55"/>
      <c r="C30" s="683"/>
      <c r="D30" s="683"/>
      <c r="E30" s="694"/>
      <c r="F30" s="683"/>
      <c r="G30" s="683"/>
      <c r="H30" s="683"/>
      <c r="I30" s="681" t="s">
        <v>79</v>
      </c>
      <c r="J30" s="47">
        <v>44</v>
      </c>
      <c r="K30" s="48" t="s">
        <v>21</v>
      </c>
      <c r="L30" s="328"/>
      <c r="M30" s="94"/>
      <c r="N30" s="29"/>
      <c r="O30" s="681" t="s">
        <v>80</v>
      </c>
      <c r="P30" s="688">
        <v>2300</v>
      </c>
      <c r="Q30" s="48" t="s">
        <v>34</v>
      </c>
      <c r="R30" s="328"/>
      <c r="S30" s="94"/>
      <c r="T30" s="94"/>
    </row>
    <row r="31" spans="1:20" ht="21.3">
      <c r="A31" s="683"/>
      <c r="B31" s="55"/>
      <c r="C31" s="683"/>
      <c r="D31" s="683"/>
      <c r="E31" s="694"/>
      <c r="F31" s="683"/>
      <c r="G31" s="683"/>
      <c r="H31" s="683"/>
      <c r="I31" s="681" t="s">
        <v>83</v>
      </c>
      <c r="J31" s="47">
        <v>38</v>
      </c>
      <c r="K31" s="48" t="s">
        <v>21</v>
      </c>
      <c r="L31" s="328"/>
      <c r="M31" s="94"/>
      <c r="N31" s="29"/>
      <c r="O31" s="681" t="s">
        <v>84</v>
      </c>
      <c r="P31" s="688">
        <v>4000</v>
      </c>
      <c r="Q31" s="48" t="s">
        <v>34</v>
      </c>
      <c r="R31" s="328"/>
      <c r="S31" s="94"/>
      <c r="T31" s="94"/>
    </row>
    <row r="32" spans="1:20" ht="21.3">
      <c r="A32" s="683"/>
      <c r="B32" s="55"/>
      <c r="C32" s="683"/>
      <c r="D32" s="683"/>
      <c r="E32" s="694"/>
      <c r="F32" s="683"/>
      <c r="G32" s="683"/>
      <c r="H32" s="683"/>
      <c r="I32" s="681" t="s">
        <v>85</v>
      </c>
      <c r="J32" s="47">
        <v>0</v>
      </c>
      <c r="K32" s="48" t="s">
        <v>21</v>
      </c>
      <c r="L32" s="328"/>
      <c r="M32" s="94"/>
      <c r="N32" s="685"/>
      <c r="O32" s="681" t="s">
        <v>86</v>
      </c>
      <c r="P32" s="688">
        <v>14000</v>
      </c>
      <c r="Q32" s="48" t="s">
        <v>23</v>
      </c>
      <c r="R32" s="328"/>
      <c r="S32" s="94"/>
      <c r="T32" s="94"/>
    </row>
    <row r="33" spans="1:20" ht="21.3">
      <c r="A33" s="683"/>
      <c r="B33" s="55"/>
      <c r="C33" s="683"/>
      <c r="D33" s="683"/>
      <c r="E33" s="694"/>
      <c r="F33" s="683"/>
      <c r="G33" s="683"/>
      <c r="H33" s="683"/>
      <c r="I33" s="682" t="s">
        <v>87</v>
      </c>
      <c r="J33" s="51">
        <v>0</v>
      </c>
      <c r="K33" s="52" t="s">
        <v>21</v>
      </c>
      <c r="L33" s="328"/>
      <c r="M33" s="94"/>
      <c r="N33" s="685"/>
      <c r="O33" s="681" t="s">
        <v>44</v>
      </c>
      <c r="P33" s="688">
        <v>5.2</v>
      </c>
      <c r="Q33" s="48" t="s">
        <v>45</v>
      </c>
      <c r="R33" s="328"/>
      <c r="S33" s="94"/>
      <c r="T33" s="94"/>
    </row>
    <row r="34" spans="1:20" ht="21.3">
      <c r="A34" s="683"/>
      <c r="B34" s="55"/>
      <c r="C34" s="683"/>
      <c r="D34" s="683"/>
      <c r="E34" s="694"/>
      <c r="F34" s="683"/>
      <c r="G34" s="683"/>
      <c r="H34" s="683"/>
      <c r="I34" s="29"/>
      <c r="J34" s="376"/>
      <c r="K34" s="29"/>
      <c r="L34" s="29"/>
      <c r="M34" s="94"/>
      <c r="N34" s="29"/>
      <c r="O34" s="682" t="s">
        <v>88</v>
      </c>
      <c r="P34" s="57">
        <v>4</v>
      </c>
      <c r="Q34" s="52" t="s">
        <v>45</v>
      </c>
      <c r="R34" s="328"/>
      <c r="S34" s="94"/>
      <c r="T34" s="94"/>
    </row>
    <row r="35" spans="1:20">
      <c r="A35" s="3"/>
      <c r="B35" s="12"/>
      <c r="C35" s="3"/>
      <c r="D35" s="3"/>
      <c r="E35" s="23"/>
      <c r="F35" s="3"/>
      <c r="G35" s="3"/>
      <c r="H35" s="3"/>
      <c r="I35" s="12"/>
      <c r="J35" s="3"/>
      <c r="K35" s="3"/>
      <c r="L35" s="23"/>
      <c r="M35" s="3"/>
      <c r="N35" s="3"/>
      <c r="O35" s="3"/>
      <c r="P35" s="12"/>
      <c r="Q35" s="10"/>
      <c r="R35" s="10"/>
      <c r="S35" s="10"/>
      <c r="T35" s="3"/>
    </row>
    <row r="36" spans="1:20" ht="26.3">
      <c r="A36" s="7"/>
      <c r="B36" s="6"/>
      <c r="C36" s="6"/>
      <c r="D36" s="2304" t="s">
        <v>47</v>
      </c>
      <c r="E36" s="2304"/>
      <c r="F36" s="6"/>
      <c r="G36" s="6"/>
      <c r="H36" s="6"/>
      <c r="I36" s="6"/>
      <c r="J36" s="8"/>
      <c r="K36" s="2304" t="s">
        <v>48</v>
      </c>
      <c r="L36" s="2304"/>
      <c r="M36" s="6"/>
      <c r="N36" s="6"/>
      <c r="O36" s="6"/>
      <c r="P36" s="6"/>
      <c r="Q36" s="2304" t="s">
        <v>200</v>
      </c>
      <c r="R36" s="2304"/>
      <c r="S36" s="6"/>
      <c r="T36" s="18"/>
    </row>
    <row r="37" spans="1:20" ht="23.8">
      <c r="A37" s="26"/>
      <c r="B37" s="27"/>
      <c r="C37" s="27"/>
      <c r="D37" s="2305" t="s">
        <v>50</v>
      </c>
      <c r="E37" s="2305"/>
      <c r="F37" s="28"/>
      <c r="G37" s="28"/>
      <c r="H37" s="27"/>
      <c r="I37" s="31"/>
      <c r="J37" s="54"/>
      <c r="K37" s="2156" t="s">
        <v>51</v>
      </c>
      <c r="L37" s="2156"/>
      <c r="M37" s="6"/>
      <c r="N37" s="27"/>
      <c r="O37" s="27"/>
      <c r="P37" s="27"/>
      <c r="Q37" s="2261" t="s">
        <v>52</v>
      </c>
      <c r="R37" s="2261"/>
      <c r="S37" s="28"/>
      <c r="T37" s="37"/>
    </row>
  </sheetData>
  <mergeCells count="18">
    <mergeCell ref="J23:K23"/>
    <mergeCell ref="D36:E36"/>
    <mergeCell ref="K36:L36"/>
    <mergeCell ref="Q36:R36"/>
    <mergeCell ref="D37:E37"/>
    <mergeCell ref="K37:L37"/>
    <mergeCell ref="Q37:R37"/>
    <mergeCell ref="A9:F9"/>
    <mergeCell ref="H9:M9"/>
    <mergeCell ref="C17:D17"/>
    <mergeCell ref="C18:D18"/>
    <mergeCell ref="J22:K22"/>
    <mergeCell ref="Q4:T4"/>
    <mergeCell ref="Q5:T5"/>
    <mergeCell ref="A6:T6"/>
    <mergeCell ref="A7:T7"/>
    <mergeCell ref="A8:T8"/>
    <mergeCell ref="A1:P5"/>
  </mergeCells>
  <conditionalFormatting sqref="F11:F35">
    <cfRule type="cellIs" dxfId="81" priority="4" stopIfTrue="1" operator="greaterThan">
      <formula>1800</formula>
    </cfRule>
  </conditionalFormatting>
  <conditionalFormatting sqref="T11:T24">
    <cfRule type="cellIs" dxfId="80" priority="2" stopIfTrue="1" operator="greaterThan">
      <formula>3500</formula>
    </cfRule>
  </conditionalFormatting>
  <conditionalFormatting sqref="M35 M22:M23">
    <cfRule type="cellIs" dxfId="79" priority="3" stopIfTrue="1" operator="greaterThan">
      <formula>2500</formula>
    </cfRule>
  </conditionalFormatting>
  <pageMargins left="0.7" right="0.7" top="0.75" bottom="0.75" header="0.3" footer="0.3"/>
  <pageSetup paperSize="9" scale="36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zoomScale="70" zoomScaleNormal="70" workbookViewId="0">
      <selection sqref="A1:M5"/>
    </sheetView>
  </sheetViews>
  <sheetFormatPr defaultColWidth="8.88671875" defaultRowHeight="15.05"/>
  <cols>
    <col min="1" max="1" width="14.88671875" style="1" bestFit="1" customWidth="1"/>
    <col min="2" max="2" width="10" style="1" bestFit="1" customWidth="1"/>
    <col min="3" max="3" width="11.44140625" style="1" customWidth="1"/>
    <col min="4" max="4" width="11.5546875" style="1" customWidth="1"/>
    <col min="5" max="5" width="13.88671875" style="1" bestFit="1" customWidth="1"/>
    <col min="6" max="6" width="10.88671875" style="1" bestFit="1" customWidth="1"/>
    <col min="7" max="7" width="4.33203125" style="1" customWidth="1"/>
    <col min="8" max="8" width="18.33203125" style="1" bestFit="1" customWidth="1"/>
    <col min="9" max="9" width="12.6640625" style="1" bestFit="1" customWidth="1"/>
    <col min="10" max="10" width="12.88671875" style="1" customWidth="1"/>
    <col min="11" max="11" width="13.109375" style="1" customWidth="1"/>
    <col min="12" max="12" width="13.88671875" style="1" bestFit="1" customWidth="1"/>
    <col min="13" max="13" width="9.109375" style="1" bestFit="1" customWidth="1"/>
    <col min="14" max="14" width="4.33203125" style="1" customWidth="1"/>
    <col min="15" max="15" width="9.109375" style="1" bestFit="1" customWidth="1"/>
    <col min="16" max="16" width="12.6640625" style="1" bestFit="1" customWidth="1"/>
    <col min="17" max="17" width="11.6640625" style="1" customWidth="1"/>
    <col min="18" max="18" width="10.88671875" style="1" customWidth="1"/>
    <col min="19" max="19" width="13.88671875" style="1" bestFit="1" customWidth="1"/>
    <col min="20" max="20" width="9.109375" style="1" bestFit="1" customWidth="1"/>
    <col min="21" max="16384" width="8.88671875" style="1"/>
  </cols>
  <sheetData>
    <row r="1" spans="1:20" ht="30.7">
      <c r="A1" s="2660" t="s">
        <v>2</v>
      </c>
      <c r="B1" s="2661"/>
      <c r="C1" s="2661"/>
      <c r="D1" s="2661"/>
      <c r="E1" s="2661"/>
      <c r="F1" s="2661"/>
      <c r="G1" s="2661"/>
      <c r="H1" s="2661"/>
      <c r="I1" s="2661"/>
      <c r="J1" s="2661"/>
      <c r="K1" s="2661"/>
      <c r="L1" s="2661"/>
      <c r="M1" s="2661"/>
      <c r="N1" s="127"/>
      <c r="O1" s="127"/>
      <c r="P1" s="127"/>
      <c r="Q1" s="128"/>
      <c r="R1" s="129"/>
      <c r="S1" s="129"/>
      <c r="T1" s="132"/>
    </row>
    <row r="2" spans="1:20" ht="22.85" customHeight="1">
      <c r="A2" s="2265"/>
      <c r="B2" s="2662"/>
      <c r="C2" s="2662"/>
      <c r="D2" s="2662"/>
      <c r="E2" s="2662"/>
      <c r="F2" s="2662"/>
      <c r="G2" s="2662"/>
      <c r="H2" s="2662"/>
      <c r="I2" s="2662"/>
      <c r="J2" s="2662"/>
      <c r="K2" s="2662"/>
      <c r="L2" s="2662"/>
      <c r="M2" s="2662"/>
      <c r="N2" s="130"/>
      <c r="O2" s="130"/>
      <c r="P2" s="130"/>
      <c r="Q2" s="17"/>
      <c r="R2" s="131"/>
      <c r="S2" s="131"/>
      <c r="T2" s="133"/>
    </row>
    <row r="3" spans="1:20" ht="15.65" customHeight="1">
      <c r="A3" s="2265"/>
      <c r="B3" s="2662"/>
      <c r="C3" s="2662"/>
      <c r="D3" s="2662"/>
      <c r="E3" s="2662"/>
      <c r="F3" s="2662"/>
      <c r="G3" s="2662"/>
      <c r="H3" s="2662"/>
      <c r="I3" s="2662"/>
      <c r="J3" s="2662"/>
      <c r="K3" s="2662"/>
      <c r="L3" s="2662"/>
      <c r="M3" s="2662"/>
      <c r="N3" s="130"/>
      <c r="O3" s="130"/>
      <c r="P3" s="130"/>
      <c r="Q3" s="17"/>
      <c r="R3" s="131"/>
      <c r="S3" s="131"/>
      <c r="T3" s="133"/>
    </row>
    <row r="4" spans="1:20" ht="21.3">
      <c r="A4" s="2265"/>
      <c r="B4" s="2662"/>
      <c r="C4" s="2662"/>
      <c r="D4" s="2662"/>
      <c r="E4" s="2662"/>
      <c r="F4" s="2662"/>
      <c r="G4" s="2662"/>
      <c r="H4" s="2662"/>
      <c r="I4" s="2662"/>
      <c r="J4" s="2662"/>
      <c r="K4" s="2662"/>
      <c r="L4" s="2662"/>
      <c r="M4" s="2662"/>
      <c r="N4" s="2141" t="s">
        <v>3</v>
      </c>
      <c r="O4" s="2141"/>
      <c r="P4" s="2141"/>
      <c r="Q4" s="2141"/>
      <c r="R4" s="2141"/>
      <c r="S4" s="2141"/>
      <c r="T4" s="2141"/>
    </row>
    <row r="5" spans="1:20" ht="21.3">
      <c r="A5" s="2268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141" t="s">
        <v>54</v>
      </c>
      <c r="O5" s="2141"/>
      <c r="P5" s="2141"/>
      <c r="Q5" s="2141"/>
      <c r="R5" s="2141"/>
      <c r="S5" s="2141"/>
      <c r="T5" s="2141"/>
    </row>
    <row r="6" spans="1:20" ht="21.3">
      <c r="A6" s="2663" t="s">
        <v>258</v>
      </c>
      <c r="B6" s="2664"/>
      <c r="C6" s="2664"/>
      <c r="D6" s="2664"/>
      <c r="E6" s="2664"/>
      <c r="F6" s="2664"/>
      <c r="G6" s="2664"/>
      <c r="H6" s="2664"/>
      <c r="I6" s="2664"/>
      <c r="J6" s="2664"/>
      <c r="K6" s="2664"/>
      <c r="L6" s="2664"/>
      <c r="M6" s="2664"/>
      <c r="N6" s="2664"/>
      <c r="O6" s="2664"/>
      <c r="P6" s="2665"/>
      <c r="Q6" s="2666" t="s">
        <v>226</v>
      </c>
      <c r="R6" s="2667"/>
      <c r="S6" s="2668">
        <v>44813</v>
      </c>
      <c r="T6" s="2669"/>
    </row>
    <row r="7" spans="1:20" ht="21.3">
      <c r="A7" s="2670" t="s">
        <v>391</v>
      </c>
      <c r="B7" s="2670"/>
      <c r="C7" s="2670"/>
      <c r="D7" s="2670"/>
      <c r="E7" s="2670"/>
      <c r="F7" s="2670"/>
      <c r="G7" s="2670"/>
      <c r="H7" s="2670"/>
      <c r="I7" s="2670"/>
      <c r="J7" s="2670"/>
      <c r="K7" s="2670"/>
      <c r="L7" s="2670"/>
      <c r="M7" s="2670"/>
      <c r="N7" s="2670"/>
      <c r="O7" s="2670"/>
      <c r="P7" s="2670"/>
      <c r="Q7" s="2666" t="s">
        <v>227</v>
      </c>
      <c r="R7" s="2667"/>
      <c r="S7" s="2677">
        <v>0.41666666666666702</v>
      </c>
      <c r="T7" s="2678"/>
    </row>
    <row r="8" spans="1:20" ht="21.95" thickBot="1">
      <c r="A8" s="2679" t="s">
        <v>259</v>
      </c>
      <c r="B8" s="2679"/>
      <c r="C8" s="2679"/>
      <c r="D8" s="2679"/>
      <c r="E8" s="2679"/>
      <c r="F8" s="2679"/>
      <c r="G8" s="2680"/>
      <c r="H8" s="2679"/>
      <c r="I8" s="2679"/>
      <c r="J8" s="2679"/>
      <c r="K8" s="2679"/>
      <c r="L8" s="2679"/>
      <c r="M8" s="2679"/>
      <c r="N8" s="2680"/>
      <c r="O8" s="2679"/>
      <c r="P8" s="2679"/>
      <c r="Q8" s="2679"/>
      <c r="R8" s="2679"/>
      <c r="S8" s="2679"/>
      <c r="T8" s="2679"/>
    </row>
    <row r="9" spans="1:20" ht="21.95" thickBot="1">
      <c r="A9" s="2681" t="s">
        <v>228</v>
      </c>
      <c r="B9" s="2682"/>
      <c r="C9" s="2682"/>
      <c r="D9" s="2682"/>
      <c r="E9" s="2682"/>
      <c r="F9" s="2683"/>
      <c r="G9" s="232"/>
      <c r="H9" s="2681" t="s">
        <v>189</v>
      </c>
      <c r="I9" s="2682"/>
      <c r="J9" s="2682"/>
      <c r="K9" s="2682"/>
      <c r="L9" s="2682"/>
      <c r="M9" s="2683"/>
      <c r="N9" s="232"/>
      <c r="O9" s="2681" t="s">
        <v>229</v>
      </c>
      <c r="P9" s="2682"/>
      <c r="Q9" s="2682"/>
      <c r="R9" s="2682"/>
      <c r="S9" s="2682"/>
      <c r="T9" s="2683"/>
    </row>
    <row r="10" spans="1:20" ht="64.5" thickBot="1">
      <c r="A10" s="502" t="s">
        <v>181</v>
      </c>
      <c r="B10" s="503" t="s">
        <v>11</v>
      </c>
      <c r="C10" s="503" t="s">
        <v>230</v>
      </c>
      <c r="D10" s="503" t="s">
        <v>66</v>
      </c>
      <c r="E10" s="503" t="s">
        <v>14</v>
      </c>
      <c r="F10" s="498" t="s">
        <v>15</v>
      </c>
      <c r="G10" s="504"/>
      <c r="H10" s="502" t="s">
        <v>181</v>
      </c>
      <c r="I10" s="503" t="s">
        <v>11</v>
      </c>
      <c r="J10" s="503" t="s">
        <v>57</v>
      </c>
      <c r="K10" s="503" t="s">
        <v>66</v>
      </c>
      <c r="L10" s="503" t="s">
        <v>14</v>
      </c>
      <c r="M10" s="498" t="s">
        <v>15</v>
      </c>
      <c r="N10" s="504"/>
      <c r="O10" s="502" t="s">
        <v>181</v>
      </c>
      <c r="P10" s="503" t="s">
        <v>11</v>
      </c>
      <c r="Q10" s="503" t="s">
        <v>148</v>
      </c>
      <c r="R10" s="503" t="s">
        <v>66</v>
      </c>
      <c r="S10" s="503" t="s">
        <v>14</v>
      </c>
      <c r="T10" s="498" t="s">
        <v>15</v>
      </c>
    </row>
    <row r="11" spans="1:20" ht="21.3">
      <c r="A11" s="320">
        <v>1</v>
      </c>
      <c r="B11" s="505"/>
      <c r="C11" s="312">
        <v>10.82</v>
      </c>
      <c r="D11" s="311" t="s">
        <v>17</v>
      </c>
      <c r="E11" s="506">
        <f>7200/C11</f>
        <v>665.43438077634005</v>
      </c>
      <c r="F11" s="313">
        <v>47</v>
      </c>
      <c r="G11" s="1283"/>
      <c r="H11" s="1259">
        <v>5</v>
      </c>
      <c r="I11" s="1341"/>
      <c r="J11" s="2671" t="s">
        <v>95</v>
      </c>
      <c r="K11" s="2672"/>
      <c r="L11" s="2673"/>
      <c r="M11" s="1042"/>
      <c r="N11" s="234"/>
      <c r="O11" s="1259">
        <v>15</v>
      </c>
      <c r="P11" s="1260"/>
      <c r="Q11" s="1120">
        <v>12.25</v>
      </c>
      <c r="R11" s="1121" t="s">
        <v>17</v>
      </c>
      <c r="S11" s="1338">
        <f>900/Q11</f>
        <v>73.469387755102048</v>
      </c>
      <c r="T11" s="1042">
        <v>685</v>
      </c>
    </row>
    <row r="12" spans="1:20" ht="21.3">
      <c r="A12" s="321">
        <v>2</v>
      </c>
      <c r="B12" s="508"/>
      <c r="C12" s="249">
        <v>10.99</v>
      </c>
      <c r="D12" s="251" t="s">
        <v>17</v>
      </c>
      <c r="E12" s="510">
        <f>7200/C12</f>
        <v>655.14103730664237</v>
      </c>
      <c r="F12" s="315">
        <v>145</v>
      </c>
      <c r="G12" s="1283"/>
      <c r="H12" s="776">
        <v>6</v>
      </c>
      <c r="I12" s="1342"/>
      <c r="J12" s="1331">
        <v>21.36</v>
      </c>
      <c r="K12" s="1332" t="s">
        <v>17</v>
      </c>
      <c r="L12" s="1333">
        <f>1800/J12</f>
        <v>84.269662921348313</v>
      </c>
      <c r="M12" s="941">
        <v>663</v>
      </c>
      <c r="N12" s="234"/>
      <c r="O12" s="776">
        <v>16</v>
      </c>
      <c r="P12" s="1334"/>
      <c r="Q12" s="1331">
        <v>10.77</v>
      </c>
      <c r="R12" s="1332" t="s">
        <v>17</v>
      </c>
      <c r="S12" s="1339">
        <f>900/Q12</f>
        <v>83.565459610027858</v>
      </c>
      <c r="T12" s="941">
        <v>1085</v>
      </c>
    </row>
    <row r="13" spans="1:20" ht="21.3">
      <c r="A13" s="321">
        <v>3</v>
      </c>
      <c r="B13" s="508"/>
      <c r="C13" s="249">
        <v>12.12</v>
      </c>
      <c r="D13" s="251" t="s">
        <v>17</v>
      </c>
      <c r="E13" s="510">
        <f>7200/C13</f>
        <v>594.05940594059405</v>
      </c>
      <c r="F13" s="315">
        <v>63</v>
      </c>
      <c r="G13" s="1283"/>
      <c r="H13" s="776">
        <v>7</v>
      </c>
      <c r="I13" s="1342"/>
      <c r="J13" s="1331">
        <v>22.12</v>
      </c>
      <c r="K13" s="1332" t="s">
        <v>17</v>
      </c>
      <c r="L13" s="1333">
        <f t="shared" ref="L13:L19" si="0">1800/J13</f>
        <v>81.374321880650996</v>
      </c>
      <c r="M13" s="941">
        <v>667</v>
      </c>
      <c r="N13" s="234"/>
      <c r="O13" s="776">
        <v>17</v>
      </c>
      <c r="P13" s="1334"/>
      <c r="Q13" s="1331">
        <v>7.77</v>
      </c>
      <c r="R13" s="1332" t="s">
        <v>17</v>
      </c>
      <c r="S13" s="1339">
        <f>900/Q13</f>
        <v>115.83011583011583</v>
      </c>
      <c r="T13" s="1336">
        <v>1279</v>
      </c>
    </row>
    <row r="14" spans="1:20" ht="21.95" thickBot="1">
      <c r="A14" s="322">
        <v>4</v>
      </c>
      <c r="B14" s="513"/>
      <c r="C14" s="318">
        <v>13.45</v>
      </c>
      <c r="D14" s="317" t="s">
        <v>17</v>
      </c>
      <c r="E14" s="514">
        <f>7200/C14</f>
        <v>535.31598513011159</v>
      </c>
      <c r="F14" s="319">
        <v>154</v>
      </c>
      <c r="G14" s="1283"/>
      <c r="H14" s="776">
        <v>8</v>
      </c>
      <c r="I14" s="1334"/>
      <c r="J14" s="1335">
        <v>22.1</v>
      </c>
      <c r="K14" s="1332" t="s">
        <v>17</v>
      </c>
      <c r="L14" s="1333">
        <f t="shared" si="0"/>
        <v>81.447963800904972</v>
      </c>
      <c r="M14" s="941">
        <v>575</v>
      </c>
      <c r="N14" s="234"/>
      <c r="O14" s="776">
        <v>18</v>
      </c>
      <c r="P14" s="1334"/>
      <c r="Q14" s="1331">
        <v>11.93</v>
      </c>
      <c r="R14" s="1332" t="s">
        <v>17</v>
      </c>
      <c r="S14" s="1339">
        <f>900/Q14</f>
        <v>75.440067057837382</v>
      </c>
      <c r="T14" s="941">
        <v>960</v>
      </c>
    </row>
    <row r="15" spans="1:20" ht="21.3">
      <c r="A15" s="1283"/>
      <c r="B15" s="516"/>
      <c r="C15" s="2383" t="s">
        <v>149</v>
      </c>
      <c r="D15" s="2384"/>
      <c r="E15" s="517">
        <f ca="1">SUM(E11:E19)</f>
        <v>3647.8627191641399</v>
      </c>
      <c r="F15" s="1283"/>
      <c r="G15" s="1283"/>
      <c r="H15" s="776">
        <v>9</v>
      </c>
      <c r="I15" s="1334"/>
      <c r="J15" s="1331">
        <v>30.55</v>
      </c>
      <c r="K15" s="1332" t="s">
        <v>17</v>
      </c>
      <c r="L15" s="1333">
        <f t="shared" si="0"/>
        <v>58.91980360065466</v>
      </c>
      <c r="M15" s="1336">
        <v>338</v>
      </c>
      <c r="N15" s="234"/>
      <c r="O15" s="776">
        <v>19</v>
      </c>
      <c r="P15" s="1334"/>
      <c r="Q15" s="2674" t="s">
        <v>95</v>
      </c>
      <c r="R15" s="2675"/>
      <c r="S15" s="2676"/>
      <c r="T15" s="941"/>
    </row>
    <row r="16" spans="1:20" ht="21.95" thickBot="1">
      <c r="A16" s="1283"/>
      <c r="B16" s="516"/>
      <c r="C16" s="2381" t="s">
        <v>136</v>
      </c>
      <c r="D16" s="2382"/>
      <c r="E16" s="518">
        <f ca="1">AVERAGE(E11:E19)</f>
        <v>911.965679791036</v>
      </c>
      <c r="F16" s="1283"/>
      <c r="G16" s="1283"/>
      <c r="H16" s="776">
        <v>10</v>
      </c>
      <c r="I16" s="1334"/>
      <c r="J16" s="1335">
        <v>31.35</v>
      </c>
      <c r="K16" s="1332" t="s">
        <v>17</v>
      </c>
      <c r="L16" s="1333">
        <f t="shared" si="0"/>
        <v>57.41626794258373</v>
      </c>
      <c r="M16" s="941">
        <v>415</v>
      </c>
      <c r="N16" s="234"/>
      <c r="O16" s="776">
        <v>20</v>
      </c>
      <c r="P16" s="1334"/>
      <c r="Q16" s="1331">
        <v>15.32</v>
      </c>
      <c r="R16" s="1332" t="s">
        <v>17</v>
      </c>
      <c r="S16" s="1339">
        <f>900/Q16</f>
        <v>58.746736292428196</v>
      </c>
      <c r="T16" s="941">
        <v>840</v>
      </c>
    </row>
    <row r="17" spans="1:20" ht="21.3">
      <c r="A17" s="1283"/>
      <c r="B17" s="516"/>
      <c r="C17" s="519"/>
      <c r="D17" s="1283"/>
      <c r="E17" s="520"/>
      <c r="F17" s="1283"/>
      <c r="G17" s="1283"/>
      <c r="H17" s="776">
        <v>11</v>
      </c>
      <c r="I17" s="1334"/>
      <c r="J17" s="1335">
        <v>24.57</v>
      </c>
      <c r="K17" s="1332" t="s">
        <v>17</v>
      </c>
      <c r="L17" s="1333">
        <f t="shared" si="0"/>
        <v>73.260073260073256</v>
      </c>
      <c r="M17" s="941">
        <v>421</v>
      </c>
      <c r="N17" s="234"/>
      <c r="O17" s="776">
        <v>21</v>
      </c>
      <c r="P17" s="1334"/>
      <c r="Q17" s="1331">
        <v>25.8</v>
      </c>
      <c r="R17" s="1332" t="s">
        <v>17</v>
      </c>
      <c r="S17" s="1339">
        <f>900/Q17</f>
        <v>34.883720930232556</v>
      </c>
      <c r="T17" s="941">
        <v>1084</v>
      </c>
    </row>
    <row r="18" spans="1:20" ht="21.3">
      <c r="A18" s="1283"/>
      <c r="B18" s="516"/>
      <c r="C18" s="519"/>
      <c r="D18" s="1283"/>
      <c r="E18" s="520"/>
      <c r="F18" s="1283"/>
      <c r="G18" s="1283"/>
      <c r="H18" s="776">
        <v>12</v>
      </c>
      <c r="I18" s="1334"/>
      <c r="J18" s="1335">
        <v>30.27</v>
      </c>
      <c r="K18" s="1332" t="s">
        <v>17</v>
      </c>
      <c r="L18" s="1333">
        <f t="shared" si="0"/>
        <v>59.464816650148663</v>
      </c>
      <c r="M18" s="941">
        <v>420</v>
      </c>
      <c r="N18" s="234"/>
      <c r="O18" s="776">
        <v>22</v>
      </c>
      <c r="P18" s="1334"/>
      <c r="Q18" s="2674" t="s">
        <v>95</v>
      </c>
      <c r="R18" s="2675"/>
      <c r="S18" s="2676"/>
      <c r="T18" s="941"/>
    </row>
    <row r="19" spans="1:20" ht="21.3">
      <c r="A19" s="1283"/>
      <c r="B19" s="516"/>
      <c r="C19" s="519"/>
      <c r="D19" s="1283"/>
      <c r="E19" s="520"/>
      <c r="F19" s="1283"/>
      <c r="G19" s="1283"/>
      <c r="H19" s="776">
        <v>13</v>
      </c>
      <c r="I19" s="1334"/>
      <c r="J19" s="1335">
        <v>12.77</v>
      </c>
      <c r="K19" s="1332" t="s">
        <v>17</v>
      </c>
      <c r="L19" s="1333">
        <f t="shared" si="0"/>
        <v>140.95536413469068</v>
      </c>
      <c r="M19" s="941">
        <v>801</v>
      </c>
      <c r="N19" s="234"/>
      <c r="O19" s="776">
        <v>23</v>
      </c>
      <c r="P19" s="1334"/>
      <c r="Q19" s="1331">
        <v>27.75</v>
      </c>
      <c r="R19" s="1332" t="s">
        <v>17</v>
      </c>
      <c r="S19" s="1339">
        <f>900/Q19</f>
        <v>32.432432432432435</v>
      </c>
      <c r="T19" s="941">
        <v>981</v>
      </c>
    </row>
    <row r="20" spans="1:20" ht="21.95" thickBot="1">
      <c r="A20" s="1283"/>
      <c r="B20" s="1283"/>
      <c r="C20" s="328"/>
      <c r="D20" s="328"/>
      <c r="E20" s="328"/>
      <c r="F20" s="1283"/>
      <c r="G20" s="1283"/>
      <c r="H20" s="777">
        <v>14</v>
      </c>
      <c r="I20" s="1261"/>
      <c r="J20" s="1337">
        <v>13.66</v>
      </c>
      <c r="K20" s="1128" t="s">
        <v>17</v>
      </c>
      <c r="L20" s="1262">
        <f>1800/J20</f>
        <v>131.77159590043922</v>
      </c>
      <c r="M20" s="1043">
        <v>1050</v>
      </c>
      <c r="N20" s="234"/>
      <c r="O20" s="777">
        <v>24</v>
      </c>
      <c r="P20" s="1261"/>
      <c r="Q20" s="1127">
        <v>25.21</v>
      </c>
      <c r="R20" s="1128" t="s">
        <v>17</v>
      </c>
      <c r="S20" s="1340">
        <f>900/Q20</f>
        <v>35.700119000396668</v>
      </c>
      <c r="T20" s="1043">
        <v>914</v>
      </c>
    </row>
    <row r="21" spans="1:20" ht="21.3">
      <c r="A21" s="1283"/>
      <c r="B21" s="1283"/>
      <c r="C21" s="328"/>
      <c r="D21" s="328"/>
      <c r="E21" s="328"/>
      <c r="F21" s="1283"/>
      <c r="G21" s="1283"/>
      <c r="H21" s="1283"/>
      <c r="I21" s="1283"/>
      <c r="J21" s="2385" t="s">
        <v>149</v>
      </c>
      <c r="K21" s="2386"/>
      <c r="L21" s="1330">
        <f>SUM(L11:L20)</f>
        <v>768.87987009149447</v>
      </c>
      <c r="M21" s="1283"/>
      <c r="N21" s="234"/>
      <c r="O21" s="1283"/>
      <c r="P21" s="1283"/>
      <c r="Q21" s="2385" t="s">
        <v>149</v>
      </c>
      <c r="R21" s="2386"/>
      <c r="S21" s="1330">
        <f>SUM(S11:S20)</f>
        <v>510.06803890857304</v>
      </c>
      <c r="T21" s="527"/>
    </row>
    <row r="22" spans="1:20" ht="21.95" thickBot="1">
      <c r="A22" s="234"/>
      <c r="B22" s="234"/>
      <c r="C22" s="1283"/>
      <c r="D22" s="234"/>
      <c r="E22" s="234"/>
      <c r="F22" s="1283"/>
      <c r="G22" s="1283"/>
      <c r="H22" s="1283"/>
      <c r="I22" s="1283"/>
      <c r="J22" s="2381" t="s">
        <v>136</v>
      </c>
      <c r="K22" s="2382"/>
      <c r="L22" s="525">
        <f>AVERAGE(L11:L20)</f>
        <v>85.431096676832723</v>
      </c>
      <c r="M22" s="1283"/>
      <c r="N22" s="234"/>
      <c r="O22" s="234"/>
      <c r="P22" s="234"/>
      <c r="Q22" s="2381" t="s">
        <v>136</v>
      </c>
      <c r="R22" s="2382"/>
      <c r="S22" s="526">
        <f>AVERAGE(S11:S20)</f>
        <v>63.75850486357163</v>
      </c>
      <c r="T22" s="234"/>
    </row>
    <row r="23" spans="1:20" ht="21.3">
      <c r="A23" s="528" t="s">
        <v>69</v>
      </c>
      <c r="B23" s="235">
        <v>4.2</v>
      </c>
      <c r="C23" s="313" t="s">
        <v>21</v>
      </c>
      <c r="D23" s="328"/>
      <c r="E23" s="1283"/>
      <c r="F23" s="1283"/>
      <c r="G23" s="234"/>
      <c r="K23" s="328"/>
      <c r="L23" s="234"/>
      <c r="M23" s="236"/>
      <c r="N23" s="236"/>
      <c r="O23" s="236"/>
      <c r="P23" s="236"/>
      <c r="Q23" s="236"/>
      <c r="R23" s="234"/>
      <c r="S23" s="234"/>
      <c r="T23" s="236"/>
    </row>
    <row r="24" spans="1:20" ht="21.95" thickBot="1">
      <c r="A24" s="529" t="s">
        <v>71</v>
      </c>
      <c r="B24" s="1281"/>
      <c r="C24" s="315" t="s">
        <v>21</v>
      </c>
      <c r="D24" s="328"/>
      <c r="E24" s="1283"/>
      <c r="F24" s="1283"/>
      <c r="G24" s="234"/>
      <c r="K24" s="328"/>
      <c r="L24" s="234"/>
      <c r="M24" s="236"/>
      <c r="N24" s="236"/>
      <c r="O24" s="236"/>
      <c r="P24" s="236"/>
      <c r="Q24" s="236"/>
      <c r="R24" s="234"/>
      <c r="S24" s="234"/>
      <c r="T24" s="236"/>
    </row>
    <row r="25" spans="1:20" ht="21.3">
      <c r="A25" s="529" t="s">
        <v>73</v>
      </c>
      <c r="B25" s="1281"/>
      <c r="C25" s="315" t="s">
        <v>21</v>
      </c>
      <c r="D25" s="328"/>
      <c r="E25" s="1283"/>
      <c r="F25" s="1283"/>
      <c r="G25" s="234"/>
      <c r="H25" s="528" t="s">
        <v>70</v>
      </c>
      <c r="I25" s="311">
        <v>1800</v>
      </c>
      <c r="J25" s="313" t="s">
        <v>23</v>
      </c>
      <c r="K25" s="328"/>
      <c r="L25" s="234"/>
      <c r="M25" s="234"/>
      <c r="N25" s="234"/>
      <c r="O25" s="531"/>
      <c r="P25" s="234"/>
      <c r="Q25" s="532"/>
      <c r="R25" s="234"/>
      <c r="S25" s="234"/>
      <c r="T25" s="236"/>
    </row>
    <row r="26" spans="1:20" ht="21.3">
      <c r="A26" s="529" t="s">
        <v>75</v>
      </c>
      <c r="B26" s="1281">
        <v>4</v>
      </c>
      <c r="C26" s="315" t="s">
        <v>21</v>
      </c>
      <c r="D26" s="328"/>
      <c r="E26" s="1283"/>
      <c r="F26" s="1283"/>
      <c r="G26" s="234"/>
      <c r="H26" s="529" t="s">
        <v>72</v>
      </c>
      <c r="I26" s="251">
        <v>600</v>
      </c>
      <c r="J26" s="530" t="s">
        <v>23</v>
      </c>
      <c r="K26" s="328"/>
      <c r="L26" s="234"/>
      <c r="M26" s="533"/>
      <c r="N26" s="533"/>
      <c r="O26" s="1283"/>
      <c r="P26" s="533"/>
      <c r="Q26" s="234"/>
      <c r="R26" s="234"/>
      <c r="S26" s="234"/>
      <c r="T26" s="236"/>
    </row>
    <row r="27" spans="1:20" ht="21.3">
      <c r="A27" s="529" t="s">
        <v>77</v>
      </c>
      <c r="B27" s="1281">
        <v>30</v>
      </c>
      <c r="C27" s="315" t="s">
        <v>21</v>
      </c>
      <c r="D27" s="328"/>
      <c r="E27" s="234"/>
      <c r="F27" s="1283"/>
      <c r="G27" s="234"/>
      <c r="H27" s="529" t="s">
        <v>74</v>
      </c>
      <c r="I27" s="251">
        <v>8.6999999999999993</v>
      </c>
      <c r="J27" s="530" t="s">
        <v>28</v>
      </c>
      <c r="K27" s="328"/>
      <c r="L27" s="234"/>
      <c r="M27" s="533"/>
      <c r="N27" s="533"/>
      <c r="O27" s="1283"/>
      <c r="P27" s="533"/>
      <c r="Q27" s="234"/>
      <c r="R27" s="234"/>
      <c r="S27" s="234"/>
      <c r="T27" s="236"/>
    </row>
    <row r="28" spans="1:20" ht="21.3">
      <c r="A28" s="529" t="s">
        <v>79</v>
      </c>
      <c r="B28" s="1281">
        <v>28</v>
      </c>
      <c r="C28" s="315" t="s">
        <v>21</v>
      </c>
      <c r="D28" s="328"/>
      <c r="E28" s="1283"/>
      <c r="F28" s="1283"/>
      <c r="G28" s="234"/>
      <c r="H28" s="529" t="s">
        <v>76</v>
      </c>
      <c r="I28" s="251">
        <v>31.4</v>
      </c>
      <c r="J28" s="530" t="s">
        <v>31</v>
      </c>
      <c r="K28" s="328"/>
      <c r="L28" s="234"/>
      <c r="M28" s="533"/>
      <c r="N28" s="533"/>
      <c r="O28" s="1283"/>
      <c r="P28" s="533"/>
      <c r="Q28" s="234"/>
      <c r="R28" s="234"/>
      <c r="S28" s="234"/>
      <c r="T28" s="236"/>
    </row>
    <row r="29" spans="1:20" ht="21.3">
      <c r="A29" s="529" t="s">
        <v>81</v>
      </c>
      <c r="B29" s="1281">
        <v>29</v>
      </c>
      <c r="C29" s="315" t="s">
        <v>21</v>
      </c>
      <c r="D29" s="328"/>
      <c r="E29" s="1283"/>
      <c r="F29" s="1283"/>
      <c r="G29" s="234"/>
      <c r="H29" s="529" t="s">
        <v>78</v>
      </c>
      <c r="I29" s="251">
        <v>2482</v>
      </c>
      <c r="J29" s="530" t="s">
        <v>34</v>
      </c>
      <c r="K29" s="328"/>
      <c r="L29" s="234"/>
      <c r="M29" s="234"/>
      <c r="N29" s="234"/>
      <c r="O29" s="234"/>
      <c r="P29" s="234"/>
      <c r="Q29" s="234"/>
      <c r="R29" s="234"/>
      <c r="S29" s="234"/>
      <c r="T29" s="236"/>
    </row>
    <row r="30" spans="1:20" ht="21.3">
      <c r="A30" s="529" t="s">
        <v>83</v>
      </c>
      <c r="B30" s="1281">
        <v>27</v>
      </c>
      <c r="C30" s="315" t="s">
        <v>21</v>
      </c>
      <c r="D30" s="328"/>
      <c r="E30" s="1283"/>
      <c r="F30" s="1283"/>
      <c r="G30" s="234"/>
      <c r="H30" s="529" t="s">
        <v>80</v>
      </c>
      <c r="I30" s="251">
        <v>768</v>
      </c>
      <c r="J30" s="530" t="s">
        <v>34</v>
      </c>
      <c r="K30" s="328"/>
      <c r="L30" s="234"/>
      <c r="M30" s="234"/>
      <c r="N30" s="234"/>
      <c r="O30" s="234"/>
      <c r="P30" s="234"/>
      <c r="Q30" s="234"/>
      <c r="R30" s="234"/>
      <c r="S30" s="234"/>
      <c r="T30" s="236"/>
    </row>
    <row r="31" spans="1:20" ht="21.3">
      <c r="A31" s="529" t="s">
        <v>85</v>
      </c>
      <c r="B31" s="1281">
        <v>0</v>
      </c>
      <c r="C31" s="315" t="s">
        <v>21</v>
      </c>
      <c r="D31" s="328"/>
      <c r="E31" s="1283"/>
      <c r="F31" s="1283"/>
      <c r="G31" s="234"/>
      <c r="H31" s="529" t="s">
        <v>82</v>
      </c>
      <c r="I31" s="251">
        <v>510</v>
      </c>
      <c r="J31" s="530" t="s">
        <v>34</v>
      </c>
      <c r="K31" s="328"/>
      <c r="L31" s="234"/>
      <c r="M31" s="234"/>
      <c r="N31" s="234"/>
      <c r="O31" s="234"/>
      <c r="P31" s="234"/>
      <c r="Q31" s="234"/>
      <c r="R31" s="234"/>
      <c r="S31" s="234"/>
      <c r="T31" s="236"/>
    </row>
    <row r="32" spans="1:20" ht="21.95" thickBot="1">
      <c r="A32" s="534" t="s">
        <v>87</v>
      </c>
      <c r="B32" s="239">
        <v>0</v>
      </c>
      <c r="C32" s="319" t="s">
        <v>21</v>
      </c>
      <c r="D32" s="328"/>
      <c r="E32" s="1283"/>
      <c r="F32" s="234"/>
      <c r="G32" s="234"/>
      <c r="H32" s="529" t="s">
        <v>84</v>
      </c>
      <c r="I32" s="251">
        <v>3761</v>
      </c>
      <c r="J32" s="530" t="s">
        <v>34</v>
      </c>
      <c r="K32" s="328"/>
      <c r="L32" s="236"/>
      <c r="M32" s="234"/>
      <c r="N32" s="234"/>
      <c r="O32" s="234"/>
      <c r="P32" s="234"/>
      <c r="Q32" s="234"/>
      <c r="R32" s="234"/>
      <c r="S32" s="234"/>
      <c r="T32" s="234"/>
    </row>
    <row r="33" spans="1:20" ht="21.3">
      <c r="A33" s="236"/>
      <c r="B33" s="236"/>
      <c r="C33" s="236"/>
      <c r="D33" s="236"/>
      <c r="E33" s="236"/>
      <c r="F33" s="236"/>
      <c r="G33" s="236"/>
      <c r="H33" s="529" t="s">
        <v>231</v>
      </c>
      <c r="I33" s="251"/>
      <c r="J33" s="530" t="s">
        <v>23</v>
      </c>
      <c r="K33" s="328"/>
      <c r="L33" s="236"/>
      <c r="M33" s="236"/>
      <c r="N33" s="236"/>
      <c r="O33" s="236"/>
      <c r="P33" s="236"/>
      <c r="Q33" s="236"/>
      <c r="R33" s="236"/>
      <c r="S33" s="236"/>
      <c r="T33" s="236"/>
    </row>
    <row r="34" spans="1:20" ht="21.3">
      <c r="A34" s="85"/>
      <c r="B34" s="85"/>
      <c r="C34" s="85"/>
      <c r="D34" s="85"/>
      <c r="E34" s="85"/>
      <c r="F34" s="85"/>
      <c r="G34" s="85"/>
      <c r="H34" s="535" t="s">
        <v>44</v>
      </c>
      <c r="I34" s="251"/>
      <c r="J34" s="89" t="s">
        <v>45</v>
      </c>
      <c r="K34" s="85"/>
      <c r="L34" s="85"/>
      <c r="M34" s="85"/>
      <c r="N34" s="85"/>
      <c r="O34" s="85"/>
      <c r="P34" s="85"/>
      <c r="Q34" s="85"/>
      <c r="R34" s="85"/>
      <c r="S34" s="85"/>
      <c r="T34" s="85"/>
    </row>
    <row r="35" spans="1:20" ht="21.95" thickBot="1">
      <c r="A35" s="85"/>
      <c r="B35" s="85"/>
      <c r="C35" s="85"/>
      <c r="D35" s="85"/>
      <c r="E35" s="85"/>
      <c r="F35" s="85"/>
      <c r="G35" s="85"/>
      <c r="H35" s="536" t="s">
        <v>88</v>
      </c>
      <c r="I35" s="317"/>
      <c r="J35" s="537" t="s">
        <v>45</v>
      </c>
      <c r="K35" s="85"/>
      <c r="L35" s="85"/>
      <c r="M35" s="85"/>
      <c r="N35" s="85"/>
      <c r="O35" s="85"/>
      <c r="P35" s="85"/>
      <c r="Q35" s="85"/>
      <c r="R35" s="85"/>
      <c r="S35" s="85"/>
      <c r="T35" s="85"/>
    </row>
    <row r="36" spans="1:20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</row>
  </sheetData>
  <mergeCells count="22">
    <mergeCell ref="J21:K21"/>
    <mergeCell ref="Q21:R21"/>
    <mergeCell ref="J22:K22"/>
    <mergeCell ref="Q22:R22"/>
    <mergeCell ref="A7:P7"/>
    <mergeCell ref="Q7:R7"/>
    <mergeCell ref="J11:L11"/>
    <mergeCell ref="Q15:S15"/>
    <mergeCell ref="Q18:S18"/>
    <mergeCell ref="C15:D15"/>
    <mergeCell ref="C16:D16"/>
    <mergeCell ref="S7:T7"/>
    <mergeCell ref="A8:T8"/>
    <mergeCell ref="A9:F9"/>
    <mergeCell ref="H9:M9"/>
    <mergeCell ref="O9:T9"/>
    <mergeCell ref="A1:M5"/>
    <mergeCell ref="N4:T4"/>
    <mergeCell ref="N5:T5"/>
    <mergeCell ref="A6:P6"/>
    <mergeCell ref="Q6:R6"/>
    <mergeCell ref="S6:T6"/>
  </mergeCells>
  <conditionalFormatting sqref="M11:M14 M16:M20">
    <cfRule type="cellIs" dxfId="78" priority="3" stopIfTrue="1" operator="greaterThan">
      <formula>2500</formula>
    </cfRule>
  </conditionalFormatting>
  <conditionalFormatting sqref="T11:T12 T14:T20">
    <cfRule type="cellIs" dxfId="77" priority="1" stopIfTrue="1" operator="greaterThan">
      <formula>3100</formula>
    </cfRule>
    <cfRule type="cellIs" dxfId="76" priority="2" stopIfTrue="1" operator="greaterThan">
      <formula>3500</formula>
    </cfRule>
  </conditionalFormatting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view="pageBreakPreview" zoomScale="70" zoomScaleSheetLayoutView="70" workbookViewId="0">
      <selection activeCell="O9" sqref="O9"/>
    </sheetView>
  </sheetViews>
  <sheetFormatPr defaultColWidth="8.88671875" defaultRowHeight="15.05"/>
  <cols>
    <col min="1" max="1" width="10.33203125" style="1" customWidth="1"/>
    <col min="2" max="2" width="13.5546875" style="1" customWidth="1"/>
    <col min="3" max="3" width="16.5546875" style="1" customWidth="1"/>
    <col min="4" max="4" width="17.33203125" style="1" customWidth="1"/>
    <col min="5" max="5" width="15.109375" style="1" customWidth="1"/>
    <col min="6" max="6" width="11.6640625" style="1" customWidth="1"/>
    <col min="7" max="7" width="5.44140625" style="1" customWidth="1"/>
    <col min="8" max="8" width="11.88671875" style="1" customWidth="1"/>
    <col min="9" max="9" width="13.88671875" style="1" customWidth="1"/>
    <col min="10" max="10" width="15.44140625" style="1" customWidth="1"/>
    <col min="11" max="11" width="16.33203125" style="1" customWidth="1"/>
    <col min="12" max="12" width="14.109375" style="1" customWidth="1"/>
    <col min="13" max="13" width="11.88671875" style="1" customWidth="1"/>
    <col min="14" max="14" width="8.88671875" style="1"/>
    <col min="15" max="15" width="18.33203125" style="1" bestFit="1" customWidth="1"/>
    <col min="16" max="16" width="9.33203125" style="1" bestFit="1" customWidth="1"/>
    <col min="17" max="17" width="12" style="1" customWidth="1"/>
    <col min="18" max="16384" width="8.88671875" style="1"/>
  </cols>
  <sheetData>
    <row r="1" spans="1:20" ht="26.3" customHeight="1">
      <c r="A1" s="2285" t="s">
        <v>2</v>
      </c>
      <c r="B1" s="2286"/>
      <c r="C1" s="2286"/>
      <c r="D1" s="2286"/>
      <c r="E1" s="2286"/>
      <c r="F1" s="2286"/>
      <c r="G1" s="2286"/>
      <c r="H1" s="2286"/>
      <c r="I1" s="2286"/>
      <c r="J1" s="2286"/>
      <c r="K1" s="2286"/>
      <c r="L1" s="2286"/>
      <c r="M1" s="2286"/>
      <c r="N1" s="2286"/>
      <c r="O1" s="2286"/>
      <c r="P1" s="2286"/>
      <c r="Q1" s="60"/>
      <c r="R1" s="61"/>
      <c r="S1" s="61"/>
      <c r="T1" s="62"/>
    </row>
    <row r="2" spans="1:20" ht="21" customHeight="1">
      <c r="A2" s="2574"/>
      <c r="B2" s="2156"/>
      <c r="C2" s="2156"/>
      <c r="D2" s="2156"/>
      <c r="E2" s="2156"/>
      <c r="F2" s="2156"/>
      <c r="G2" s="2156"/>
      <c r="H2" s="2156"/>
      <c r="I2" s="2156"/>
      <c r="J2" s="2156"/>
      <c r="K2" s="2156"/>
      <c r="L2" s="2156"/>
      <c r="M2" s="2156"/>
      <c r="N2" s="2156"/>
      <c r="O2" s="2156"/>
      <c r="P2" s="2156"/>
      <c r="Q2" s="17"/>
      <c r="R2" s="29"/>
      <c r="S2" s="29"/>
      <c r="T2" s="63"/>
    </row>
    <row r="3" spans="1:20" ht="21" customHeight="1">
      <c r="A3" s="2574"/>
      <c r="B3" s="2156"/>
      <c r="C3" s="2156"/>
      <c r="D3" s="2156"/>
      <c r="E3" s="2156"/>
      <c r="F3" s="2156"/>
      <c r="G3" s="2156"/>
      <c r="H3" s="2156"/>
      <c r="I3" s="2156"/>
      <c r="J3" s="2156"/>
      <c r="K3" s="2156"/>
      <c r="L3" s="2156"/>
      <c r="M3" s="2156"/>
      <c r="N3" s="2156"/>
      <c r="O3" s="2156"/>
      <c r="P3" s="2156"/>
      <c r="Q3" s="17"/>
      <c r="R3" s="29"/>
      <c r="S3" s="29"/>
      <c r="T3" s="63"/>
    </row>
    <row r="4" spans="1:20" ht="21" customHeight="1">
      <c r="A4" s="2574"/>
      <c r="B4" s="2156"/>
      <c r="C4" s="2156"/>
      <c r="D4" s="2156"/>
      <c r="E4" s="2156"/>
      <c r="F4" s="2156"/>
      <c r="G4" s="2156"/>
      <c r="H4" s="2156"/>
      <c r="I4" s="2156"/>
      <c r="J4" s="2156"/>
      <c r="K4" s="2156"/>
      <c r="L4" s="2156"/>
      <c r="M4" s="2156"/>
      <c r="N4" s="2156"/>
      <c r="O4" s="2156"/>
      <c r="P4" s="2156"/>
      <c r="Q4" s="2192" t="s">
        <v>62</v>
      </c>
      <c r="R4" s="2193"/>
      <c r="S4" s="2193"/>
      <c r="T4" s="2194"/>
    </row>
    <row r="5" spans="1:20" ht="21" customHeight="1">
      <c r="A5" s="2575"/>
      <c r="B5" s="2576"/>
      <c r="C5" s="2576"/>
      <c r="D5" s="2576"/>
      <c r="E5" s="2576"/>
      <c r="F5" s="2576"/>
      <c r="G5" s="2576"/>
      <c r="H5" s="2576"/>
      <c r="I5" s="2576"/>
      <c r="J5" s="2576"/>
      <c r="K5" s="2576"/>
      <c r="L5" s="2576"/>
      <c r="M5" s="2576"/>
      <c r="N5" s="2576"/>
      <c r="O5" s="2576"/>
      <c r="P5" s="2576"/>
      <c r="Q5" s="2195" t="s">
        <v>54</v>
      </c>
      <c r="R5" s="2196"/>
      <c r="S5" s="2196"/>
      <c r="T5" s="2197"/>
    </row>
    <row r="6" spans="1:20" ht="21.3">
      <c r="A6" s="2133" t="s">
        <v>505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392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95" thickBot="1">
      <c r="A8" s="2294" t="s">
        <v>387</v>
      </c>
      <c r="B8" s="2295"/>
      <c r="C8" s="2295"/>
      <c r="D8" s="2295"/>
      <c r="E8" s="2295"/>
      <c r="F8" s="2295"/>
      <c r="G8" s="2295"/>
      <c r="H8" s="2295"/>
      <c r="I8" s="2295"/>
      <c r="J8" s="2295"/>
      <c r="K8" s="2295"/>
      <c r="L8" s="2295"/>
      <c r="M8" s="2295"/>
      <c r="N8" s="2295"/>
      <c r="O8" s="2295"/>
      <c r="P8" s="2295"/>
      <c r="Q8" s="2295"/>
      <c r="R8" s="2295"/>
      <c r="S8" s="2295"/>
      <c r="T8" s="2296"/>
    </row>
    <row r="9" spans="1:20" ht="21.95" thickBot="1">
      <c r="A9" s="2657" t="s">
        <v>63</v>
      </c>
      <c r="B9" s="2658"/>
      <c r="C9" s="2658"/>
      <c r="D9" s="2658"/>
      <c r="E9" s="2658"/>
      <c r="F9" s="2659"/>
      <c r="G9" s="1176"/>
      <c r="H9" s="2285" t="s">
        <v>64</v>
      </c>
      <c r="I9" s="2286"/>
      <c r="J9" s="2286"/>
      <c r="K9" s="2286"/>
      <c r="L9" s="2286"/>
      <c r="M9" s="2287"/>
      <c r="N9" s="1176"/>
      <c r="O9" s="17"/>
      <c r="P9" s="41"/>
      <c r="Q9" s="1191"/>
      <c r="R9" s="1176"/>
      <c r="S9" s="1176"/>
      <c r="T9" s="17"/>
    </row>
    <row r="10" spans="1:20" ht="43.2" thickBot="1">
      <c r="A10" s="872" t="s">
        <v>10</v>
      </c>
      <c r="B10" s="945" t="s">
        <v>11</v>
      </c>
      <c r="C10" s="945" t="s">
        <v>199</v>
      </c>
      <c r="D10" s="945" t="s">
        <v>66</v>
      </c>
      <c r="E10" s="945" t="s">
        <v>14</v>
      </c>
      <c r="F10" s="1256" t="s">
        <v>180</v>
      </c>
      <c r="G10" s="1184"/>
      <c r="H10" s="872" t="s">
        <v>10</v>
      </c>
      <c r="I10" s="945" t="s">
        <v>11</v>
      </c>
      <c r="J10" s="945" t="s">
        <v>182</v>
      </c>
      <c r="K10" s="945" t="s">
        <v>66</v>
      </c>
      <c r="L10" s="945" t="s">
        <v>14</v>
      </c>
      <c r="M10" s="1256" t="s">
        <v>180</v>
      </c>
      <c r="N10" s="1184"/>
      <c r="O10" s="1184"/>
      <c r="P10" s="41"/>
      <c r="Q10" s="1191"/>
      <c r="R10" s="1176"/>
      <c r="S10" s="1176"/>
      <c r="T10" s="1184"/>
    </row>
    <row r="11" spans="1:20" ht="21.3">
      <c r="A11" s="1014">
        <v>1</v>
      </c>
      <c r="B11" s="1129">
        <v>44652</v>
      </c>
      <c r="C11" s="1010">
        <v>14.17</v>
      </c>
      <c r="D11" s="1009" t="s">
        <v>90</v>
      </c>
      <c r="E11" s="1038">
        <f t="shared" ref="E11:E17" si="0">3600/C11</f>
        <v>254.05786873676783</v>
      </c>
      <c r="F11" s="1023">
        <v>263</v>
      </c>
      <c r="G11" s="1176"/>
      <c r="H11" s="1014">
        <v>8</v>
      </c>
      <c r="I11" s="1129">
        <v>44652</v>
      </c>
      <c r="J11" s="1010">
        <v>15.79</v>
      </c>
      <c r="K11" s="1009" t="s">
        <v>90</v>
      </c>
      <c r="L11" s="1038">
        <f>1800/J11</f>
        <v>113.99620012666244</v>
      </c>
      <c r="M11" s="1023">
        <v>1860</v>
      </c>
      <c r="N11" s="1176"/>
      <c r="O11" s="1177" t="s">
        <v>69</v>
      </c>
      <c r="P11" s="43">
        <v>1.8</v>
      </c>
      <c r="Q11" s="1188" t="s">
        <v>21</v>
      </c>
      <c r="R11" s="1176"/>
      <c r="S11" s="1176"/>
      <c r="T11" s="1176"/>
    </row>
    <row r="12" spans="1:20" ht="21.3">
      <c r="A12" s="377">
        <v>2</v>
      </c>
      <c r="B12" s="1046">
        <v>44652</v>
      </c>
      <c r="C12" s="1257">
        <v>13.4</v>
      </c>
      <c r="D12" s="1036" t="s">
        <v>90</v>
      </c>
      <c r="E12" s="1037">
        <f t="shared" si="0"/>
        <v>268.65671641791045</v>
      </c>
      <c r="F12" s="836">
        <v>217</v>
      </c>
      <c r="G12" s="1176"/>
      <c r="H12" s="377">
        <v>9</v>
      </c>
      <c r="I12" s="1046">
        <v>44652</v>
      </c>
      <c r="J12" s="1257">
        <v>16.670000000000002</v>
      </c>
      <c r="K12" s="1036" t="s">
        <v>90</v>
      </c>
      <c r="L12" s="1037">
        <f>1800/J12</f>
        <v>107.97840431913616</v>
      </c>
      <c r="M12" s="836">
        <v>2115</v>
      </c>
      <c r="N12" s="1176"/>
      <c r="O12" s="1178" t="s">
        <v>71</v>
      </c>
      <c r="P12" s="47">
        <v>4.8</v>
      </c>
      <c r="Q12" s="1190" t="s">
        <v>21</v>
      </c>
      <c r="R12" s="1176"/>
      <c r="S12" s="1176"/>
      <c r="T12" s="1176"/>
    </row>
    <row r="13" spans="1:20" ht="21.3">
      <c r="A13" s="377">
        <v>3</v>
      </c>
      <c r="B13" s="1046">
        <v>44652</v>
      </c>
      <c r="C13" s="1257">
        <v>14.18</v>
      </c>
      <c r="D13" s="1036" t="s">
        <v>17</v>
      </c>
      <c r="E13" s="1037">
        <f t="shared" si="0"/>
        <v>253.8787023977433</v>
      </c>
      <c r="F13" s="836">
        <v>239</v>
      </c>
      <c r="G13" s="1176"/>
      <c r="H13" s="377">
        <v>10</v>
      </c>
      <c r="I13" s="1046">
        <v>44652</v>
      </c>
      <c r="J13" s="1257">
        <v>15.38</v>
      </c>
      <c r="K13" s="1036" t="s">
        <v>90</v>
      </c>
      <c r="L13" s="1037">
        <f t="shared" ref="L13:L18" si="1">1800/J13</f>
        <v>117.03511053315994</v>
      </c>
      <c r="M13" s="836">
        <v>2170</v>
      </c>
      <c r="N13" s="1176"/>
      <c r="O13" s="1178" t="s">
        <v>73</v>
      </c>
      <c r="P13" s="47">
        <v>4.2</v>
      </c>
      <c r="Q13" s="1190" t="s">
        <v>21</v>
      </c>
      <c r="R13" s="1176"/>
      <c r="S13" s="1176"/>
      <c r="T13" s="1176"/>
    </row>
    <row r="14" spans="1:20" ht="21.3">
      <c r="A14" s="377">
        <v>4</v>
      </c>
      <c r="B14" s="1046">
        <v>44652</v>
      </c>
      <c r="C14" s="1257">
        <v>14.89</v>
      </c>
      <c r="D14" s="1036" t="s">
        <v>17</v>
      </c>
      <c r="E14" s="1037">
        <f t="shared" si="0"/>
        <v>241.77300201477502</v>
      </c>
      <c r="F14" s="836">
        <v>211</v>
      </c>
      <c r="G14" s="1176"/>
      <c r="H14" s="377">
        <v>11</v>
      </c>
      <c r="I14" s="1046">
        <v>44652</v>
      </c>
      <c r="J14" s="1257">
        <v>14.32</v>
      </c>
      <c r="K14" s="1036" t="s">
        <v>90</v>
      </c>
      <c r="L14" s="1037">
        <f t="shared" si="1"/>
        <v>125.69832402234637</v>
      </c>
      <c r="M14" s="836">
        <v>1888</v>
      </c>
      <c r="N14" s="1176"/>
      <c r="O14" s="1178" t="s">
        <v>75</v>
      </c>
      <c r="P14" s="47">
        <v>3.8</v>
      </c>
      <c r="Q14" s="1190" t="s">
        <v>21</v>
      </c>
      <c r="R14" s="1176"/>
      <c r="S14" s="1176"/>
      <c r="T14" s="1176"/>
    </row>
    <row r="15" spans="1:20" ht="21.3">
      <c r="A15" s="377">
        <v>5</v>
      </c>
      <c r="B15" s="1046">
        <v>44652</v>
      </c>
      <c r="C15" s="1257">
        <v>14.21</v>
      </c>
      <c r="D15" s="1036" t="s">
        <v>90</v>
      </c>
      <c r="E15" s="1037">
        <f t="shared" si="0"/>
        <v>253.34271639690357</v>
      </c>
      <c r="F15" s="836">
        <v>235</v>
      </c>
      <c r="G15" s="1176"/>
      <c r="H15" s="377">
        <v>12</v>
      </c>
      <c r="I15" s="1046">
        <v>44652</v>
      </c>
      <c r="J15" s="1257">
        <v>15.1</v>
      </c>
      <c r="K15" s="1036" t="s">
        <v>90</v>
      </c>
      <c r="L15" s="1037">
        <f t="shared" si="1"/>
        <v>119.20529801324504</v>
      </c>
      <c r="M15" s="836">
        <v>1937</v>
      </c>
      <c r="N15" s="1176"/>
      <c r="O15" s="1178" t="s">
        <v>77</v>
      </c>
      <c r="P15" s="47">
        <v>28</v>
      </c>
      <c r="Q15" s="1190" t="s">
        <v>21</v>
      </c>
      <c r="R15" s="1176"/>
      <c r="S15" s="1176"/>
      <c r="T15" s="1176"/>
    </row>
    <row r="16" spans="1:20" ht="21.3">
      <c r="A16" s="377">
        <v>6</v>
      </c>
      <c r="B16" s="1046">
        <v>44652</v>
      </c>
      <c r="C16" s="1257">
        <v>14.39</v>
      </c>
      <c r="D16" s="1036" t="s">
        <v>90</v>
      </c>
      <c r="E16" s="1037">
        <f t="shared" si="0"/>
        <v>250.17373175816539</v>
      </c>
      <c r="F16" s="836">
        <v>218</v>
      </c>
      <c r="G16" s="1176"/>
      <c r="H16" s="377">
        <v>13</v>
      </c>
      <c r="I16" s="1046">
        <v>44652</v>
      </c>
      <c r="J16" s="1257">
        <v>16.02</v>
      </c>
      <c r="K16" s="1036" t="s">
        <v>90</v>
      </c>
      <c r="L16" s="1037">
        <f t="shared" si="1"/>
        <v>112.35955056179776</v>
      </c>
      <c r="M16" s="836">
        <v>2125</v>
      </c>
      <c r="N16" s="1176"/>
      <c r="O16" s="1178" t="s">
        <v>79</v>
      </c>
      <c r="P16" s="47">
        <v>28</v>
      </c>
      <c r="Q16" s="1190" t="s">
        <v>21</v>
      </c>
      <c r="R16" s="1176"/>
      <c r="S16" s="1176"/>
      <c r="T16" s="1176"/>
    </row>
    <row r="17" spans="1:20" ht="21.95" thickBot="1">
      <c r="A17" s="1039">
        <v>7</v>
      </c>
      <c r="B17" s="1047">
        <v>44652</v>
      </c>
      <c r="C17" s="1258">
        <v>14.18</v>
      </c>
      <c r="D17" s="1041" t="s">
        <v>90</v>
      </c>
      <c r="E17" s="1048">
        <f t="shared" si="0"/>
        <v>253.8787023977433</v>
      </c>
      <c r="F17" s="1029">
        <v>224</v>
      </c>
      <c r="G17" s="1176"/>
      <c r="H17" s="377">
        <v>14</v>
      </c>
      <c r="I17" s="1046">
        <v>44652</v>
      </c>
      <c r="J17" s="1257">
        <v>15.46</v>
      </c>
      <c r="K17" s="1036" t="s">
        <v>90</v>
      </c>
      <c r="L17" s="1037">
        <f>1800/J17</f>
        <v>116.42949547218628</v>
      </c>
      <c r="M17" s="836">
        <v>2097</v>
      </c>
      <c r="N17" s="1176"/>
      <c r="O17" s="1178" t="s">
        <v>83</v>
      </c>
      <c r="P17" s="47">
        <v>24</v>
      </c>
      <c r="Q17" s="1190" t="s">
        <v>21</v>
      </c>
      <c r="R17" s="1176"/>
      <c r="S17" s="1176"/>
      <c r="T17" s="1176"/>
    </row>
    <row r="18" spans="1:20" ht="21.8" customHeight="1">
      <c r="A18" s="1176"/>
      <c r="B18" s="1176"/>
      <c r="C18" s="2257" t="s">
        <v>1</v>
      </c>
      <c r="D18" s="2165"/>
      <c r="E18" s="699">
        <f>SUM(E11:E17)</f>
        <v>1775.7614401200087</v>
      </c>
      <c r="F18" s="1176"/>
      <c r="G18" s="1176"/>
      <c r="H18" s="377">
        <v>15</v>
      </c>
      <c r="I18" s="1046">
        <v>44652</v>
      </c>
      <c r="J18" s="1257">
        <v>17.559999999999999</v>
      </c>
      <c r="K18" s="1036" t="s">
        <v>90</v>
      </c>
      <c r="L18" s="1037">
        <f t="shared" si="1"/>
        <v>102.50569476082005</v>
      </c>
      <c r="M18" s="836">
        <v>2157</v>
      </c>
      <c r="N18" s="1176"/>
      <c r="O18" s="1178" t="s">
        <v>85</v>
      </c>
      <c r="P18" s="47">
        <v>0.6</v>
      </c>
      <c r="Q18" s="1190" t="s">
        <v>21</v>
      </c>
      <c r="R18" s="1176"/>
      <c r="S18" s="1176"/>
      <c r="T18" s="1176"/>
    </row>
    <row r="19" spans="1:20" ht="21.95" thickBot="1">
      <c r="A19" s="1176"/>
      <c r="B19" s="1176"/>
      <c r="C19" s="2280" t="s">
        <v>19</v>
      </c>
      <c r="D19" s="2281"/>
      <c r="E19" s="287">
        <f>AVERAGE(E11:E17)</f>
        <v>253.68020573142982</v>
      </c>
      <c r="F19" s="1176"/>
      <c r="G19" s="1176"/>
      <c r="H19" s="377">
        <v>16</v>
      </c>
      <c r="I19" s="1046">
        <v>44652</v>
      </c>
      <c r="J19" s="1257">
        <v>17.149999999999999</v>
      </c>
      <c r="K19" s="1036" t="s">
        <v>90</v>
      </c>
      <c r="L19" s="1037">
        <f t="shared" ref="L19:L24" si="2">1800/J19</f>
        <v>104.95626822157435</v>
      </c>
      <c r="M19" s="836">
        <v>2370</v>
      </c>
      <c r="N19" s="1176"/>
      <c r="O19" s="1179" t="s">
        <v>87</v>
      </c>
      <c r="P19" s="51">
        <v>0</v>
      </c>
      <c r="Q19" s="52" t="s">
        <v>21</v>
      </c>
      <c r="R19" s="1176"/>
      <c r="S19" s="1176"/>
      <c r="T19" s="1176"/>
    </row>
    <row r="20" spans="1:20" ht="21.3">
      <c r="A20" s="1176"/>
      <c r="B20" s="215"/>
      <c r="F20" s="1176"/>
      <c r="G20" s="1176"/>
      <c r="H20" s="377">
        <v>17</v>
      </c>
      <c r="I20" s="1046">
        <v>44652</v>
      </c>
      <c r="J20" s="1257">
        <v>16.989999999999998</v>
      </c>
      <c r="K20" s="1036" t="s">
        <v>90</v>
      </c>
      <c r="L20" s="1037">
        <f t="shared" si="2"/>
        <v>105.94467333725721</v>
      </c>
      <c r="M20" s="836">
        <v>2511</v>
      </c>
      <c r="N20" s="1176"/>
      <c r="O20" s="1177" t="s">
        <v>70</v>
      </c>
      <c r="P20" s="371">
        <v>3960</v>
      </c>
      <c r="Q20" s="1188" t="s">
        <v>23</v>
      </c>
      <c r="S20" s="1176"/>
      <c r="T20" s="1176"/>
    </row>
    <row r="21" spans="1:20" ht="21.8" customHeight="1">
      <c r="A21" s="1176"/>
      <c r="B21" s="1191"/>
      <c r="C21" s="94"/>
      <c r="D21" s="94"/>
      <c r="E21" s="94"/>
      <c r="F21" s="1176"/>
      <c r="G21" s="1176"/>
      <c r="H21" s="377">
        <v>18</v>
      </c>
      <c r="I21" s="1046">
        <v>44652</v>
      </c>
      <c r="J21" s="1257">
        <v>15.85</v>
      </c>
      <c r="K21" s="1036" t="s">
        <v>90</v>
      </c>
      <c r="L21" s="1037">
        <f t="shared" si="2"/>
        <v>113.56466876971609</v>
      </c>
      <c r="M21" s="836">
        <v>2479</v>
      </c>
      <c r="N21" s="1176"/>
      <c r="O21" s="1178" t="s">
        <v>72</v>
      </c>
      <c r="P21" s="1192">
        <v>1275</v>
      </c>
      <c r="Q21" s="1190" t="s">
        <v>23</v>
      </c>
      <c r="S21" s="94"/>
      <c r="T21" s="94"/>
    </row>
    <row r="22" spans="1:20" ht="21.3">
      <c r="A22" s="1176"/>
      <c r="B22" s="1191"/>
      <c r="C22" s="94"/>
      <c r="D22" s="94"/>
      <c r="E22" s="94"/>
      <c r="F22" s="1176"/>
      <c r="G22" s="1176"/>
      <c r="H22" s="377">
        <v>19</v>
      </c>
      <c r="I22" s="1046">
        <v>44652</v>
      </c>
      <c r="J22" s="1257">
        <v>15.55</v>
      </c>
      <c r="K22" s="1036" t="s">
        <v>90</v>
      </c>
      <c r="L22" s="1037">
        <f t="shared" si="2"/>
        <v>115.7556270096463</v>
      </c>
      <c r="M22" s="836">
        <v>2390</v>
      </c>
      <c r="N22" s="1176"/>
      <c r="O22" s="1178" t="s">
        <v>74</v>
      </c>
      <c r="P22" s="1192">
        <v>6.8</v>
      </c>
      <c r="Q22" s="1190" t="s">
        <v>28</v>
      </c>
      <c r="S22" s="94"/>
      <c r="T22" s="94"/>
    </row>
    <row r="23" spans="1:20" ht="21.3">
      <c r="A23" s="1176"/>
      <c r="B23" s="1191"/>
      <c r="C23" s="94"/>
      <c r="D23" s="94"/>
      <c r="E23" s="94"/>
      <c r="F23" s="1176"/>
      <c r="G23" s="1176"/>
      <c r="H23" s="377">
        <v>20</v>
      </c>
      <c r="I23" s="1046">
        <v>44652</v>
      </c>
      <c r="J23" s="1257">
        <v>18.829999999999998</v>
      </c>
      <c r="K23" s="1036" t="s">
        <v>90</v>
      </c>
      <c r="L23" s="1037">
        <f t="shared" si="2"/>
        <v>95.592140201805634</v>
      </c>
      <c r="M23" s="836">
        <v>2802</v>
      </c>
      <c r="N23" s="1176"/>
      <c r="O23" s="1178" t="s">
        <v>76</v>
      </c>
      <c r="P23" s="1192">
        <v>39.799999999999997</v>
      </c>
      <c r="Q23" s="1190" t="s">
        <v>31</v>
      </c>
      <c r="S23" s="94"/>
      <c r="T23" s="94"/>
    </row>
    <row r="24" spans="1:20" ht="21.95" thickBot="1">
      <c r="A24" s="1176"/>
      <c r="B24" s="250"/>
      <c r="C24" s="1176"/>
      <c r="D24" s="1176"/>
      <c r="E24" s="1193"/>
      <c r="F24" s="1176"/>
      <c r="G24" s="1176"/>
      <c r="H24" s="1039">
        <v>21</v>
      </c>
      <c r="I24" s="1047">
        <v>44652</v>
      </c>
      <c r="J24" s="1258">
        <v>19.02</v>
      </c>
      <c r="K24" s="1041" t="s">
        <v>90</v>
      </c>
      <c r="L24" s="1048">
        <f t="shared" si="2"/>
        <v>94.637223974763415</v>
      </c>
      <c r="M24" s="1029">
        <v>2630</v>
      </c>
      <c r="N24" s="1176"/>
      <c r="O24" s="1178" t="s">
        <v>78</v>
      </c>
      <c r="P24" s="1192">
        <v>1800</v>
      </c>
      <c r="Q24" s="1190" t="s">
        <v>34</v>
      </c>
      <c r="S24" s="94"/>
      <c r="T24" s="94"/>
    </row>
    <row r="25" spans="1:20" ht="21.3">
      <c r="A25" s="1176"/>
      <c r="B25" s="1191"/>
      <c r="C25" s="1176"/>
      <c r="D25" s="1176"/>
      <c r="E25" s="1193"/>
      <c r="F25" s="1176"/>
      <c r="G25" s="1176"/>
      <c r="H25" s="1176"/>
      <c r="J25" s="2293" t="s">
        <v>1</v>
      </c>
      <c r="K25" s="2165"/>
      <c r="L25" s="293">
        <f>SUM(L11:L24)</f>
        <v>1545.658679324117</v>
      </c>
      <c r="M25" s="94"/>
      <c r="N25" s="1176"/>
      <c r="O25" s="1178" t="s">
        <v>80</v>
      </c>
      <c r="P25" s="1192">
        <v>1600</v>
      </c>
      <c r="Q25" s="1190" t="s">
        <v>34</v>
      </c>
      <c r="S25" s="94"/>
      <c r="T25" s="94"/>
    </row>
    <row r="26" spans="1:20" ht="21.95" thickBot="1">
      <c r="A26" s="1176"/>
      <c r="B26" s="1191"/>
      <c r="C26" s="1176"/>
      <c r="D26" s="1176"/>
      <c r="E26" s="1193"/>
      <c r="F26" s="1176"/>
      <c r="G26" s="1176"/>
      <c r="H26" s="1176"/>
      <c r="J26" s="2280" t="s">
        <v>19</v>
      </c>
      <c r="K26" s="2281"/>
      <c r="L26" s="287">
        <f>AVERAGE(L11:L24)</f>
        <v>110.40419138029407</v>
      </c>
      <c r="M26" s="94"/>
      <c r="N26" s="29"/>
      <c r="O26" s="1178" t="s">
        <v>84</v>
      </c>
      <c r="P26" s="1192">
        <v>3400</v>
      </c>
      <c r="Q26" s="1190" t="s">
        <v>34</v>
      </c>
      <c r="S26" s="94"/>
      <c r="T26" s="94"/>
    </row>
    <row r="27" spans="1:20" ht="21.3">
      <c r="A27" s="1176"/>
      <c r="B27" s="1191"/>
      <c r="C27" s="1176"/>
      <c r="D27" s="1176"/>
      <c r="E27" s="1193"/>
      <c r="F27" s="1176"/>
      <c r="G27" s="1176"/>
      <c r="H27" s="1176"/>
      <c r="M27" s="94"/>
      <c r="N27" s="29"/>
      <c r="O27" s="1178" t="s">
        <v>86</v>
      </c>
      <c r="P27" s="1192">
        <v>17500</v>
      </c>
      <c r="Q27" s="1190" t="s">
        <v>23</v>
      </c>
      <c r="S27" s="94"/>
      <c r="T27" s="94"/>
    </row>
    <row r="28" spans="1:20" ht="21.3">
      <c r="A28" s="1176"/>
      <c r="B28" s="1191"/>
      <c r="C28" s="1176"/>
      <c r="D28" s="1176"/>
      <c r="E28" s="1193"/>
      <c r="F28" s="1176"/>
      <c r="G28" s="1176"/>
      <c r="H28" s="1176"/>
      <c r="M28" s="94"/>
      <c r="N28" s="1185"/>
      <c r="O28" s="1178" t="s">
        <v>44</v>
      </c>
      <c r="P28" s="1192">
        <v>4.4000000000000004</v>
      </c>
      <c r="Q28" s="1190" t="s">
        <v>45</v>
      </c>
      <c r="S28" s="94"/>
      <c r="T28" s="94"/>
    </row>
    <row r="29" spans="1:20" ht="21.95" thickBot="1">
      <c r="A29" s="1176"/>
      <c r="B29" s="1191"/>
      <c r="C29" s="1176"/>
      <c r="D29" s="1176"/>
      <c r="E29" s="1193"/>
      <c r="F29" s="1176"/>
      <c r="G29" s="1176"/>
      <c r="H29" s="1176"/>
      <c r="M29" s="94"/>
      <c r="N29" s="1185"/>
      <c r="O29" s="1179" t="s">
        <v>88</v>
      </c>
      <c r="P29" s="1194">
        <v>3.4</v>
      </c>
      <c r="Q29" s="52" t="s">
        <v>45</v>
      </c>
      <c r="S29" s="94"/>
      <c r="T29" s="94"/>
    </row>
    <row r="30" spans="1:20" ht="21.3">
      <c r="A30" s="1176"/>
      <c r="B30" s="1191"/>
      <c r="C30" s="1176"/>
      <c r="D30" s="1176"/>
      <c r="E30" s="1193"/>
      <c r="F30" s="1176"/>
      <c r="G30" s="1176"/>
      <c r="H30" s="1176"/>
      <c r="M30" s="94"/>
      <c r="N30" s="29"/>
      <c r="S30" s="94"/>
      <c r="T30" s="94"/>
    </row>
    <row r="31" spans="1:20" ht="21.3">
      <c r="A31" s="1176"/>
      <c r="B31" s="1191"/>
      <c r="C31" s="1176"/>
      <c r="D31" s="1176"/>
      <c r="E31" s="1193"/>
      <c r="F31" s="1176"/>
      <c r="G31" s="1176"/>
      <c r="H31" s="1176"/>
      <c r="M31" s="94"/>
      <c r="N31" s="1176"/>
      <c r="O31" s="1176"/>
      <c r="P31" s="1191"/>
      <c r="Q31" s="1185"/>
      <c r="R31" s="1185"/>
      <c r="S31" s="1185"/>
      <c r="T31" s="1176"/>
    </row>
    <row r="32" spans="1:20" ht="26.3">
      <c r="A32" s="7"/>
      <c r="B32" s="6"/>
      <c r="C32" s="6"/>
      <c r="D32" s="2304" t="s">
        <v>47</v>
      </c>
      <c r="E32" s="2304"/>
      <c r="F32" s="6"/>
      <c r="G32" s="6"/>
      <c r="H32" s="1187"/>
      <c r="I32" s="6"/>
      <c r="J32" s="53"/>
      <c r="K32" s="6"/>
      <c r="L32" s="6"/>
      <c r="M32" s="8"/>
      <c r="N32" s="6"/>
      <c r="O32" s="6"/>
      <c r="P32" s="6"/>
      <c r="Q32" s="2304" t="s">
        <v>49</v>
      </c>
      <c r="R32" s="2304"/>
      <c r="S32" s="6"/>
      <c r="T32" s="18"/>
    </row>
    <row r="33" spans="1:20" ht="24.45" thickBot="1">
      <c r="A33" s="26"/>
      <c r="B33" s="27"/>
      <c r="C33" s="27"/>
      <c r="D33" s="2305" t="s">
        <v>50</v>
      </c>
      <c r="E33" s="2305"/>
      <c r="F33" s="28"/>
      <c r="G33" s="28"/>
      <c r="H33" s="1187"/>
      <c r="I33" s="842"/>
      <c r="J33" s="1187"/>
      <c r="K33" s="1187"/>
      <c r="L33" s="23"/>
      <c r="M33" s="1187"/>
      <c r="N33" s="27"/>
      <c r="O33" s="27"/>
      <c r="P33" s="27"/>
      <c r="Q33" s="2261" t="s">
        <v>52</v>
      </c>
      <c r="R33" s="2261"/>
      <c r="S33" s="28"/>
      <c r="T33" s="37"/>
    </row>
    <row r="34" spans="1:20" ht="26.3">
      <c r="H34" s="6"/>
      <c r="I34" s="6"/>
      <c r="J34" s="8"/>
      <c r="K34" s="2304" t="s">
        <v>48</v>
      </c>
      <c r="L34" s="2304"/>
      <c r="M34" s="6"/>
    </row>
    <row r="35" spans="1:20" ht="21.95" thickBot="1">
      <c r="H35" s="27"/>
      <c r="I35" s="31"/>
      <c r="J35" s="1180"/>
      <c r="K35" s="2156" t="s">
        <v>51</v>
      </c>
      <c r="L35" s="2156"/>
      <c r="M35" s="6"/>
    </row>
  </sheetData>
  <mergeCells count="18">
    <mergeCell ref="Q4:T4"/>
    <mergeCell ref="Q5:T5"/>
    <mergeCell ref="A6:T6"/>
    <mergeCell ref="A7:T7"/>
    <mergeCell ref="A8:T8"/>
    <mergeCell ref="A9:F9"/>
    <mergeCell ref="H9:M9"/>
    <mergeCell ref="C19:D19"/>
    <mergeCell ref="J25:K25"/>
    <mergeCell ref="A1:P5"/>
    <mergeCell ref="K35:L35"/>
    <mergeCell ref="C18:D18"/>
    <mergeCell ref="J26:K26"/>
    <mergeCell ref="D32:E32"/>
    <mergeCell ref="Q32:R32"/>
    <mergeCell ref="D33:E33"/>
    <mergeCell ref="Q33:R33"/>
    <mergeCell ref="K34:L34"/>
  </mergeCells>
  <conditionalFormatting sqref="F11:F31">
    <cfRule type="cellIs" dxfId="75" priority="5" stopIfTrue="1" operator="greaterThan">
      <formula>1800</formula>
    </cfRule>
  </conditionalFormatting>
  <conditionalFormatting sqref="F11:F17">
    <cfRule type="cellIs" dxfId="74" priority="4" operator="greaterThan">
      <formula>6755</formula>
    </cfRule>
  </conditionalFormatting>
  <conditionalFormatting sqref="M11:M24">
    <cfRule type="cellIs" dxfId="73" priority="3" operator="greaterThan">
      <formula>2500</formula>
    </cfRule>
  </conditionalFormatting>
  <conditionalFormatting sqref="T11:T20">
    <cfRule type="cellIs" dxfId="72" priority="2" stopIfTrue="1" operator="greaterThan">
      <formula>3500</formula>
    </cfRule>
  </conditionalFormatting>
  <conditionalFormatting sqref="M33 M16:M24">
    <cfRule type="cellIs" dxfId="71" priority="1" stopIfTrue="1" operator="greaterThan">
      <formula>2500</formula>
    </cfRule>
  </conditionalFormatting>
  <pageMargins left="0.7" right="0.7" top="0.75" bottom="0.75" header="0.3" footer="0.3"/>
  <pageSetup paperSize="9" scale="34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T33"/>
  <sheetViews>
    <sheetView view="pageBreakPreview" zoomScale="70" zoomScaleNormal="70" zoomScaleSheetLayoutView="70" workbookViewId="0">
      <selection activeCell="A7" sqref="A7:T7"/>
    </sheetView>
  </sheetViews>
  <sheetFormatPr defaultColWidth="8.88671875" defaultRowHeight="15.05"/>
  <cols>
    <col min="1" max="1" width="9" style="1" bestFit="1" customWidth="1"/>
    <col min="2" max="2" width="10.109375" style="1" bestFit="1" customWidth="1"/>
    <col min="3" max="3" width="14.5546875" style="1" customWidth="1"/>
    <col min="4" max="4" width="13.6640625" style="1" customWidth="1"/>
    <col min="5" max="5" width="13.88671875" style="1" bestFit="1" customWidth="1"/>
    <col min="6" max="6" width="13.109375" style="1" customWidth="1"/>
    <col min="7" max="7" width="4.44140625" style="1" customWidth="1"/>
    <col min="8" max="8" width="9" style="1" bestFit="1" customWidth="1"/>
    <col min="9" max="9" width="13.33203125" style="1" customWidth="1"/>
    <col min="10" max="10" width="11.88671875" style="1" bestFit="1" customWidth="1"/>
    <col min="11" max="11" width="16.88671875" style="1" bestFit="1" customWidth="1"/>
    <col min="12" max="12" width="13.88671875" style="1" bestFit="1" customWidth="1"/>
    <col min="13" max="13" width="12" style="1" customWidth="1"/>
    <col min="14" max="14" width="8.88671875" style="1"/>
    <col min="15" max="16" width="18.33203125" style="1" bestFit="1" customWidth="1"/>
    <col min="17" max="17" width="9.33203125" style="1" bestFit="1" customWidth="1"/>
    <col min="18" max="18" width="9.33203125" style="1" customWidth="1"/>
    <col min="19" max="16384" width="8.88671875" style="1"/>
  </cols>
  <sheetData>
    <row r="1" spans="1:20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119</v>
      </c>
      <c r="R4" s="2193"/>
      <c r="S4" s="2193"/>
      <c r="T4" s="2194"/>
    </row>
    <row r="5" spans="1:20" ht="18.2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301" t="s">
        <v>54</v>
      </c>
      <c r="R5" s="2302"/>
      <c r="S5" s="2302"/>
      <c r="T5" s="2303"/>
    </row>
    <row r="6" spans="1:20" ht="21.3">
      <c r="A6" s="2133" t="s">
        <v>476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201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3">
      <c r="A8" s="2199" t="s">
        <v>202</v>
      </c>
      <c r="B8" s="2200"/>
      <c r="C8" s="2200"/>
      <c r="D8" s="2200"/>
      <c r="E8" s="2200"/>
      <c r="F8" s="2200"/>
      <c r="G8" s="2134"/>
      <c r="H8" s="2200"/>
      <c r="I8" s="2200"/>
      <c r="J8" s="2200"/>
      <c r="K8" s="2200"/>
      <c r="L8" s="2200"/>
      <c r="M8" s="2200"/>
      <c r="N8" s="2134"/>
      <c r="O8" s="2134"/>
      <c r="P8" s="2134"/>
      <c r="Q8" s="2134"/>
      <c r="R8" s="2134"/>
      <c r="S8" s="2134"/>
      <c r="T8" s="2135"/>
    </row>
    <row r="9" spans="1:20" ht="21.3">
      <c r="A9" s="2357" t="s">
        <v>63</v>
      </c>
      <c r="B9" s="2358"/>
      <c r="C9" s="2358"/>
      <c r="D9" s="2358"/>
      <c r="E9" s="2358"/>
      <c r="F9" s="2359"/>
      <c r="G9" s="410"/>
      <c r="H9" s="2357" t="s">
        <v>64</v>
      </c>
      <c r="I9" s="2358"/>
      <c r="J9" s="2358"/>
      <c r="K9" s="2358"/>
      <c r="L9" s="2358"/>
      <c r="M9" s="2359"/>
      <c r="N9" s="410"/>
      <c r="O9" s="94"/>
      <c r="P9" s="94"/>
      <c r="Q9" s="94"/>
      <c r="R9" s="94"/>
      <c r="S9" s="94"/>
      <c r="T9" s="94"/>
    </row>
    <row r="10" spans="1:20" ht="64.5" thickBot="1">
      <c r="A10" s="279" t="s">
        <v>10</v>
      </c>
      <c r="B10" s="280" t="s">
        <v>11</v>
      </c>
      <c r="C10" s="280" t="s">
        <v>12</v>
      </c>
      <c r="D10" s="280" t="s">
        <v>66</v>
      </c>
      <c r="E10" s="280" t="s">
        <v>14</v>
      </c>
      <c r="F10" s="281" t="s">
        <v>15</v>
      </c>
      <c r="G10" s="419"/>
      <c r="H10" s="279" t="s">
        <v>10</v>
      </c>
      <c r="I10" s="280" t="s">
        <v>11</v>
      </c>
      <c r="J10" s="280" t="s">
        <v>57</v>
      </c>
      <c r="K10" s="280" t="s">
        <v>66</v>
      </c>
      <c r="L10" s="280" t="s">
        <v>14</v>
      </c>
      <c r="M10" s="281" t="s">
        <v>15</v>
      </c>
      <c r="N10" s="419"/>
      <c r="O10" s="94"/>
      <c r="P10" s="29"/>
      <c r="Q10" s="29"/>
      <c r="R10" s="94"/>
      <c r="S10" s="94"/>
      <c r="T10" s="94"/>
    </row>
    <row r="11" spans="1:20" ht="21.3">
      <c r="A11" s="282">
        <v>1</v>
      </c>
      <c r="B11" s="330">
        <v>43661</v>
      </c>
      <c r="C11" s="75">
        <v>24.57</v>
      </c>
      <c r="D11" s="75" t="s">
        <v>17</v>
      </c>
      <c r="E11" s="283">
        <f>3600/C11</f>
        <v>146.52014652014651</v>
      </c>
      <c r="F11" s="44">
        <v>1315</v>
      </c>
      <c r="G11" s="410"/>
      <c r="H11" s="928">
        <v>7</v>
      </c>
      <c r="I11" s="1643">
        <v>44652</v>
      </c>
      <c r="J11" s="2684" t="s">
        <v>470</v>
      </c>
      <c r="K11" s="2685"/>
      <c r="L11" s="2686"/>
      <c r="M11" s="1639"/>
      <c r="N11" s="410"/>
      <c r="O11" s="412" t="s">
        <v>69</v>
      </c>
      <c r="P11" s="75">
        <v>0.8</v>
      </c>
      <c r="Q11" s="44" t="s">
        <v>21</v>
      </c>
      <c r="R11" s="94"/>
      <c r="S11" s="94"/>
      <c r="T11" s="94"/>
    </row>
    <row r="12" spans="1:20" ht="21.3">
      <c r="A12" s="256">
        <v>2</v>
      </c>
      <c r="B12" s="66">
        <v>43661</v>
      </c>
      <c r="C12" s="1077">
        <v>28.24</v>
      </c>
      <c r="D12" s="1077" t="s">
        <v>17</v>
      </c>
      <c r="E12" s="202">
        <f>3600/C12</f>
        <v>127.4787535410765</v>
      </c>
      <c r="F12" s="48">
        <v>1543</v>
      </c>
      <c r="G12" s="410"/>
      <c r="H12" s="1356">
        <v>8</v>
      </c>
      <c r="I12" s="1357">
        <v>43663</v>
      </c>
      <c r="J12" s="1644">
        <v>11.51</v>
      </c>
      <c r="K12" s="1644" t="s">
        <v>17</v>
      </c>
      <c r="L12" s="1371">
        <f t="shared" ref="L12:L18" si="0">1800/J12</f>
        <v>156.38575152041705</v>
      </c>
      <c r="M12" s="1434">
        <v>870</v>
      </c>
      <c r="N12" s="410"/>
      <c r="O12" s="408" t="s">
        <v>71</v>
      </c>
      <c r="P12" s="426">
        <v>3.8</v>
      </c>
      <c r="Q12" s="48" t="s">
        <v>21</v>
      </c>
      <c r="R12" s="94"/>
      <c r="S12" s="94"/>
      <c r="T12" s="94"/>
    </row>
    <row r="13" spans="1:20" ht="21.3">
      <c r="A13" s="256">
        <v>3</v>
      </c>
      <c r="B13" s="66">
        <v>43661</v>
      </c>
      <c r="C13" s="426">
        <v>25.75</v>
      </c>
      <c r="D13" s="426" t="s">
        <v>17</v>
      </c>
      <c r="E13" s="202">
        <f>3600/C13</f>
        <v>139.80582524271844</v>
      </c>
      <c r="F13" s="48">
        <v>1400</v>
      </c>
      <c r="G13" s="410"/>
      <c r="H13" s="1356">
        <v>9</v>
      </c>
      <c r="I13" s="1357">
        <v>44652</v>
      </c>
      <c r="J13" s="1644">
        <v>16.260000000000002</v>
      </c>
      <c r="K13" s="1644" t="s">
        <v>17</v>
      </c>
      <c r="L13" s="1371">
        <f>1800/J13</f>
        <v>110.70110701107011</v>
      </c>
      <c r="M13" s="1434">
        <v>490</v>
      </c>
      <c r="N13" s="410"/>
      <c r="O13" s="408" t="s">
        <v>73</v>
      </c>
      <c r="P13" s="426">
        <v>3.6</v>
      </c>
      <c r="Q13" s="48" t="s">
        <v>21</v>
      </c>
      <c r="R13" s="94"/>
      <c r="S13" s="94"/>
      <c r="T13" s="94"/>
    </row>
    <row r="14" spans="1:20" ht="21.3">
      <c r="A14" s="256">
        <v>4</v>
      </c>
      <c r="B14" s="66">
        <v>43469</v>
      </c>
      <c r="C14" s="426">
        <v>28.07</v>
      </c>
      <c r="D14" s="426" t="s">
        <v>17</v>
      </c>
      <c r="E14" s="202">
        <f>3600/C14</f>
        <v>128.2508015675098</v>
      </c>
      <c r="F14" s="48">
        <v>2012</v>
      </c>
      <c r="G14" s="410"/>
      <c r="H14" s="1356">
        <v>10</v>
      </c>
      <c r="I14" s="1357">
        <v>44325</v>
      </c>
      <c r="J14" s="1644">
        <v>12.47</v>
      </c>
      <c r="K14" s="1644" t="s">
        <v>17</v>
      </c>
      <c r="L14" s="1371">
        <f>1800/J14</f>
        <v>144.34643143544506</v>
      </c>
      <c r="M14" s="1434">
        <v>375</v>
      </c>
      <c r="N14" s="410"/>
      <c r="O14" s="408" t="s">
        <v>75</v>
      </c>
      <c r="P14" s="426">
        <v>2.8</v>
      </c>
      <c r="Q14" s="48" t="s">
        <v>21</v>
      </c>
      <c r="R14" s="94"/>
      <c r="S14" s="94"/>
      <c r="T14" s="94"/>
    </row>
    <row r="15" spans="1:20" ht="21.3">
      <c r="A15" s="256">
        <v>5</v>
      </c>
      <c r="B15" s="66">
        <v>43469</v>
      </c>
      <c r="C15" s="686">
        <v>26.24</v>
      </c>
      <c r="D15" s="686" t="s">
        <v>17</v>
      </c>
      <c r="E15" s="202">
        <f>3600/C15</f>
        <v>137.19512195121953</v>
      </c>
      <c r="F15" s="48">
        <v>2053</v>
      </c>
      <c r="G15" s="410"/>
      <c r="H15" s="1356">
        <v>11</v>
      </c>
      <c r="I15" s="1357">
        <v>44325</v>
      </c>
      <c r="J15" s="1644">
        <v>12.48</v>
      </c>
      <c r="K15" s="1644" t="s">
        <v>17</v>
      </c>
      <c r="L15" s="1371">
        <f t="shared" si="0"/>
        <v>144.23076923076923</v>
      </c>
      <c r="M15" s="1434">
        <v>784</v>
      </c>
      <c r="N15" s="410"/>
      <c r="O15" s="408" t="s">
        <v>77</v>
      </c>
      <c r="P15" s="426">
        <v>46</v>
      </c>
      <c r="Q15" s="48" t="s">
        <v>21</v>
      </c>
      <c r="R15" s="94"/>
      <c r="S15" s="94"/>
      <c r="T15" s="94"/>
    </row>
    <row r="16" spans="1:20" ht="21.95" thickBot="1">
      <c r="A16" s="284">
        <v>6</v>
      </c>
      <c r="B16" s="123">
        <v>44531</v>
      </c>
      <c r="C16" s="2687" t="s">
        <v>95</v>
      </c>
      <c r="D16" s="2688"/>
      <c r="E16" s="2689"/>
      <c r="F16" s="52"/>
      <c r="G16" s="410"/>
      <c r="H16" s="1356">
        <v>12</v>
      </c>
      <c r="I16" s="1357">
        <v>44325</v>
      </c>
      <c r="J16" s="1644">
        <v>11.28</v>
      </c>
      <c r="K16" s="1644" t="s">
        <v>17</v>
      </c>
      <c r="L16" s="1371">
        <f t="shared" si="0"/>
        <v>159.57446808510639</v>
      </c>
      <c r="M16" s="1434">
        <v>740</v>
      </c>
      <c r="N16" s="410"/>
      <c r="O16" s="408" t="s">
        <v>79</v>
      </c>
      <c r="P16" s="426">
        <v>44</v>
      </c>
      <c r="Q16" s="48" t="s">
        <v>21</v>
      </c>
      <c r="R16" s="94"/>
      <c r="S16" s="94"/>
      <c r="T16" s="94"/>
    </row>
    <row r="17" spans="1:20" ht="21.3">
      <c r="A17" s="410"/>
      <c r="B17" s="55"/>
      <c r="C17" s="2293" t="s">
        <v>1</v>
      </c>
      <c r="D17" s="2165"/>
      <c r="E17" s="293">
        <f>SUM(E11:E16)</f>
        <v>679.25064882267088</v>
      </c>
      <c r="F17" s="410"/>
      <c r="G17" s="410"/>
      <c r="H17" s="1356">
        <v>13</v>
      </c>
      <c r="I17" s="1357">
        <v>44325</v>
      </c>
      <c r="J17" s="1644">
        <v>12.83</v>
      </c>
      <c r="K17" s="1644" t="s">
        <v>17</v>
      </c>
      <c r="L17" s="1371">
        <f>1800/J17</f>
        <v>140.29618082618862</v>
      </c>
      <c r="M17" s="1434">
        <v>764</v>
      </c>
      <c r="N17" s="410"/>
      <c r="O17" s="408" t="s">
        <v>83</v>
      </c>
      <c r="P17" s="426">
        <v>40</v>
      </c>
      <c r="Q17" s="48" t="s">
        <v>21</v>
      </c>
      <c r="R17" s="94"/>
      <c r="S17" s="94"/>
      <c r="T17" s="94"/>
    </row>
    <row r="18" spans="1:20" ht="21.95" thickBot="1">
      <c r="A18" s="410"/>
      <c r="B18" s="55"/>
      <c r="C18" s="2280" t="s">
        <v>19</v>
      </c>
      <c r="D18" s="2281"/>
      <c r="E18" s="287">
        <f>AVERAGE(E11:E16)</f>
        <v>135.85012976453419</v>
      </c>
      <c r="F18" s="410"/>
      <c r="G18" s="410"/>
      <c r="H18" s="1356">
        <v>14</v>
      </c>
      <c r="I18" s="1357">
        <v>44325</v>
      </c>
      <c r="J18" s="1644">
        <v>13.8</v>
      </c>
      <c r="K18" s="1644" t="s">
        <v>17</v>
      </c>
      <c r="L18" s="1371">
        <f t="shared" si="0"/>
        <v>130.43478260869566</v>
      </c>
      <c r="M18" s="1434">
        <v>710</v>
      </c>
      <c r="N18" s="410"/>
      <c r="O18" s="408" t="s">
        <v>85</v>
      </c>
      <c r="P18" s="426">
        <v>0.8</v>
      </c>
      <c r="Q18" s="48" t="s">
        <v>21</v>
      </c>
      <c r="R18" s="94"/>
      <c r="S18" s="94"/>
      <c r="T18" s="94"/>
    </row>
    <row r="19" spans="1:20" ht="21.95" thickBot="1">
      <c r="A19" s="410"/>
      <c r="B19" s="55"/>
      <c r="C19" s="410"/>
      <c r="D19" s="410"/>
      <c r="E19" s="425"/>
      <c r="F19" s="410"/>
      <c r="G19" s="410"/>
      <c r="H19" s="1356">
        <v>15</v>
      </c>
      <c r="I19" s="1357">
        <v>44325</v>
      </c>
      <c r="J19" s="1644">
        <v>12.58</v>
      </c>
      <c r="K19" s="1644" t="s">
        <v>17</v>
      </c>
      <c r="L19" s="1371">
        <f>1800/J19</f>
        <v>143.08426073131955</v>
      </c>
      <c r="M19" s="1434">
        <v>665</v>
      </c>
      <c r="N19" s="410"/>
      <c r="O19" s="409" t="s">
        <v>87</v>
      </c>
      <c r="P19" s="442">
        <v>0</v>
      </c>
      <c r="Q19" s="52" t="s">
        <v>21</v>
      </c>
      <c r="R19" s="94"/>
      <c r="S19" s="94"/>
      <c r="T19" s="94"/>
    </row>
    <row r="20" spans="1:20" ht="21.3">
      <c r="A20" s="410"/>
      <c r="B20" s="55"/>
      <c r="C20" s="410"/>
      <c r="D20" s="410"/>
      <c r="E20" s="425"/>
      <c r="F20" s="410"/>
      <c r="G20" s="410"/>
      <c r="H20" s="1356">
        <v>16</v>
      </c>
      <c r="I20" s="1357">
        <v>43665</v>
      </c>
      <c r="J20" s="1644">
        <v>13.31</v>
      </c>
      <c r="K20" s="1644" t="s">
        <v>17</v>
      </c>
      <c r="L20" s="1371">
        <f>1800/J20</f>
        <v>135.236664162284</v>
      </c>
      <c r="M20" s="1434">
        <v>860</v>
      </c>
      <c r="N20" s="410"/>
      <c r="O20" s="412" t="s">
        <v>70</v>
      </c>
      <c r="P20" s="75">
        <v>4000</v>
      </c>
      <c r="Q20" s="44" t="s">
        <v>23</v>
      </c>
      <c r="R20" s="94"/>
      <c r="S20" s="94"/>
      <c r="T20" s="94"/>
    </row>
    <row r="21" spans="1:20" ht="21.3">
      <c r="A21" s="410"/>
      <c r="B21" s="55"/>
      <c r="C21" s="410"/>
      <c r="D21" s="410"/>
      <c r="E21" s="425"/>
      <c r="F21" s="410"/>
      <c r="G21" s="410"/>
      <c r="H21" s="1356">
        <v>17</v>
      </c>
      <c r="I21" s="1357">
        <v>43665</v>
      </c>
      <c r="J21" s="1644">
        <v>11.74</v>
      </c>
      <c r="K21" s="1644" t="s">
        <v>17</v>
      </c>
      <c r="L21" s="1371">
        <f>1800/J21</f>
        <v>153.32197614991483</v>
      </c>
      <c r="M21" s="1434">
        <v>914</v>
      </c>
      <c r="N21" s="410"/>
      <c r="O21" s="408" t="s">
        <v>72</v>
      </c>
      <c r="P21" s="426">
        <v>1040</v>
      </c>
      <c r="Q21" s="48" t="s">
        <v>23</v>
      </c>
      <c r="R21" s="94"/>
      <c r="S21" s="94"/>
      <c r="T21" s="94"/>
    </row>
    <row r="22" spans="1:20" ht="21.95" thickBot="1">
      <c r="A22" s="410"/>
      <c r="B22" s="55"/>
      <c r="C22" s="410"/>
      <c r="D22" s="410"/>
      <c r="E22" s="425"/>
      <c r="F22" s="410"/>
      <c r="G22" s="410"/>
      <c r="H22" s="747">
        <v>18</v>
      </c>
      <c r="I22" s="1359">
        <v>43665</v>
      </c>
      <c r="J22" s="1361">
        <v>15.83</v>
      </c>
      <c r="K22" s="1361" t="s">
        <v>17</v>
      </c>
      <c r="L22" s="1372">
        <f>1800/J22</f>
        <v>113.70814908401769</v>
      </c>
      <c r="M22" s="1373">
        <v>1390</v>
      </c>
      <c r="N22" s="410"/>
      <c r="O22" s="408" t="s">
        <v>74</v>
      </c>
      <c r="P22" s="426">
        <v>6.3</v>
      </c>
      <c r="Q22" s="48" t="s">
        <v>28</v>
      </c>
      <c r="R22" s="94"/>
      <c r="S22" s="94"/>
      <c r="T22" s="94"/>
    </row>
    <row r="23" spans="1:20" ht="21.3">
      <c r="A23" s="411"/>
      <c r="B23" s="410"/>
      <c r="C23" s="328"/>
      <c r="D23" s="328"/>
      <c r="E23" s="328"/>
      <c r="F23" s="410"/>
      <c r="G23" s="410"/>
      <c r="H23" s="410"/>
      <c r="I23" s="55"/>
      <c r="J23" s="2293" t="s">
        <v>1</v>
      </c>
      <c r="K23" s="2165"/>
      <c r="L23" s="293">
        <f>SUM(L11:L22)</f>
        <v>1531.3205408452282</v>
      </c>
      <c r="M23" s="410"/>
      <c r="N23" s="410"/>
      <c r="O23" s="408" t="s">
        <v>76</v>
      </c>
      <c r="P23" s="426">
        <v>38</v>
      </c>
      <c r="Q23" s="48" t="s">
        <v>31</v>
      </c>
      <c r="R23" s="94"/>
      <c r="S23" s="94"/>
      <c r="T23" s="94"/>
    </row>
    <row r="24" spans="1:20" ht="21.95" thickBot="1">
      <c r="A24" s="411"/>
      <c r="B24" s="410"/>
      <c r="C24" s="328"/>
      <c r="D24" s="328"/>
      <c r="E24" s="328"/>
      <c r="F24" s="410"/>
      <c r="G24" s="83"/>
      <c r="H24" s="410"/>
      <c r="I24" s="55"/>
      <c r="J24" s="2280" t="s">
        <v>19</v>
      </c>
      <c r="K24" s="2281"/>
      <c r="L24" s="287">
        <f>AVERAGE(L11:L22)</f>
        <v>139.21095825865712</v>
      </c>
      <c r="M24" s="410"/>
      <c r="N24" s="417"/>
      <c r="O24" s="408" t="s">
        <v>78</v>
      </c>
      <c r="P24" s="426">
        <v>680</v>
      </c>
      <c r="Q24" s="48" t="s">
        <v>34</v>
      </c>
      <c r="R24" s="94"/>
      <c r="S24" s="94"/>
      <c r="T24" s="94"/>
    </row>
    <row r="25" spans="1:20" ht="21.3">
      <c r="A25" s="2147"/>
      <c r="B25" s="2148"/>
      <c r="C25" s="2148"/>
      <c r="D25" s="2148"/>
      <c r="E25" s="2148"/>
      <c r="F25" s="2148"/>
      <c r="G25" s="83"/>
      <c r="H25" s="29"/>
      <c r="I25" s="29"/>
      <c r="J25" s="29"/>
      <c r="K25" s="29"/>
      <c r="L25" s="410"/>
      <c r="M25" s="410"/>
      <c r="N25" s="417"/>
      <c r="O25" s="408" t="s">
        <v>80</v>
      </c>
      <c r="P25" s="426">
        <v>1530</v>
      </c>
      <c r="Q25" s="48" t="s">
        <v>34</v>
      </c>
      <c r="R25" s="29"/>
      <c r="S25" s="406"/>
      <c r="T25" s="209"/>
    </row>
    <row r="26" spans="1:20" ht="21.3">
      <c r="A26" s="81"/>
      <c r="B26" s="94"/>
      <c r="C26" s="94"/>
      <c r="D26" s="94"/>
      <c r="E26" s="94"/>
      <c r="F26" s="94"/>
      <c r="G26" s="94"/>
      <c r="H26" s="94"/>
      <c r="I26" s="328"/>
      <c r="J26" s="328"/>
      <c r="K26" s="328"/>
      <c r="L26" s="328"/>
      <c r="M26" s="410"/>
      <c r="N26" s="417"/>
      <c r="O26" s="408" t="s">
        <v>84</v>
      </c>
      <c r="P26" s="426">
        <v>2200</v>
      </c>
      <c r="Q26" s="48" t="s">
        <v>34</v>
      </c>
      <c r="R26" s="328"/>
      <c r="S26" s="328"/>
      <c r="T26" s="209"/>
    </row>
    <row r="27" spans="1:20" ht="21.3">
      <c r="A27" s="411"/>
      <c r="B27" s="410"/>
      <c r="C27" s="410"/>
      <c r="D27" s="410"/>
      <c r="E27" s="410"/>
      <c r="F27" s="410"/>
      <c r="G27" s="83"/>
      <c r="H27" s="94"/>
      <c r="I27" s="328"/>
      <c r="J27" s="328"/>
      <c r="K27" s="328"/>
      <c r="L27" s="328"/>
      <c r="M27" s="410"/>
      <c r="N27" s="417"/>
      <c r="O27" s="408" t="s">
        <v>86</v>
      </c>
      <c r="P27" s="426">
        <v>16100</v>
      </c>
      <c r="Q27" s="48" t="s">
        <v>23</v>
      </c>
      <c r="R27" s="328"/>
      <c r="S27" s="328"/>
      <c r="T27" s="209"/>
    </row>
    <row r="28" spans="1:20" ht="21.3">
      <c r="A28" s="411"/>
      <c r="B28" s="410"/>
      <c r="C28" s="410"/>
      <c r="D28" s="410"/>
      <c r="E28" s="410"/>
      <c r="F28" s="410"/>
      <c r="G28" s="83"/>
      <c r="H28" s="94"/>
      <c r="I28" s="328"/>
      <c r="J28" s="328"/>
      <c r="K28" s="328"/>
      <c r="L28" s="328"/>
      <c r="M28" s="410"/>
      <c r="N28" s="417"/>
      <c r="O28" s="408" t="s">
        <v>44</v>
      </c>
      <c r="P28" s="426">
        <v>5</v>
      </c>
      <c r="Q28" s="48" t="s">
        <v>45</v>
      </c>
      <c r="R28" s="328"/>
      <c r="S28" s="328"/>
      <c r="T28" s="209"/>
    </row>
    <row r="29" spans="1:20" ht="21.95" thickBot="1">
      <c r="A29" s="411"/>
      <c r="B29" s="410"/>
      <c r="C29" s="410"/>
      <c r="D29" s="410"/>
      <c r="E29" s="410"/>
      <c r="F29" s="410"/>
      <c r="G29" s="83"/>
      <c r="H29" s="94"/>
      <c r="I29" s="328"/>
      <c r="J29" s="328"/>
      <c r="K29" s="328"/>
      <c r="L29" s="328"/>
      <c r="M29" s="410"/>
      <c r="N29" s="2148"/>
      <c r="O29" s="409" t="s">
        <v>88</v>
      </c>
      <c r="P29" s="442">
        <v>2.2000000000000002</v>
      </c>
      <c r="Q29" s="52" t="s">
        <v>45</v>
      </c>
      <c r="R29" s="328"/>
      <c r="S29" s="328"/>
      <c r="T29" s="209"/>
    </row>
    <row r="30" spans="1:20" ht="21.3">
      <c r="A30" s="411"/>
      <c r="B30" s="410"/>
      <c r="C30" s="410"/>
      <c r="D30" s="410"/>
      <c r="E30" s="410"/>
      <c r="F30" s="410"/>
      <c r="G30" s="83"/>
      <c r="H30" s="94"/>
      <c r="I30" s="328"/>
      <c r="J30" s="328"/>
      <c r="K30" s="328"/>
      <c r="L30" s="328"/>
      <c r="M30" s="29"/>
      <c r="N30" s="2148"/>
      <c r="O30" s="94"/>
      <c r="P30" s="328"/>
      <c r="Q30" s="328"/>
      <c r="R30" s="328"/>
      <c r="S30" s="328"/>
      <c r="T30" s="209"/>
    </row>
    <row r="31" spans="1:20" ht="21.3">
      <c r="A31" s="411"/>
      <c r="B31" s="410"/>
      <c r="C31" s="410"/>
      <c r="D31" s="410"/>
      <c r="E31" s="410"/>
      <c r="F31" s="410"/>
      <c r="G31" s="83"/>
      <c r="H31" s="94"/>
      <c r="I31" s="328"/>
      <c r="J31" s="328"/>
      <c r="K31" s="328"/>
      <c r="L31" s="328"/>
      <c r="M31" s="29"/>
      <c r="N31" s="2148"/>
      <c r="O31" s="94"/>
      <c r="P31" s="328"/>
      <c r="Q31" s="328"/>
      <c r="R31" s="328"/>
      <c r="S31" s="328"/>
      <c r="T31" s="209"/>
    </row>
    <row r="32" spans="1:20" ht="26.3">
      <c r="A32" s="7"/>
      <c r="B32" s="6"/>
      <c r="C32" s="6"/>
      <c r="D32" s="2304" t="s">
        <v>47</v>
      </c>
      <c r="E32" s="2304"/>
      <c r="F32" s="6"/>
      <c r="G32" s="6"/>
      <c r="H32" s="6"/>
      <c r="I32" s="6"/>
      <c r="J32" s="8"/>
      <c r="K32" s="2304" t="s">
        <v>48</v>
      </c>
      <c r="L32" s="2304"/>
      <c r="M32" s="6"/>
      <c r="N32" s="6"/>
      <c r="O32" s="6"/>
      <c r="P32" s="6"/>
      <c r="Q32" s="39" t="s">
        <v>49</v>
      </c>
      <c r="R32" s="39"/>
      <c r="S32" s="6"/>
      <c r="T32" s="18"/>
    </row>
    <row r="33" spans="1:20" ht="24.45" thickBot="1">
      <c r="A33" s="26"/>
      <c r="B33" s="27"/>
      <c r="C33" s="27"/>
      <c r="D33" s="2305" t="s">
        <v>50</v>
      </c>
      <c r="E33" s="2305"/>
      <c r="F33" s="28"/>
      <c r="G33" s="28"/>
      <c r="H33" s="27"/>
      <c r="I33" s="28"/>
      <c r="J33" s="30"/>
      <c r="K33" s="2261" t="s">
        <v>51</v>
      </c>
      <c r="L33" s="2261"/>
      <c r="M33" s="27"/>
      <c r="N33" s="27"/>
      <c r="O33" s="27"/>
      <c r="P33" s="27"/>
      <c r="Q33" s="2261" t="s">
        <v>52</v>
      </c>
      <c r="R33" s="2261"/>
      <c r="S33" s="28"/>
      <c r="T33" s="37"/>
    </row>
  </sheetData>
  <mergeCells count="21">
    <mergeCell ref="D33:E33"/>
    <mergeCell ref="K33:L33"/>
    <mergeCell ref="Q33:R33"/>
    <mergeCell ref="N29:N31"/>
    <mergeCell ref="J24:K24"/>
    <mergeCell ref="A25:F25"/>
    <mergeCell ref="D32:E32"/>
    <mergeCell ref="K32:L32"/>
    <mergeCell ref="A9:F9"/>
    <mergeCell ref="H9:M9"/>
    <mergeCell ref="C17:D17"/>
    <mergeCell ref="C18:D18"/>
    <mergeCell ref="J23:K23"/>
    <mergeCell ref="J11:L11"/>
    <mergeCell ref="C16:E16"/>
    <mergeCell ref="Q4:T4"/>
    <mergeCell ref="Q5:T5"/>
    <mergeCell ref="A6:T6"/>
    <mergeCell ref="A7:T7"/>
    <mergeCell ref="A8:T8"/>
    <mergeCell ref="A1:P5"/>
  </mergeCells>
  <conditionalFormatting sqref="M11:M22">
    <cfRule type="cellIs" dxfId="70" priority="1" stopIfTrue="1" operator="greaterThan">
      <formula>2500</formula>
    </cfRule>
  </conditionalFormatting>
  <conditionalFormatting sqref="F11:F22">
    <cfRule type="cellIs" dxfId="69" priority="3" stopIfTrue="1" operator="greaterThan">
      <formula>1800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T30"/>
  <sheetViews>
    <sheetView view="pageBreakPreview" zoomScale="70" zoomScaleNormal="70" zoomScaleSheetLayoutView="70" workbookViewId="0">
      <selection activeCell="S11" sqref="S11"/>
    </sheetView>
  </sheetViews>
  <sheetFormatPr defaultColWidth="8.88671875" defaultRowHeight="15.05"/>
  <cols>
    <col min="1" max="1" width="11.33203125" style="1" customWidth="1"/>
    <col min="2" max="2" width="12.33203125" style="1" customWidth="1"/>
    <col min="3" max="3" width="13.109375" style="1" customWidth="1"/>
    <col min="4" max="4" width="11.5546875" style="1" customWidth="1"/>
    <col min="5" max="5" width="14" style="1" customWidth="1"/>
    <col min="6" max="6" width="12.33203125" style="1" customWidth="1"/>
    <col min="7" max="7" width="5.109375" style="1" customWidth="1"/>
    <col min="8" max="8" width="12.33203125" style="1" customWidth="1"/>
    <col min="9" max="9" width="13.6640625" style="1" customWidth="1"/>
    <col min="10" max="10" width="12.33203125" style="1" customWidth="1"/>
    <col min="11" max="11" width="14.44140625" style="1" customWidth="1"/>
    <col min="12" max="12" width="12.5546875" style="1" customWidth="1"/>
    <col min="13" max="13" width="10.6640625" style="1" customWidth="1"/>
    <col min="14" max="14" width="4.33203125" style="1" customWidth="1"/>
    <col min="15" max="15" width="12.33203125" style="1" bestFit="1" customWidth="1"/>
    <col min="16" max="16" width="9.33203125" style="1" bestFit="1" customWidth="1"/>
    <col min="17" max="16384" width="8.88671875" style="1"/>
  </cols>
  <sheetData>
    <row r="1" spans="1:20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119</v>
      </c>
      <c r="R4" s="2193"/>
      <c r="S4" s="2193"/>
      <c r="T4" s="2194"/>
    </row>
    <row r="5" spans="1:20" ht="18.2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301" t="s">
        <v>54</v>
      </c>
      <c r="R5" s="2302"/>
      <c r="S5" s="2302"/>
      <c r="T5" s="2303"/>
    </row>
    <row r="6" spans="1:20" ht="21.3">
      <c r="A6" s="2133" t="s">
        <v>487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344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95" thickBot="1">
      <c r="A8" s="2199" t="s">
        <v>202</v>
      </c>
      <c r="B8" s="2200"/>
      <c r="C8" s="2200"/>
      <c r="D8" s="2200"/>
      <c r="E8" s="2200"/>
      <c r="F8" s="2200"/>
      <c r="G8" s="2134"/>
      <c r="H8" s="2200"/>
      <c r="I8" s="2200"/>
      <c r="J8" s="2200"/>
      <c r="K8" s="2200"/>
      <c r="L8" s="2200"/>
      <c r="M8" s="2200"/>
      <c r="N8" s="2134"/>
      <c r="O8" s="2134"/>
      <c r="P8" s="2134"/>
      <c r="Q8" s="2134"/>
      <c r="R8" s="2134"/>
      <c r="S8" s="2134"/>
      <c r="T8" s="2135"/>
    </row>
    <row r="9" spans="1:20" ht="21.95" thickBot="1">
      <c r="A9" s="2405" t="s">
        <v>203</v>
      </c>
      <c r="B9" s="2406"/>
      <c r="C9" s="2407"/>
      <c r="D9" s="2407"/>
      <c r="E9" s="2407"/>
      <c r="F9" s="2408"/>
      <c r="G9" s="451"/>
      <c r="H9" s="2405" t="s">
        <v>204</v>
      </c>
      <c r="I9" s="2407"/>
      <c r="J9" s="2407"/>
      <c r="K9" s="2407"/>
      <c r="L9" s="2407"/>
      <c r="M9" s="2408"/>
      <c r="N9" s="452"/>
      <c r="O9" s="452"/>
      <c r="P9" s="452"/>
      <c r="Q9" s="452"/>
    </row>
    <row r="10" spans="1:20" ht="64.5" thickBot="1">
      <c r="A10" s="453" t="s">
        <v>162</v>
      </c>
      <c r="B10" s="454" t="s">
        <v>11</v>
      </c>
      <c r="C10" s="455" t="s">
        <v>178</v>
      </c>
      <c r="D10" s="455" t="s">
        <v>163</v>
      </c>
      <c r="E10" s="455" t="s">
        <v>14</v>
      </c>
      <c r="F10" s="456" t="s">
        <v>15</v>
      </c>
      <c r="G10" s="457"/>
      <c r="H10" s="453" t="s">
        <v>162</v>
      </c>
      <c r="I10" s="454" t="s">
        <v>11</v>
      </c>
      <c r="J10" s="455" t="s">
        <v>164</v>
      </c>
      <c r="K10" s="455" t="s">
        <v>66</v>
      </c>
      <c r="L10" s="455" t="s">
        <v>14</v>
      </c>
      <c r="M10" s="456" t="s">
        <v>15</v>
      </c>
      <c r="N10" s="452"/>
      <c r="O10" s="452"/>
      <c r="P10" s="452"/>
      <c r="Q10" s="452"/>
    </row>
    <row r="11" spans="1:20" ht="21.3">
      <c r="A11" s="489">
        <v>1</v>
      </c>
      <c r="B11" s="490">
        <v>44958</v>
      </c>
      <c r="C11" s="491">
        <v>16.53</v>
      </c>
      <c r="D11" s="492" t="s">
        <v>17</v>
      </c>
      <c r="E11" s="493">
        <f>3600/C11</f>
        <v>217.78584392014517</v>
      </c>
      <c r="F11" s="494">
        <v>1500</v>
      </c>
      <c r="G11" s="458"/>
      <c r="H11" s="907">
        <v>4</v>
      </c>
      <c r="I11" s="490">
        <v>44958</v>
      </c>
      <c r="J11" s="463">
        <v>22.45</v>
      </c>
      <c r="K11" s="466" t="s">
        <v>17</v>
      </c>
      <c r="L11" s="463">
        <f>1800/J11</f>
        <v>80.178173719376389</v>
      </c>
      <c r="M11" s="908">
        <v>6000</v>
      </c>
      <c r="N11" s="452"/>
      <c r="O11" s="460" t="s">
        <v>69</v>
      </c>
      <c r="P11" s="461">
        <v>0.2</v>
      </c>
      <c r="Q11" s="459" t="s">
        <v>21</v>
      </c>
    </row>
    <row r="12" spans="1:20" ht="21.3">
      <c r="A12" s="462">
        <v>2</v>
      </c>
      <c r="B12" s="495">
        <v>44958</v>
      </c>
      <c r="C12" s="463">
        <v>14.4</v>
      </c>
      <c r="D12" s="466" t="s">
        <v>17</v>
      </c>
      <c r="E12" s="463">
        <f>3600/C12</f>
        <v>250</v>
      </c>
      <c r="F12" s="464">
        <v>1400</v>
      </c>
      <c r="G12" s="458"/>
      <c r="H12" s="462">
        <v>5</v>
      </c>
      <c r="I12" s="495">
        <v>44958</v>
      </c>
      <c r="J12" s="463">
        <v>21.73</v>
      </c>
      <c r="K12" s="466" t="s">
        <v>17</v>
      </c>
      <c r="L12" s="463">
        <f>1800/J12</f>
        <v>82.834790612057063</v>
      </c>
      <c r="M12" s="464">
        <v>5300</v>
      </c>
      <c r="N12" s="452"/>
      <c r="O12" s="465" t="s">
        <v>71</v>
      </c>
      <c r="P12" s="466">
        <v>3.8</v>
      </c>
      <c r="Q12" s="464" t="s">
        <v>21</v>
      </c>
    </row>
    <row r="13" spans="1:20" ht="21.3">
      <c r="A13" s="462">
        <v>3</v>
      </c>
      <c r="B13" s="495">
        <v>44958</v>
      </c>
      <c r="C13" s="463">
        <v>18.32</v>
      </c>
      <c r="D13" s="466" t="s">
        <v>17</v>
      </c>
      <c r="E13" s="463">
        <f>3600/C13</f>
        <v>196.50655021834061</v>
      </c>
      <c r="F13" s="464">
        <v>1600</v>
      </c>
      <c r="G13" s="458"/>
      <c r="H13" s="462">
        <v>6</v>
      </c>
      <c r="I13" s="495">
        <v>44958</v>
      </c>
      <c r="J13" s="463">
        <v>24.26</v>
      </c>
      <c r="K13" s="466" t="s">
        <v>17</v>
      </c>
      <c r="L13" s="463">
        <f t="shared" ref="L13:L20" si="0">1800/J13</f>
        <v>74.196207749381699</v>
      </c>
      <c r="M13" s="464">
        <v>5500</v>
      </c>
      <c r="N13" s="452"/>
      <c r="O13" s="465" t="s">
        <v>73</v>
      </c>
      <c r="P13" s="466">
        <v>3</v>
      </c>
      <c r="Q13" s="464" t="s">
        <v>21</v>
      </c>
    </row>
    <row r="14" spans="1:20" ht="21.95" thickBot="1">
      <c r="A14" s="485"/>
      <c r="B14" s="496"/>
      <c r="C14" s="497"/>
      <c r="D14" s="497"/>
      <c r="E14" s="487"/>
      <c r="F14" s="488"/>
      <c r="G14" s="458"/>
      <c r="H14" s="462">
        <v>7</v>
      </c>
      <c r="I14" s="495">
        <v>44958</v>
      </c>
      <c r="J14" s="463">
        <v>28.46</v>
      </c>
      <c r="K14" s="466" t="s">
        <v>17</v>
      </c>
      <c r="L14" s="463">
        <f t="shared" si="0"/>
        <v>63.246661981728742</v>
      </c>
      <c r="M14" s="464">
        <v>7900</v>
      </c>
      <c r="N14" s="452"/>
      <c r="O14" s="465" t="s">
        <v>75</v>
      </c>
      <c r="P14" s="466">
        <v>2.2000000000000002</v>
      </c>
      <c r="Q14" s="464" t="s">
        <v>21</v>
      </c>
    </row>
    <row r="15" spans="1:20" ht="21.3">
      <c r="A15" s="467"/>
      <c r="B15" s="458"/>
      <c r="C15" s="2401" t="s">
        <v>165</v>
      </c>
      <c r="D15" s="2402"/>
      <c r="E15" s="468">
        <f>SUM(E11:E14)</f>
        <v>664.29239413848575</v>
      </c>
      <c r="F15" s="469"/>
      <c r="G15" s="458"/>
      <c r="H15" s="462">
        <v>8</v>
      </c>
      <c r="I15" s="495">
        <v>44958</v>
      </c>
      <c r="J15" s="463">
        <v>24.54</v>
      </c>
      <c r="K15" s="466" t="s">
        <v>17</v>
      </c>
      <c r="L15" s="463">
        <f t="shared" si="0"/>
        <v>73.349633251833737</v>
      </c>
      <c r="M15" s="464">
        <v>7100</v>
      </c>
      <c r="N15" s="452"/>
      <c r="O15" s="465" t="s">
        <v>77</v>
      </c>
      <c r="P15" s="466">
        <v>42</v>
      </c>
      <c r="Q15" s="464" t="s">
        <v>21</v>
      </c>
    </row>
    <row r="16" spans="1:20" ht="21.95" thickBot="1">
      <c r="A16" s="470"/>
      <c r="B16" s="470"/>
      <c r="C16" s="2403" t="s">
        <v>167</v>
      </c>
      <c r="D16" s="2404"/>
      <c r="E16" s="471">
        <f>AVERAGE(E11:E14)</f>
        <v>221.43079804616193</v>
      </c>
      <c r="F16" s="469"/>
      <c r="G16" s="458"/>
      <c r="H16" s="462">
        <v>9</v>
      </c>
      <c r="I16" s="495">
        <v>44958</v>
      </c>
      <c r="J16" s="463">
        <v>30.05</v>
      </c>
      <c r="K16" s="466" t="s">
        <v>17</v>
      </c>
      <c r="L16" s="463">
        <f t="shared" si="0"/>
        <v>59.900166389351078</v>
      </c>
      <c r="M16" s="464">
        <v>8600</v>
      </c>
      <c r="N16" s="452"/>
      <c r="O16" s="465" t="s">
        <v>79</v>
      </c>
      <c r="P16" s="466">
        <v>42</v>
      </c>
      <c r="Q16" s="464" t="s">
        <v>21</v>
      </c>
    </row>
    <row r="17" spans="1:17" ht="21.3">
      <c r="A17" s="452"/>
      <c r="B17" s="452"/>
      <c r="C17" s="452"/>
      <c r="D17" s="452"/>
      <c r="E17" s="472"/>
      <c r="F17" s="458"/>
      <c r="G17" s="458"/>
      <c r="H17" s="462">
        <v>10</v>
      </c>
      <c r="I17" s="495">
        <v>44958</v>
      </c>
      <c r="J17" s="463">
        <v>21.23</v>
      </c>
      <c r="K17" s="466" t="s">
        <v>17</v>
      </c>
      <c r="L17" s="463">
        <f t="shared" si="0"/>
        <v>84.785680640602919</v>
      </c>
      <c r="M17" s="464">
        <v>7800</v>
      </c>
      <c r="N17" s="452"/>
      <c r="O17" s="465" t="s">
        <v>166</v>
      </c>
      <c r="P17" s="466">
        <v>35</v>
      </c>
      <c r="Q17" s="464" t="s">
        <v>21</v>
      </c>
    </row>
    <row r="18" spans="1:17" ht="21.3">
      <c r="A18" s="452"/>
      <c r="B18" s="452"/>
      <c r="C18" s="452"/>
      <c r="D18" s="452"/>
      <c r="E18" s="472"/>
      <c r="F18" s="458"/>
      <c r="G18" s="458"/>
      <c r="H18" s="462">
        <v>11</v>
      </c>
      <c r="I18" s="495">
        <v>44958</v>
      </c>
      <c r="J18" s="463">
        <v>17.399999999999999</v>
      </c>
      <c r="K18" s="466" t="s">
        <v>17</v>
      </c>
      <c r="L18" s="463">
        <f t="shared" si="0"/>
        <v>103.44827586206897</v>
      </c>
      <c r="M18" s="464">
        <v>11000</v>
      </c>
      <c r="N18" s="452"/>
      <c r="O18" s="465" t="s">
        <v>85</v>
      </c>
      <c r="P18" s="466">
        <v>1</v>
      </c>
      <c r="Q18" s="464" t="s">
        <v>21</v>
      </c>
    </row>
    <row r="19" spans="1:17" ht="21.3">
      <c r="A19" s="452"/>
      <c r="B19" s="452"/>
      <c r="C19" s="452"/>
      <c r="D19" s="452"/>
      <c r="E19" s="472"/>
      <c r="F19" s="458"/>
      <c r="G19" s="458"/>
      <c r="H19" s="462">
        <v>12</v>
      </c>
      <c r="I19" s="495">
        <v>44958</v>
      </c>
      <c r="J19" s="463">
        <v>49.25</v>
      </c>
      <c r="K19" s="466" t="s">
        <v>17</v>
      </c>
      <c r="L19" s="463">
        <f t="shared" si="0"/>
        <v>36.548223350253807</v>
      </c>
      <c r="M19" s="464">
        <v>10500</v>
      </c>
      <c r="N19" s="452"/>
      <c r="O19" s="473" t="s">
        <v>87</v>
      </c>
      <c r="P19" s="466">
        <v>0.2</v>
      </c>
      <c r="Q19" s="464" t="s">
        <v>21</v>
      </c>
    </row>
    <row r="20" spans="1:17" ht="21.3">
      <c r="A20" s="452"/>
      <c r="B20" s="452"/>
      <c r="C20" s="452"/>
      <c r="D20" s="452"/>
      <c r="E20" s="472"/>
      <c r="F20" s="458"/>
      <c r="G20" s="458"/>
      <c r="H20" s="474">
        <v>13</v>
      </c>
      <c r="I20" s="495">
        <v>44958</v>
      </c>
      <c r="J20" s="463">
        <v>24.45</v>
      </c>
      <c r="K20" s="466" t="s">
        <v>68</v>
      </c>
      <c r="L20" s="463">
        <f t="shared" si="0"/>
        <v>73.619631901840492</v>
      </c>
      <c r="M20" s="464">
        <v>7500</v>
      </c>
      <c r="N20" s="452"/>
      <c r="O20" s="465" t="s">
        <v>70</v>
      </c>
      <c r="P20" s="466">
        <v>15680</v>
      </c>
      <c r="Q20" s="464" t="s">
        <v>23</v>
      </c>
    </row>
    <row r="21" spans="1:17" ht="21.3">
      <c r="A21" s="452"/>
      <c r="B21" s="452"/>
      <c r="C21" s="452"/>
      <c r="D21" s="452"/>
      <c r="E21" s="472"/>
      <c r="F21" s="458"/>
      <c r="G21" s="458"/>
      <c r="H21" s="485">
        <v>14</v>
      </c>
      <c r="I21" s="486">
        <v>44958</v>
      </c>
      <c r="J21" s="487">
        <v>18.309999999999999</v>
      </c>
      <c r="K21" s="497" t="s">
        <v>17</v>
      </c>
      <c r="L21" s="487">
        <f>1800/J21</f>
        <v>98.306936100491541</v>
      </c>
      <c r="M21" s="488">
        <v>6500</v>
      </c>
      <c r="N21" s="452"/>
      <c r="O21" s="465" t="s">
        <v>72</v>
      </c>
      <c r="P21" s="466">
        <v>5500</v>
      </c>
      <c r="Q21" s="464" t="s">
        <v>23</v>
      </c>
    </row>
    <row r="22" spans="1:17" ht="21.3">
      <c r="A22" s="452"/>
      <c r="B22" s="452"/>
      <c r="C22" s="452"/>
      <c r="D22" s="452"/>
      <c r="E22" s="472"/>
      <c r="F22" s="458"/>
      <c r="G22" s="458"/>
      <c r="H22" s="458"/>
      <c r="I22" s="458"/>
      <c r="J22" s="2401" t="s">
        <v>165</v>
      </c>
      <c r="K22" s="2402"/>
      <c r="L22" s="468">
        <f>SUM(L11:L21)</f>
        <v>830.41438155898641</v>
      </c>
      <c r="M22" s="469"/>
      <c r="N22" s="452"/>
      <c r="O22" s="465" t="s">
        <v>74</v>
      </c>
      <c r="P22" s="466">
        <v>7.1</v>
      </c>
      <c r="Q22" s="475" t="s">
        <v>28</v>
      </c>
    </row>
    <row r="23" spans="1:17" ht="21.3">
      <c r="A23" s="452"/>
      <c r="B23" s="452"/>
      <c r="C23" s="452"/>
      <c r="D23" s="452"/>
      <c r="E23" s="472"/>
      <c r="F23" s="458"/>
      <c r="G23" s="458"/>
      <c r="H23" s="458"/>
      <c r="I23" s="458"/>
      <c r="J23" s="2403" t="s">
        <v>167</v>
      </c>
      <c r="K23" s="2404"/>
      <c r="L23" s="471">
        <f>AVERAGE(L11:L21)</f>
        <v>75.492216505362407</v>
      </c>
      <c r="M23" s="458"/>
      <c r="N23" s="452"/>
      <c r="O23" s="465" t="s">
        <v>76</v>
      </c>
      <c r="P23" s="466">
        <v>34</v>
      </c>
      <c r="Q23" s="464" t="s">
        <v>31</v>
      </c>
    </row>
    <row r="24" spans="1:17" ht="21.3">
      <c r="A24" s="452"/>
      <c r="B24" s="452"/>
      <c r="C24" s="452"/>
      <c r="D24" s="452"/>
      <c r="E24" s="472"/>
      <c r="F24" s="458"/>
      <c r="G24" s="458"/>
      <c r="H24" s="452"/>
      <c r="I24" s="452"/>
      <c r="J24" s="452"/>
      <c r="K24" s="452"/>
      <c r="L24" s="452"/>
      <c r="M24" s="458"/>
      <c r="N24" s="452"/>
      <c r="O24" s="465" t="s">
        <v>78</v>
      </c>
      <c r="P24" s="466">
        <v>600</v>
      </c>
      <c r="Q24" s="464" t="s">
        <v>34</v>
      </c>
    </row>
    <row r="25" spans="1:17" ht="21.3">
      <c r="A25" s="452"/>
      <c r="B25" s="452"/>
      <c r="C25" s="452"/>
      <c r="D25" s="452"/>
      <c r="E25" s="472"/>
      <c r="F25" s="458"/>
      <c r="G25" s="458"/>
      <c r="H25" s="452"/>
      <c r="I25" s="452"/>
      <c r="J25" s="452"/>
      <c r="K25" s="452"/>
      <c r="L25" s="452"/>
      <c r="M25" s="458"/>
      <c r="N25" s="452"/>
      <c r="O25" s="465" t="s">
        <v>80</v>
      </c>
      <c r="P25" s="466">
        <v>800</v>
      </c>
      <c r="Q25" s="464" t="s">
        <v>34</v>
      </c>
    </row>
    <row r="26" spans="1:17" ht="21.3">
      <c r="A26" s="452"/>
      <c r="B26" s="452"/>
      <c r="C26" s="452"/>
      <c r="D26" s="452"/>
      <c r="E26" s="451"/>
      <c r="F26" s="458"/>
      <c r="G26" s="458"/>
      <c r="H26" s="452"/>
      <c r="I26" s="452"/>
      <c r="J26" s="452"/>
      <c r="K26" s="452"/>
      <c r="L26" s="452"/>
      <c r="M26" s="458"/>
      <c r="N26" s="452"/>
      <c r="O26" s="473" t="s">
        <v>84</v>
      </c>
      <c r="P26" s="476">
        <v>1400</v>
      </c>
      <c r="Q26" s="464" t="s">
        <v>34</v>
      </c>
    </row>
    <row r="27" spans="1:17" ht="21.3">
      <c r="A27" s="479"/>
      <c r="B27" s="451"/>
      <c r="C27" s="458"/>
      <c r="D27" s="451"/>
      <c r="E27" s="451"/>
      <c r="F27" s="451"/>
      <c r="G27" s="458"/>
      <c r="H27" s="452"/>
      <c r="I27" s="452"/>
      <c r="J27" s="452"/>
      <c r="K27" s="452"/>
      <c r="L27" s="452"/>
      <c r="M27" s="458"/>
      <c r="N27" s="452"/>
      <c r="O27" s="473" t="s">
        <v>168</v>
      </c>
      <c r="P27" s="466">
        <v>2.5</v>
      </c>
      <c r="Q27" s="464" t="s">
        <v>45</v>
      </c>
    </row>
    <row r="28" spans="1:17" ht="21.3">
      <c r="A28" s="483"/>
      <c r="B28" s="483"/>
      <c r="C28" s="484"/>
      <c r="D28" s="483"/>
      <c r="E28" s="483"/>
      <c r="F28" s="483"/>
      <c r="G28" s="458"/>
      <c r="H28" s="452"/>
      <c r="I28" s="452"/>
      <c r="J28" s="452"/>
      <c r="K28" s="452"/>
      <c r="L28" s="452"/>
      <c r="M28" s="458"/>
      <c r="N28" s="452"/>
      <c r="O28" s="473" t="s">
        <v>169</v>
      </c>
      <c r="P28" s="477">
        <v>1.4</v>
      </c>
      <c r="Q28" s="478" t="s">
        <v>45</v>
      </c>
    </row>
    <row r="29" spans="1:17" ht="21.3">
      <c r="A29" s="328"/>
      <c r="B29" s="328"/>
      <c r="C29" s="328"/>
      <c r="D29" s="328"/>
      <c r="E29" s="328"/>
      <c r="F29" s="328"/>
      <c r="G29" s="458"/>
      <c r="H29" s="452"/>
      <c r="I29" s="452"/>
      <c r="J29" s="452"/>
      <c r="K29" s="452"/>
      <c r="L29" s="452"/>
      <c r="M29" s="458"/>
      <c r="N29" s="452"/>
      <c r="O29" s="480" t="s">
        <v>170</v>
      </c>
      <c r="P29" s="481">
        <v>27000</v>
      </c>
      <c r="Q29" s="482" t="s">
        <v>23</v>
      </c>
    </row>
    <row r="30" spans="1:17">
      <c r="G30" s="166"/>
      <c r="H30" s="2"/>
      <c r="I30" s="2"/>
      <c r="J30" s="2"/>
      <c r="K30" s="2"/>
      <c r="L30" s="2"/>
      <c r="N30" s="2"/>
    </row>
  </sheetData>
  <mergeCells count="12">
    <mergeCell ref="A8:T8"/>
    <mergeCell ref="A1:P5"/>
    <mergeCell ref="Q4:T4"/>
    <mergeCell ref="Q5:T5"/>
    <mergeCell ref="A6:T6"/>
    <mergeCell ref="A7:T7"/>
    <mergeCell ref="C15:D15"/>
    <mergeCell ref="C16:D16"/>
    <mergeCell ref="J22:K22"/>
    <mergeCell ref="J23:K23"/>
    <mergeCell ref="A9:F9"/>
    <mergeCell ref="H9:M9"/>
  </mergeCells>
  <conditionalFormatting sqref="F11:F13 M11:M21">
    <cfRule type="cellIs" dxfId="68" priority="2" operator="greaterThan">
      <formula>2000</formula>
    </cfRule>
  </conditionalFormatting>
  <pageMargins left="0.7" right="0.7" top="0.75" bottom="0.75" header="0.3" footer="0.3"/>
  <pageSetup paperSize="9" scale="3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T42"/>
  <sheetViews>
    <sheetView view="pageBreakPreview" topLeftCell="A16" zoomScale="70" zoomScaleSheetLayoutView="70" workbookViewId="0">
      <selection activeCell="O37" sqref="O37"/>
    </sheetView>
  </sheetViews>
  <sheetFormatPr defaultColWidth="8.88671875" defaultRowHeight="15.05"/>
  <cols>
    <col min="1" max="1" width="9.109375" style="1" bestFit="1" customWidth="1"/>
    <col min="2" max="2" width="14.88671875" style="1" bestFit="1" customWidth="1"/>
    <col min="3" max="3" width="11.6640625" style="1" customWidth="1"/>
    <col min="4" max="4" width="13.33203125" style="1" customWidth="1"/>
    <col min="5" max="5" width="13.109375" style="1" customWidth="1"/>
    <col min="6" max="6" width="10.109375" style="1" customWidth="1"/>
    <col min="7" max="7" width="4.33203125" style="1" customWidth="1"/>
    <col min="8" max="8" width="13.88671875" style="1" bestFit="1" customWidth="1"/>
    <col min="9" max="9" width="12.6640625" style="1" bestFit="1" customWidth="1"/>
    <col min="10" max="10" width="12" style="1" customWidth="1"/>
    <col min="11" max="11" width="11.5546875" style="1" customWidth="1"/>
    <col min="12" max="12" width="13.88671875" style="1" bestFit="1" customWidth="1"/>
    <col min="13" max="13" width="9.109375" style="1" bestFit="1" customWidth="1"/>
    <col min="14" max="14" width="4.44140625" style="1" customWidth="1"/>
    <col min="15" max="15" width="9.109375" style="1" bestFit="1" customWidth="1"/>
    <col min="16" max="16" width="12.6640625" style="1" bestFit="1" customWidth="1"/>
    <col min="17" max="17" width="12.33203125" style="1" customWidth="1"/>
    <col min="18" max="18" width="11.6640625" style="1" customWidth="1"/>
    <col min="19" max="19" width="13.88671875" style="1" bestFit="1" customWidth="1"/>
    <col min="20" max="20" width="10.5546875" style="1" customWidth="1"/>
    <col min="21" max="16384" width="8.88671875" style="1"/>
  </cols>
  <sheetData>
    <row r="1" spans="1:20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119</v>
      </c>
      <c r="R4" s="2193"/>
      <c r="S4" s="2193"/>
      <c r="T4" s="2194"/>
    </row>
    <row r="5" spans="1:20" ht="18.2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301" t="s">
        <v>54</v>
      </c>
      <c r="R5" s="2302"/>
      <c r="S5" s="2302"/>
      <c r="T5" s="2303"/>
    </row>
    <row r="6" spans="1:20" ht="21.3">
      <c r="A6" s="2133" t="s">
        <v>503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345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3">
      <c r="A8" s="2294" t="s">
        <v>198</v>
      </c>
      <c r="B8" s="2295"/>
      <c r="C8" s="2295"/>
      <c r="D8" s="2295"/>
      <c r="E8" s="2295"/>
      <c r="F8" s="2295"/>
      <c r="G8" s="2295"/>
      <c r="H8" s="2295"/>
      <c r="I8" s="2295"/>
      <c r="J8" s="2295"/>
      <c r="K8" s="2295"/>
      <c r="L8" s="2295"/>
      <c r="M8" s="2295"/>
      <c r="N8" s="2295"/>
      <c r="O8" s="2295"/>
      <c r="P8" s="2295"/>
      <c r="Q8" s="2295"/>
      <c r="R8" s="2295"/>
      <c r="S8" s="2295"/>
      <c r="T8" s="2296"/>
    </row>
    <row r="9" spans="1:20" ht="21.3">
      <c r="A9" s="2282" t="s">
        <v>63</v>
      </c>
      <c r="B9" s="2283"/>
      <c r="C9" s="2283"/>
      <c r="D9" s="2283"/>
      <c r="E9" s="2283"/>
      <c r="F9" s="2284"/>
      <c r="G9" s="410"/>
      <c r="H9" s="2285" t="s">
        <v>64</v>
      </c>
      <c r="I9" s="2286"/>
      <c r="J9" s="2286"/>
      <c r="K9" s="2286"/>
      <c r="L9" s="2286"/>
      <c r="M9" s="2287"/>
      <c r="N9" s="410"/>
      <c r="O9" s="2288" t="s">
        <v>65</v>
      </c>
      <c r="P9" s="2289"/>
      <c r="Q9" s="2289"/>
      <c r="R9" s="2289"/>
      <c r="S9" s="2289"/>
      <c r="T9" s="2290"/>
    </row>
    <row r="10" spans="1:20" ht="63.9">
      <c r="A10" s="279" t="s">
        <v>10</v>
      </c>
      <c r="B10" s="280" t="s">
        <v>11</v>
      </c>
      <c r="C10" s="280" t="s">
        <v>205</v>
      </c>
      <c r="D10" s="280" t="s">
        <v>66</v>
      </c>
      <c r="E10" s="280" t="s">
        <v>14</v>
      </c>
      <c r="F10" s="498" t="s">
        <v>180</v>
      </c>
      <c r="G10" s="419"/>
      <c r="H10" s="279" t="s">
        <v>10</v>
      </c>
      <c r="I10" s="280" t="s">
        <v>11</v>
      </c>
      <c r="J10" s="280" t="s">
        <v>199</v>
      </c>
      <c r="K10" s="280" t="s">
        <v>66</v>
      </c>
      <c r="L10" s="280" t="s">
        <v>14</v>
      </c>
      <c r="M10" s="498" t="s">
        <v>180</v>
      </c>
      <c r="N10" s="419"/>
      <c r="O10" s="279" t="s">
        <v>10</v>
      </c>
      <c r="P10" s="280" t="s">
        <v>11</v>
      </c>
      <c r="Q10" s="280" t="s">
        <v>182</v>
      </c>
      <c r="R10" s="280" t="s">
        <v>66</v>
      </c>
      <c r="S10" s="280" t="s">
        <v>14</v>
      </c>
      <c r="T10" s="498" t="s">
        <v>180</v>
      </c>
    </row>
    <row r="11" spans="1:20" ht="21.3">
      <c r="A11" s="282">
        <v>1</v>
      </c>
      <c r="B11" s="372">
        <v>44981</v>
      </c>
      <c r="C11" s="75">
        <v>6.15</v>
      </c>
      <c r="D11" s="75" t="s">
        <v>206</v>
      </c>
      <c r="E11" s="283">
        <f t="shared" ref="E11:E16" si="0">7200/C11</f>
        <v>1170.7317073170732</v>
      </c>
      <c r="F11" s="44">
        <v>370</v>
      </c>
      <c r="G11" s="410"/>
      <c r="H11" s="282">
        <v>7</v>
      </c>
      <c r="I11" s="372">
        <v>45008</v>
      </c>
      <c r="J11" s="499">
        <v>12.64</v>
      </c>
      <c r="K11" s="75" t="s">
        <v>206</v>
      </c>
      <c r="L11" s="283">
        <f>3600/J11</f>
        <v>284.81012658227849</v>
      </c>
      <c r="M11" s="44">
        <v>90</v>
      </c>
      <c r="N11" s="410"/>
      <c r="O11" s="282">
        <v>23</v>
      </c>
      <c r="P11" s="372">
        <v>45108</v>
      </c>
      <c r="Q11" s="499">
        <v>14.88</v>
      </c>
      <c r="R11" s="75" t="s">
        <v>206</v>
      </c>
      <c r="S11" s="283">
        <f>1800/Q11</f>
        <v>120.96774193548386</v>
      </c>
      <c r="T11" s="44">
        <v>260</v>
      </c>
    </row>
    <row r="12" spans="1:20" ht="21.3">
      <c r="A12" s="256">
        <v>2</v>
      </c>
      <c r="B12" s="373">
        <v>45047</v>
      </c>
      <c r="C12" s="426">
        <v>9.26</v>
      </c>
      <c r="D12" s="426" t="s">
        <v>206</v>
      </c>
      <c r="E12" s="202">
        <f t="shared" si="0"/>
        <v>777.53779697624191</v>
      </c>
      <c r="F12" s="48">
        <v>160</v>
      </c>
      <c r="G12" s="410"/>
      <c r="H12" s="256">
        <v>8</v>
      </c>
      <c r="I12" s="373">
        <v>45008</v>
      </c>
      <c r="J12" s="500">
        <v>11.73</v>
      </c>
      <c r="K12" s="426" t="s">
        <v>206</v>
      </c>
      <c r="L12" s="202">
        <f t="shared" ref="L12:L26" si="1">3600/J12</f>
        <v>306.90537084398977</v>
      </c>
      <c r="M12" s="48">
        <v>100</v>
      </c>
      <c r="N12" s="410"/>
      <c r="O12" s="256">
        <v>24</v>
      </c>
      <c r="P12" s="373">
        <v>45108</v>
      </c>
      <c r="Q12" s="500">
        <v>16.510000000000002</v>
      </c>
      <c r="R12" s="426" t="s">
        <v>206</v>
      </c>
      <c r="S12" s="202">
        <f>1800/Q12</f>
        <v>109.02483343428224</v>
      </c>
      <c r="T12" s="48">
        <v>252</v>
      </c>
    </row>
    <row r="13" spans="1:20" ht="21.3">
      <c r="A13" s="256">
        <v>3</v>
      </c>
      <c r="B13" s="373">
        <v>44981</v>
      </c>
      <c r="C13" s="426">
        <v>6.22</v>
      </c>
      <c r="D13" s="426" t="s">
        <v>206</v>
      </c>
      <c r="E13" s="202">
        <f t="shared" si="0"/>
        <v>1157.5562700964631</v>
      </c>
      <c r="F13" s="48">
        <v>230</v>
      </c>
      <c r="G13" s="410"/>
      <c r="H13" s="256">
        <v>9</v>
      </c>
      <c r="I13" s="373">
        <v>45008</v>
      </c>
      <c r="J13" s="500">
        <v>11.45</v>
      </c>
      <c r="K13" s="426" t="s">
        <v>206</v>
      </c>
      <c r="L13" s="202">
        <f t="shared" si="1"/>
        <v>314.41048034934499</v>
      </c>
      <c r="M13" s="48">
        <v>67</v>
      </c>
      <c r="N13" s="410"/>
      <c r="O13" s="256">
        <v>25</v>
      </c>
      <c r="P13" s="373">
        <v>45108</v>
      </c>
      <c r="Q13" s="500">
        <v>16.63</v>
      </c>
      <c r="R13" s="426" t="s">
        <v>206</v>
      </c>
      <c r="S13" s="202">
        <f t="shared" ref="S13:S25" si="2">1800/Q13</f>
        <v>108.23812387251955</v>
      </c>
      <c r="T13" s="48">
        <v>245</v>
      </c>
    </row>
    <row r="14" spans="1:20" ht="21.3">
      <c r="A14" s="256">
        <v>4</v>
      </c>
      <c r="B14" s="373">
        <v>45047</v>
      </c>
      <c r="C14" s="426">
        <v>7.63</v>
      </c>
      <c r="D14" s="426" t="s">
        <v>206</v>
      </c>
      <c r="E14" s="202">
        <f t="shared" si="0"/>
        <v>943.64351245085186</v>
      </c>
      <c r="F14" s="48">
        <v>198</v>
      </c>
      <c r="G14" s="410"/>
      <c r="H14" s="256">
        <v>10</v>
      </c>
      <c r="I14" s="373">
        <v>45008</v>
      </c>
      <c r="J14" s="500">
        <v>13.05</v>
      </c>
      <c r="K14" s="426" t="s">
        <v>206</v>
      </c>
      <c r="L14" s="202">
        <f t="shared" si="1"/>
        <v>275.86206896551721</v>
      </c>
      <c r="M14" s="48">
        <v>110</v>
      </c>
      <c r="N14" s="410"/>
      <c r="O14" s="256">
        <v>26</v>
      </c>
      <c r="P14" s="373">
        <v>45108</v>
      </c>
      <c r="Q14" s="500">
        <v>16.18</v>
      </c>
      <c r="R14" s="426" t="s">
        <v>206</v>
      </c>
      <c r="S14" s="202">
        <f t="shared" si="2"/>
        <v>111.24845488257108</v>
      </c>
      <c r="T14" s="48">
        <v>260</v>
      </c>
    </row>
    <row r="15" spans="1:20" ht="21.3">
      <c r="A15" s="256">
        <v>5</v>
      </c>
      <c r="B15" s="373">
        <v>45047</v>
      </c>
      <c r="C15" s="426">
        <v>8.39</v>
      </c>
      <c r="D15" s="426" t="s">
        <v>206</v>
      </c>
      <c r="E15" s="202">
        <f t="shared" si="0"/>
        <v>858.16448152562566</v>
      </c>
      <c r="F15" s="48">
        <v>170</v>
      </c>
      <c r="G15" s="410"/>
      <c r="H15" s="256">
        <v>11</v>
      </c>
      <c r="I15" s="373">
        <v>45108</v>
      </c>
      <c r="J15" s="500">
        <v>14.94</v>
      </c>
      <c r="K15" s="426" t="s">
        <v>206</v>
      </c>
      <c r="L15" s="202">
        <f t="shared" si="1"/>
        <v>240.96385542168676</v>
      </c>
      <c r="M15" s="48">
        <v>73</v>
      </c>
      <c r="N15" s="410"/>
      <c r="O15" s="256">
        <v>27</v>
      </c>
      <c r="P15" s="373">
        <v>45108</v>
      </c>
      <c r="Q15" s="500">
        <v>17.07</v>
      </c>
      <c r="R15" s="426" t="s">
        <v>206</v>
      </c>
      <c r="S15" s="202">
        <f t="shared" si="2"/>
        <v>105.4481546572935</v>
      </c>
      <c r="T15" s="48">
        <v>281</v>
      </c>
    </row>
    <row r="16" spans="1:20" ht="21.3">
      <c r="A16" s="284">
        <v>6</v>
      </c>
      <c r="B16" s="374">
        <v>44958</v>
      </c>
      <c r="C16" s="442">
        <v>8.06</v>
      </c>
      <c r="D16" s="442" t="s">
        <v>206</v>
      </c>
      <c r="E16" s="285">
        <f t="shared" si="0"/>
        <v>893.30024813895773</v>
      </c>
      <c r="F16" s="52">
        <v>292</v>
      </c>
      <c r="G16" s="410"/>
      <c r="H16" s="256">
        <v>12</v>
      </c>
      <c r="I16" s="373">
        <v>45100</v>
      </c>
      <c r="J16" s="500">
        <v>11.55</v>
      </c>
      <c r="K16" s="426" t="s">
        <v>206</v>
      </c>
      <c r="L16" s="202">
        <f t="shared" si="1"/>
        <v>311.68831168831167</v>
      </c>
      <c r="M16" s="48">
        <v>52</v>
      </c>
      <c r="N16" s="410"/>
      <c r="O16" s="256">
        <v>28</v>
      </c>
      <c r="P16" s="373">
        <v>45108</v>
      </c>
      <c r="Q16" s="500">
        <v>15.86</v>
      </c>
      <c r="R16" s="426" t="s">
        <v>206</v>
      </c>
      <c r="S16" s="202">
        <f t="shared" si="2"/>
        <v>113.49306431273645</v>
      </c>
      <c r="T16" s="48">
        <v>240</v>
      </c>
    </row>
    <row r="17" spans="1:20" ht="21.3">
      <c r="A17" s="410"/>
      <c r="B17" s="410"/>
      <c r="C17" s="2164" t="s">
        <v>1</v>
      </c>
      <c r="D17" s="2165"/>
      <c r="E17" s="214">
        <f>SUM(E11:E16)</f>
        <v>5800.9340165052135</v>
      </c>
      <c r="F17" s="410"/>
      <c r="G17" s="410"/>
      <c r="H17" s="256">
        <v>13</v>
      </c>
      <c r="I17" s="373">
        <v>45101</v>
      </c>
      <c r="J17" s="500">
        <v>11.01</v>
      </c>
      <c r="K17" s="426" t="s">
        <v>206</v>
      </c>
      <c r="L17" s="202">
        <f t="shared" si="1"/>
        <v>326.97547683923705</v>
      </c>
      <c r="M17" s="48">
        <v>40</v>
      </c>
      <c r="N17" s="410"/>
      <c r="O17" s="256">
        <v>29</v>
      </c>
      <c r="P17" s="373">
        <v>45108</v>
      </c>
      <c r="Q17" s="500">
        <v>13.9</v>
      </c>
      <c r="R17" s="426" t="s">
        <v>206</v>
      </c>
      <c r="S17" s="202">
        <f t="shared" si="2"/>
        <v>129.49640287769785</v>
      </c>
      <c r="T17" s="48">
        <v>250</v>
      </c>
    </row>
    <row r="18" spans="1:20" ht="21.3">
      <c r="A18" s="410"/>
      <c r="B18" s="410"/>
      <c r="C18" s="2166" t="s">
        <v>19</v>
      </c>
      <c r="D18" s="2167"/>
      <c r="E18" s="13">
        <f>AVERAGE(E11:E16)</f>
        <v>966.82233608420222</v>
      </c>
      <c r="F18" s="410"/>
      <c r="G18" s="410"/>
      <c r="H18" s="256">
        <v>14</v>
      </c>
      <c r="I18" s="373">
        <v>45102</v>
      </c>
      <c r="J18" s="500">
        <v>11.49</v>
      </c>
      <c r="K18" s="426" t="s">
        <v>206</v>
      </c>
      <c r="L18" s="202">
        <f t="shared" si="1"/>
        <v>313.31592689295036</v>
      </c>
      <c r="M18" s="48">
        <v>55</v>
      </c>
      <c r="N18" s="410"/>
      <c r="O18" s="256">
        <v>30</v>
      </c>
      <c r="P18" s="373">
        <v>45108</v>
      </c>
      <c r="Q18" s="500">
        <v>14.73</v>
      </c>
      <c r="R18" s="426" t="s">
        <v>206</v>
      </c>
      <c r="S18" s="202">
        <f t="shared" si="2"/>
        <v>122.19959266802444</v>
      </c>
      <c r="T18" s="48">
        <v>261</v>
      </c>
    </row>
    <row r="19" spans="1:20" ht="21.95" thickBot="1">
      <c r="A19" s="410"/>
      <c r="B19" s="410"/>
      <c r="C19" s="410"/>
      <c r="D19" s="410"/>
      <c r="E19" s="425"/>
      <c r="F19" s="410"/>
      <c r="G19" s="410"/>
      <c r="H19" s="256">
        <v>15</v>
      </c>
      <c r="I19" s="373">
        <v>45103</v>
      </c>
      <c r="J19" s="500">
        <v>11.68</v>
      </c>
      <c r="K19" s="426" t="s">
        <v>206</v>
      </c>
      <c r="L19" s="202">
        <f t="shared" si="1"/>
        <v>308.21917808219177</v>
      </c>
      <c r="M19" s="48">
        <v>44</v>
      </c>
      <c r="N19" s="410"/>
      <c r="O19" s="256">
        <v>31</v>
      </c>
      <c r="P19" s="373">
        <v>44743</v>
      </c>
      <c r="Q19" s="500">
        <v>18.96</v>
      </c>
      <c r="R19" s="1269" t="s">
        <v>206</v>
      </c>
      <c r="S19" s="202">
        <f>1800/Q19</f>
        <v>94.936708860759495</v>
      </c>
      <c r="T19" s="48">
        <v>540</v>
      </c>
    </row>
    <row r="20" spans="1:20" ht="21.3">
      <c r="A20" s="410"/>
      <c r="B20" s="412" t="s">
        <v>207</v>
      </c>
      <c r="C20" s="43">
        <v>0.6</v>
      </c>
      <c r="D20" s="44" t="s">
        <v>21</v>
      </c>
      <c r="E20" s="425"/>
      <c r="F20" s="410"/>
      <c r="G20" s="410"/>
      <c r="H20" s="256">
        <v>16</v>
      </c>
      <c r="I20" s="373">
        <v>45104</v>
      </c>
      <c r="J20" s="500">
        <v>11.56</v>
      </c>
      <c r="K20" s="426" t="s">
        <v>206</v>
      </c>
      <c r="L20" s="202">
        <f t="shared" si="1"/>
        <v>311.41868512110727</v>
      </c>
      <c r="M20" s="48">
        <v>41</v>
      </c>
      <c r="N20" s="410"/>
      <c r="O20" s="256">
        <v>32</v>
      </c>
      <c r="P20" s="373">
        <v>44986</v>
      </c>
      <c r="Q20" s="500">
        <v>12.28</v>
      </c>
      <c r="R20" s="426" t="s">
        <v>206</v>
      </c>
      <c r="S20" s="202">
        <f t="shared" si="2"/>
        <v>146.57980456026058</v>
      </c>
      <c r="T20" s="48">
        <v>190</v>
      </c>
    </row>
    <row r="21" spans="1:20" ht="21.3">
      <c r="A21" s="410"/>
      <c r="B21" s="408" t="s">
        <v>208</v>
      </c>
      <c r="C21" s="47">
        <v>4.8</v>
      </c>
      <c r="D21" s="48" t="s">
        <v>21</v>
      </c>
      <c r="E21" s="425"/>
      <c r="F21" s="410"/>
      <c r="G21" s="410"/>
      <c r="H21" s="256">
        <v>17</v>
      </c>
      <c r="I21" s="373">
        <v>45105</v>
      </c>
      <c r="J21" s="500">
        <v>10.79</v>
      </c>
      <c r="K21" s="426" t="s">
        <v>206</v>
      </c>
      <c r="L21" s="202">
        <f t="shared" si="1"/>
        <v>333.64226135310474</v>
      </c>
      <c r="M21" s="48">
        <v>50</v>
      </c>
      <c r="N21" s="410"/>
      <c r="O21" s="256">
        <v>33</v>
      </c>
      <c r="P21" s="373">
        <v>44986</v>
      </c>
      <c r="Q21" s="500">
        <v>13.06</v>
      </c>
      <c r="R21" s="426" t="s">
        <v>206</v>
      </c>
      <c r="S21" s="202">
        <f t="shared" si="2"/>
        <v>137.82542113323123</v>
      </c>
      <c r="T21" s="48">
        <v>230</v>
      </c>
    </row>
    <row r="22" spans="1:20" ht="21.3">
      <c r="A22" s="410"/>
      <c r="B22" s="408" t="s">
        <v>209</v>
      </c>
      <c r="C22" s="47">
        <v>3.8</v>
      </c>
      <c r="D22" s="48" t="s">
        <v>21</v>
      </c>
      <c r="E22" s="425"/>
      <c r="F22" s="410"/>
      <c r="G22" s="410"/>
      <c r="H22" s="256">
        <v>18</v>
      </c>
      <c r="I22" s="373">
        <v>45106</v>
      </c>
      <c r="J22" s="500">
        <v>10.58</v>
      </c>
      <c r="K22" s="426" t="s">
        <v>206</v>
      </c>
      <c r="L22" s="202">
        <f t="shared" si="1"/>
        <v>340.26465028355386</v>
      </c>
      <c r="M22" s="48">
        <v>40</v>
      </c>
      <c r="N22" s="410"/>
      <c r="O22" s="256">
        <v>34</v>
      </c>
      <c r="P22" s="373">
        <v>44986</v>
      </c>
      <c r="Q22" s="500">
        <v>12.25</v>
      </c>
      <c r="R22" s="426" t="s">
        <v>206</v>
      </c>
      <c r="S22" s="202">
        <f t="shared" si="2"/>
        <v>146.9387755102041</v>
      </c>
      <c r="T22" s="48">
        <v>150</v>
      </c>
    </row>
    <row r="23" spans="1:20" ht="21.3">
      <c r="A23" s="410"/>
      <c r="B23" s="408" t="s">
        <v>210</v>
      </c>
      <c r="C23" s="47">
        <v>3.4</v>
      </c>
      <c r="D23" s="48" t="s">
        <v>21</v>
      </c>
      <c r="E23" s="425"/>
      <c r="F23" s="410"/>
      <c r="G23" s="410"/>
      <c r="H23" s="256">
        <v>19</v>
      </c>
      <c r="I23" s="373">
        <v>43366</v>
      </c>
      <c r="J23" s="500">
        <v>10.44</v>
      </c>
      <c r="K23" s="426" t="s">
        <v>206</v>
      </c>
      <c r="L23" s="202">
        <f t="shared" si="1"/>
        <v>344.82758620689657</v>
      </c>
      <c r="M23" s="48">
        <v>45</v>
      </c>
      <c r="N23" s="410"/>
      <c r="O23" s="256">
        <v>35</v>
      </c>
      <c r="P23" s="373">
        <v>44986</v>
      </c>
      <c r="Q23" s="500">
        <v>11.68</v>
      </c>
      <c r="R23" s="426" t="s">
        <v>206</v>
      </c>
      <c r="S23" s="202">
        <f t="shared" si="2"/>
        <v>154.10958904109589</v>
      </c>
      <c r="T23" s="48">
        <v>640</v>
      </c>
    </row>
    <row r="24" spans="1:20" ht="21.3">
      <c r="A24" s="410"/>
      <c r="B24" s="408" t="s">
        <v>211</v>
      </c>
      <c r="C24" s="47">
        <v>32</v>
      </c>
      <c r="D24" s="48" t="s">
        <v>21</v>
      </c>
      <c r="E24" s="425"/>
      <c r="F24" s="410"/>
      <c r="G24" s="410"/>
      <c r="H24" s="256">
        <v>20</v>
      </c>
      <c r="I24" s="373">
        <v>44565</v>
      </c>
      <c r="J24" s="500">
        <v>14.57</v>
      </c>
      <c r="K24" s="426" t="s">
        <v>206</v>
      </c>
      <c r="L24" s="202">
        <f t="shared" si="1"/>
        <v>247.08304735758406</v>
      </c>
      <c r="M24" s="48">
        <v>160</v>
      </c>
      <c r="N24" s="410"/>
      <c r="O24" s="256">
        <v>36</v>
      </c>
      <c r="P24" s="373">
        <v>44621</v>
      </c>
      <c r="Q24" s="500">
        <v>13.49</v>
      </c>
      <c r="R24" s="426" t="s">
        <v>206</v>
      </c>
      <c r="S24" s="202">
        <f t="shared" si="2"/>
        <v>133.43217197924389</v>
      </c>
      <c r="T24" s="48">
        <v>110</v>
      </c>
    </row>
    <row r="25" spans="1:20" ht="21.3">
      <c r="A25" s="410"/>
      <c r="B25" s="408" t="s">
        <v>212</v>
      </c>
      <c r="C25" s="47">
        <v>37</v>
      </c>
      <c r="D25" s="48" t="s">
        <v>21</v>
      </c>
      <c r="E25" s="425"/>
      <c r="F25" s="410"/>
      <c r="G25" s="410"/>
      <c r="H25" s="256">
        <v>21</v>
      </c>
      <c r="I25" s="373">
        <v>43366</v>
      </c>
      <c r="J25" s="500">
        <v>10.6</v>
      </c>
      <c r="K25" s="426" t="s">
        <v>206</v>
      </c>
      <c r="L25" s="202">
        <f t="shared" si="1"/>
        <v>339.62264150943395</v>
      </c>
      <c r="M25" s="48">
        <v>50</v>
      </c>
      <c r="N25" s="410"/>
      <c r="O25" s="256">
        <v>37</v>
      </c>
      <c r="P25" s="373">
        <v>44621</v>
      </c>
      <c r="Q25" s="500">
        <v>14.22</v>
      </c>
      <c r="R25" s="426" t="s">
        <v>206</v>
      </c>
      <c r="S25" s="202">
        <f t="shared" si="2"/>
        <v>126.58227848101265</v>
      </c>
      <c r="T25" s="48">
        <v>145</v>
      </c>
    </row>
    <row r="26" spans="1:20" ht="21.3">
      <c r="A26" s="410"/>
      <c r="B26" s="408" t="s">
        <v>213</v>
      </c>
      <c r="C26" s="47">
        <v>33</v>
      </c>
      <c r="D26" s="48" t="s">
        <v>21</v>
      </c>
      <c r="E26" s="425"/>
      <c r="F26" s="410"/>
      <c r="G26" s="410"/>
      <c r="H26" s="284">
        <v>22</v>
      </c>
      <c r="I26" s="374">
        <v>43366</v>
      </c>
      <c r="J26" s="501">
        <v>21.16</v>
      </c>
      <c r="K26" s="442" t="s">
        <v>206</v>
      </c>
      <c r="L26" s="285">
        <f t="shared" si="1"/>
        <v>170.13232514177693</v>
      </c>
      <c r="M26" s="52">
        <v>1510</v>
      </c>
      <c r="N26" s="410"/>
      <c r="O26" s="284">
        <v>38</v>
      </c>
      <c r="P26" s="374">
        <v>44621</v>
      </c>
      <c r="Q26" s="501">
        <v>13.61</v>
      </c>
      <c r="R26" s="442" t="s">
        <v>206</v>
      </c>
      <c r="S26" s="285">
        <f>1800/Q26</f>
        <v>132.25569434239532</v>
      </c>
      <c r="T26" s="52">
        <v>160</v>
      </c>
    </row>
    <row r="27" spans="1:20" ht="21.3">
      <c r="A27" s="410"/>
      <c r="B27" s="408" t="s">
        <v>214</v>
      </c>
      <c r="C27" s="47">
        <v>41</v>
      </c>
      <c r="D27" s="48" t="s">
        <v>21</v>
      </c>
      <c r="E27" s="425"/>
      <c r="F27" s="410"/>
      <c r="G27" s="410"/>
      <c r="H27" s="410"/>
      <c r="I27" s="375"/>
      <c r="J27" s="2293" t="s">
        <v>1</v>
      </c>
      <c r="K27" s="2165"/>
      <c r="L27" s="293">
        <f>SUM(L11:L26)</f>
        <v>4770.1419926389653</v>
      </c>
      <c r="M27" s="410"/>
      <c r="N27" s="410"/>
      <c r="O27" s="410"/>
      <c r="P27" s="41"/>
      <c r="Q27" s="2293" t="s">
        <v>1</v>
      </c>
      <c r="R27" s="2165"/>
      <c r="S27" s="293">
        <f>SUM(S11:S26)</f>
        <v>1992.7768125488124</v>
      </c>
      <c r="T27" s="410"/>
    </row>
    <row r="28" spans="1:20" ht="21.95" thickBot="1">
      <c r="A28" s="410"/>
      <c r="B28" s="408" t="s">
        <v>215</v>
      </c>
      <c r="C28" s="47">
        <v>37</v>
      </c>
      <c r="D28" s="48" t="s">
        <v>21</v>
      </c>
      <c r="E28" s="328"/>
      <c r="F28" s="410"/>
      <c r="G28" s="410"/>
      <c r="H28" s="410"/>
      <c r="I28" s="375"/>
      <c r="J28" s="2280" t="s">
        <v>19</v>
      </c>
      <c r="K28" s="2281"/>
      <c r="L28" s="287">
        <f>AVERAGE(L11:L26)</f>
        <v>298.13387453993533</v>
      </c>
      <c r="M28" s="410"/>
      <c r="N28" s="410"/>
      <c r="O28" s="410"/>
      <c r="P28" s="41"/>
      <c r="Q28" s="2280" t="s">
        <v>19</v>
      </c>
      <c r="R28" s="2281"/>
      <c r="S28" s="287">
        <f>AVERAGE(S11:S26)</f>
        <v>124.54855078430077</v>
      </c>
      <c r="T28" s="410"/>
    </row>
    <row r="29" spans="1:20" ht="21.3">
      <c r="A29" s="410"/>
      <c r="B29" s="408" t="s">
        <v>216</v>
      </c>
      <c r="C29" s="47">
        <v>30</v>
      </c>
      <c r="D29" s="48" t="s">
        <v>21</v>
      </c>
      <c r="H29" s="412" t="s">
        <v>218</v>
      </c>
      <c r="I29" s="371">
        <v>2910</v>
      </c>
      <c r="J29" s="44" t="s">
        <v>23</v>
      </c>
      <c r="K29" s="410"/>
      <c r="L29" s="410"/>
      <c r="M29" s="410"/>
      <c r="N29" s="410"/>
      <c r="O29" s="410"/>
      <c r="P29" s="41"/>
      <c r="Q29" s="41"/>
      <c r="R29" s="410"/>
      <c r="S29" s="410"/>
      <c r="T29" s="410"/>
    </row>
    <row r="30" spans="1:20" ht="21.3">
      <c r="A30" s="410"/>
      <c r="B30" s="408" t="s">
        <v>217</v>
      </c>
      <c r="C30" s="47">
        <v>0.2</v>
      </c>
      <c r="D30" s="48" t="s">
        <v>21</v>
      </c>
      <c r="H30" s="408" t="s">
        <v>220</v>
      </c>
      <c r="I30" s="418">
        <v>192</v>
      </c>
      <c r="J30" s="48" t="s">
        <v>23</v>
      </c>
      <c r="K30" s="328"/>
      <c r="L30" s="94"/>
      <c r="M30" s="94"/>
      <c r="N30" s="410"/>
      <c r="O30" s="94"/>
      <c r="P30" s="94"/>
      <c r="Q30" s="94"/>
      <c r="R30" s="94"/>
      <c r="S30" s="94"/>
      <c r="T30" s="94"/>
    </row>
    <row r="31" spans="1:20" ht="21.95" thickBot="1">
      <c r="A31" s="410"/>
      <c r="B31" s="409" t="s">
        <v>219</v>
      </c>
      <c r="C31" s="51">
        <v>0</v>
      </c>
      <c r="D31" s="52" t="s">
        <v>21</v>
      </c>
      <c r="H31" s="408" t="s">
        <v>74</v>
      </c>
      <c r="I31" s="418">
        <v>6.8</v>
      </c>
      <c r="J31" s="48" t="s">
        <v>28</v>
      </c>
      <c r="K31" s="328"/>
      <c r="L31" s="94"/>
      <c r="M31" s="94"/>
      <c r="N31" s="410"/>
      <c r="O31" s="94"/>
      <c r="P31" s="94"/>
      <c r="Q31" s="94"/>
      <c r="R31" s="94"/>
      <c r="S31" s="94"/>
      <c r="T31" s="94"/>
    </row>
    <row r="32" spans="1:20" ht="21.3">
      <c r="A32" s="410"/>
      <c r="B32" s="328"/>
      <c r="C32" s="328"/>
      <c r="D32" s="328"/>
      <c r="H32" s="408" t="s">
        <v>221</v>
      </c>
      <c r="I32" s="418">
        <v>39.4</v>
      </c>
      <c r="J32" s="48" t="s">
        <v>31</v>
      </c>
      <c r="K32" s="328"/>
      <c r="L32" s="94"/>
      <c r="M32" s="94"/>
      <c r="N32" s="410"/>
      <c r="O32" s="94"/>
      <c r="P32" s="94"/>
      <c r="Q32" s="94"/>
      <c r="R32" s="94"/>
      <c r="S32" s="94"/>
      <c r="T32" s="94"/>
    </row>
    <row r="33" spans="1:20" ht="21.3">
      <c r="A33" s="410"/>
      <c r="B33" s="328"/>
      <c r="C33" s="328"/>
      <c r="D33" s="328"/>
      <c r="H33" s="408" t="s">
        <v>222</v>
      </c>
      <c r="I33" s="418">
        <v>5800</v>
      </c>
      <c r="J33" s="48" t="s">
        <v>34</v>
      </c>
      <c r="K33" s="328"/>
      <c r="L33" s="94"/>
      <c r="M33" s="94"/>
      <c r="N33" s="410"/>
      <c r="O33" s="94"/>
      <c r="P33" s="94"/>
      <c r="Q33" s="94"/>
      <c r="R33" s="94"/>
      <c r="S33" s="94"/>
      <c r="T33" s="94"/>
    </row>
    <row r="34" spans="1:20" ht="21.3">
      <c r="A34" s="410"/>
      <c r="B34" s="328"/>
      <c r="C34" s="328"/>
      <c r="D34" s="328"/>
      <c r="H34" s="408" t="s">
        <v>223</v>
      </c>
      <c r="I34" s="418">
        <v>4770</v>
      </c>
      <c r="J34" s="48"/>
      <c r="K34" s="328"/>
      <c r="L34" s="94"/>
      <c r="M34" s="94"/>
      <c r="N34" s="29"/>
      <c r="O34" s="94"/>
      <c r="P34" s="94"/>
      <c r="Q34" s="94"/>
      <c r="R34" s="94"/>
      <c r="S34" s="94"/>
      <c r="T34" s="94"/>
    </row>
    <row r="35" spans="1:20" ht="21.3">
      <c r="A35" s="410"/>
      <c r="B35" s="328"/>
      <c r="C35" s="328"/>
      <c r="D35" s="328"/>
      <c r="H35" s="408" t="s">
        <v>224</v>
      </c>
      <c r="I35" s="418">
        <v>2000</v>
      </c>
      <c r="J35" s="48" t="s">
        <v>34</v>
      </c>
      <c r="K35" s="328"/>
      <c r="L35" s="94"/>
      <c r="M35" s="94"/>
      <c r="N35" s="29"/>
      <c r="O35" s="94"/>
      <c r="P35" s="94"/>
      <c r="Q35" s="94"/>
      <c r="R35" s="94"/>
      <c r="S35" s="94"/>
      <c r="T35" s="94"/>
    </row>
    <row r="36" spans="1:20" ht="21.3">
      <c r="A36" s="410"/>
      <c r="B36" s="328"/>
      <c r="C36" s="328"/>
      <c r="D36" s="328"/>
      <c r="H36" s="408" t="s">
        <v>84</v>
      </c>
      <c r="I36" s="418">
        <v>12500</v>
      </c>
      <c r="J36" s="48" t="s">
        <v>34</v>
      </c>
      <c r="K36" s="328"/>
      <c r="L36" s="94"/>
      <c r="M36" s="94"/>
      <c r="N36" s="417"/>
      <c r="O36" s="94"/>
      <c r="P36" s="94"/>
      <c r="Q36" s="94"/>
      <c r="R36" s="94"/>
      <c r="S36" s="94"/>
      <c r="T36" s="94"/>
    </row>
    <row r="37" spans="1:20" ht="21.3">
      <c r="A37" s="410"/>
      <c r="B37" s="328"/>
      <c r="C37" s="328"/>
      <c r="D37" s="328"/>
      <c r="H37" s="120" t="s">
        <v>86</v>
      </c>
      <c r="I37" s="418">
        <v>10200</v>
      </c>
      <c r="J37" s="48" t="s">
        <v>23</v>
      </c>
      <c r="K37" s="328"/>
      <c r="L37" s="94"/>
      <c r="M37" s="94"/>
      <c r="N37" s="417"/>
      <c r="O37" s="94"/>
      <c r="P37" s="94"/>
      <c r="Q37" s="94"/>
      <c r="R37" s="94"/>
      <c r="S37" s="94"/>
      <c r="T37" s="94"/>
    </row>
    <row r="38" spans="1:20" ht="21.3">
      <c r="A38" s="410"/>
      <c r="B38" s="328"/>
      <c r="C38" s="328"/>
      <c r="D38" s="328"/>
      <c r="H38" s="120" t="s">
        <v>44</v>
      </c>
      <c r="I38" s="418">
        <v>15.65</v>
      </c>
      <c r="J38" s="48" t="s">
        <v>45</v>
      </c>
      <c r="K38" s="328"/>
      <c r="L38" s="94"/>
      <c r="M38" s="94"/>
      <c r="N38" s="29"/>
      <c r="O38" s="94"/>
      <c r="P38" s="94"/>
      <c r="Q38" s="94"/>
      <c r="R38" s="94"/>
      <c r="S38" s="94"/>
      <c r="T38" s="94"/>
    </row>
    <row r="39" spans="1:20" ht="21.95" thickBot="1">
      <c r="A39" s="410"/>
      <c r="B39" s="328"/>
      <c r="C39" s="328"/>
      <c r="D39" s="328"/>
      <c r="H39" s="121" t="s">
        <v>88</v>
      </c>
      <c r="I39" s="57">
        <v>12.5</v>
      </c>
      <c r="J39" s="52" t="s">
        <v>45</v>
      </c>
      <c r="K39" s="328"/>
      <c r="L39" s="94"/>
      <c r="M39" s="29"/>
      <c r="N39" s="410"/>
      <c r="O39" s="94"/>
      <c r="P39" s="94"/>
      <c r="Q39" s="94"/>
      <c r="R39" s="94"/>
      <c r="S39" s="94"/>
      <c r="T39" s="94"/>
    </row>
    <row r="40" spans="1:20" ht="21.3">
      <c r="A40" s="81"/>
      <c r="B40" s="29"/>
      <c r="C40" s="29"/>
      <c r="D40" s="31" t="s">
        <v>47</v>
      </c>
      <c r="E40" s="31"/>
      <c r="F40" s="29"/>
      <c r="G40" s="29"/>
      <c r="K40" s="328"/>
      <c r="L40" s="407"/>
      <c r="M40" s="29"/>
      <c r="N40" s="29"/>
      <c r="O40" s="29"/>
      <c r="P40" s="29"/>
      <c r="Q40" s="31" t="s">
        <v>49</v>
      </c>
      <c r="R40" s="31"/>
      <c r="S40" s="29"/>
      <c r="T40" s="63"/>
    </row>
    <row r="41" spans="1:20" ht="26.95" thickBot="1">
      <c r="A41" s="26"/>
      <c r="B41" s="27"/>
      <c r="C41" s="27"/>
      <c r="D41" s="40" t="s">
        <v>50</v>
      </c>
      <c r="E41" s="40"/>
      <c r="F41" s="28"/>
      <c r="G41" s="28"/>
      <c r="H41" s="6"/>
      <c r="I41" s="6"/>
      <c r="J41" s="8"/>
      <c r="K41" s="33"/>
      <c r="L41" s="58"/>
      <c r="M41" s="6"/>
      <c r="N41" s="27"/>
      <c r="O41" s="27"/>
      <c r="P41" s="27"/>
      <c r="Q41" s="2261" t="s">
        <v>52</v>
      </c>
      <c r="R41" s="2261"/>
      <c r="S41" s="28"/>
      <c r="T41" s="37"/>
    </row>
    <row r="42" spans="1:20" ht="21.3">
      <c r="H42" s="27"/>
      <c r="I42" s="31"/>
      <c r="J42" s="54"/>
      <c r="K42" s="58"/>
    </row>
  </sheetData>
  <mergeCells count="16">
    <mergeCell ref="J27:K27"/>
    <mergeCell ref="Q27:R27"/>
    <mergeCell ref="J28:K28"/>
    <mergeCell ref="Q28:R28"/>
    <mergeCell ref="Q41:R41"/>
    <mergeCell ref="Q4:T4"/>
    <mergeCell ref="Q5:T5"/>
    <mergeCell ref="A6:T6"/>
    <mergeCell ref="A7:T7"/>
    <mergeCell ref="A8:T8"/>
    <mergeCell ref="A1:P5"/>
    <mergeCell ref="A9:F9"/>
    <mergeCell ref="H9:M9"/>
    <mergeCell ref="O9:T9"/>
    <mergeCell ref="C17:D17"/>
    <mergeCell ref="C18:D18"/>
  </mergeCells>
  <conditionalFormatting sqref="F17:F28">
    <cfRule type="cellIs" dxfId="67" priority="3" stopIfTrue="1" operator="greaterThan">
      <formula>1800</formula>
    </cfRule>
  </conditionalFormatting>
  <conditionalFormatting sqref="T11:T29">
    <cfRule type="cellIs" dxfId="66" priority="1" stopIfTrue="1" operator="greaterThan">
      <formula>3500</formula>
    </cfRule>
  </conditionalFormatting>
  <conditionalFormatting sqref="M16:M28 T16:T26">
    <cfRule type="cellIs" dxfId="65" priority="2" stopIfTrue="1" operator="greaterThan">
      <formula>2500</formula>
    </cfRule>
  </conditionalFormatting>
  <pageMargins left="0.7" right="0.7" top="0.75" bottom="0.75" header="0.3" footer="0.3"/>
  <pageSetup paperSize="9" scale="38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T44"/>
  <sheetViews>
    <sheetView view="pageBreakPreview" topLeftCell="A3" zoomScale="70" zoomScaleNormal="70" zoomScaleSheetLayoutView="70" workbookViewId="0">
      <selection activeCell="K18" sqref="K18"/>
    </sheetView>
  </sheetViews>
  <sheetFormatPr defaultColWidth="8.88671875" defaultRowHeight="15.05"/>
  <cols>
    <col min="1" max="1" width="8.88671875" style="1"/>
    <col min="2" max="2" width="12.109375" style="1" customWidth="1"/>
    <col min="3" max="3" width="13.6640625" style="1" customWidth="1"/>
    <col min="4" max="4" width="17.109375" style="1" customWidth="1"/>
    <col min="5" max="5" width="15.6640625" style="1" customWidth="1"/>
    <col min="6" max="6" width="8.88671875" style="1"/>
    <col min="7" max="7" width="5.109375" style="1" customWidth="1"/>
    <col min="8" max="8" width="8.88671875" style="1"/>
    <col min="9" max="9" width="14.88671875" style="1" bestFit="1" customWidth="1"/>
    <col min="10" max="10" width="13.109375" style="1" customWidth="1"/>
    <col min="11" max="11" width="19.44140625" style="1" customWidth="1"/>
    <col min="12" max="12" width="17.6640625" style="1" customWidth="1"/>
    <col min="13" max="13" width="8.88671875" style="1"/>
    <col min="14" max="14" width="4.44140625" style="1" customWidth="1"/>
    <col min="15" max="15" width="8.88671875" style="1"/>
    <col min="16" max="16" width="12.33203125" style="1" customWidth="1"/>
    <col min="17" max="17" width="15.6640625" style="1" customWidth="1"/>
    <col min="18" max="18" width="17.109375" style="1" customWidth="1"/>
    <col min="19" max="19" width="16.44140625" style="1" customWidth="1"/>
    <col min="20" max="20" width="9.33203125" style="1" bestFit="1" customWidth="1"/>
    <col min="21" max="16384" width="8.88671875" style="1"/>
  </cols>
  <sheetData>
    <row r="1" spans="1:20" ht="21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60"/>
      <c r="R1" s="61"/>
      <c r="S1" s="61"/>
      <c r="T1" s="62"/>
    </row>
    <row r="2" spans="1:20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29"/>
      <c r="S2" s="29"/>
      <c r="T2" s="63"/>
    </row>
    <row r="3" spans="1:20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29"/>
      <c r="S3" s="29"/>
      <c r="T3" s="63"/>
    </row>
    <row r="4" spans="1:20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192" t="s">
        <v>119</v>
      </c>
      <c r="R4" s="2193"/>
      <c r="S4" s="2193"/>
      <c r="T4" s="2194"/>
    </row>
    <row r="5" spans="1:20" ht="18.2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301" t="s">
        <v>54</v>
      </c>
      <c r="R5" s="2302"/>
      <c r="S5" s="2302"/>
      <c r="T5" s="2303"/>
    </row>
    <row r="6" spans="1:20" ht="21.3">
      <c r="A6" s="2133" t="s">
        <v>464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5"/>
    </row>
    <row r="7" spans="1:20" ht="21.3">
      <c r="A7" s="2159" t="s">
        <v>225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0" ht="21.3">
      <c r="A8" s="2199" t="s">
        <v>202</v>
      </c>
      <c r="B8" s="2200"/>
      <c r="C8" s="2200"/>
      <c r="D8" s="2200"/>
      <c r="E8" s="2200"/>
      <c r="F8" s="2200"/>
      <c r="G8" s="2134"/>
      <c r="H8" s="2200"/>
      <c r="I8" s="2200"/>
      <c r="J8" s="2200"/>
      <c r="K8" s="2200"/>
      <c r="L8" s="2200"/>
      <c r="M8" s="2200"/>
      <c r="N8" s="2134"/>
      <c r="O8" s="2200"/>
      <c r="P8" s="2200"/>
      <c r="Q8" s="2200"/>
      <c r="R8" s="2200"/>
      <c r="S8" s="2200"/>
      <c r="T8" s="2201"/>
    </row>
    <row r="9" spans="1:20" ht="21.3">
      <c r="A9" s="2357" t="s">
        <v>63</v>
      </c>
      <c r="B9" s="2358"/>
      <c r="C9" s="2358"/>
      <c r="D9" s="2358"/>
      <c r="E9" s="2358"/>
      <c r="F9" s="2359"/>
      <c r="G9" s="572"/>
      <c r="H9" s="2357" t="s">
        <v>64</v>
      </c>
      <c r="I9" s="2358"/>
      <c r="J9" s="2358"/>
      <c r="K9" s="2358"/>
      <c r="L9" s="2358"/>
      <c r="M9" s="2359"/>
      <c r="N9" s="572"/>
      <c r="O9" s="2288" t="s">
        <v>65</v>
      </c>
      <c r="P9" s="2289"/>
      <c r="Q9" s="2289"/>
      <c r="R9" s="2289"/>
      <c r="S9" s="2289"/>
      <c r="T9" s="2290"/>
    </row>
    <row r="10" spans="1:20" ht="43.2" thickBot="1">
      <c r="A10" s="593" t="s">
        <v>10</v>
      </c>
      <c r="B10" s="593" t="s">
        <v>11</v>
      </c>
      <c r="C10" s="593" t="s">
        <v>100</v>
      </c>
      <c r="D10" s="593" t="s">
        <v>66</v>
      </c>
      <c r="E10" s="593" t="s">
        <v>14</v>
      </c>
      <c r="F10" s="593" t="s">
        <v>15</v>
      </c>
      <c r="G10" s="578"/>
      <c r="H10" s="593" t="s">
        <v>10</v>
      </c>
      <c r="I10" s="593" t="s">
        <v>11</v>
      </c>
      <c r="J10" s="593" t="s">
        <v>199</v>
      </c>
      <c r="K10" s="593" t="s">
        <v>66</v>
      </c>
      <c r="L10" s="593" t="s">
        <v>14</v>
      </c>
      <c r="M10" s="593" t="s">
        <v>15</v>
      </c>
      <c r="N10" s="578"/>
      <c r="O10" s="593" t="s">
        <v>10</v>
      </c>
      <c r="P10" s="593" t="s">
        <v>11</v>
      </c>
      <c r="Q10" s="593" t="s">
        <v>16</v>
      </c>
      <c r="R10" s="593" t="s">
        <v>66</v>
      </c>
      <c r="S10" s="593" t="s">
        <v>14</v>
      </c>
      <c r="T10" s="593" t="s">
        <v>15</v>
      </c>
    </row>
    <row r="11" spans="1:20" ht="21.3">
      <c r="A11" s="1014">
        <v>1</v>
      </c>
      <c r="B11" s="1015">
        <v>44599</v>
      </c>
      <c r="C11" s="952">
        <v>8.1999999999999993</v>
      </c>
      <c r="D11" s="952" t="s">
        <v>17</v>
      </c>
      <c r="E11" s="302">
        <f t="shared" ref="E11:E16" si="0">7200/C11</f>
        <v>878.04878048780495</v>
      </c>
      <c r="F11" s="1023">
        <v>109</v>
      </c>
      <c r="G11" s="572"/>
      <c r="H11" s="584">
        <v>7</v>
      </c>
      <c r="I11" s="122">
        <v>43437</v>
      </c>
      <c r="J11" s="1781">
        <v>9.56</v>
      </c>
      <c r="K11" s="585" t="s">
        <v>17</v>
      </c>
      <c r="L11" s="283">
        <f>3600/J11</f>
        <v>376.56903765690373</v>
      </c>
      <c r="M11" s="44">
        <v>45</v>
      </c>
      <c r="N11" s="572"/>
      <c r="O11" s="584">
        <v>23</v>
      </c>
      <c r="P11" s="122">
        <v>44621</v>
      </c>
      <c r="Q11" s="585">
        <v>9.27</v>
      </c>
      <c r="R11" s="585" t="s">
        <v>17</v>
      </c>
      <c r="S11" s="283">
        <f>1800/Q11</f>
        <v>194.17475728155341</v>
      </c>
      <c r="T11" s="44">
        <v>1581</v>
      </c>
    </row>
    <row r="12" spans="1:20" ht="21.3">
      <c r="A12" s="745">
        <v>2</v>
      </c>
      <c r="B12" s="300">
        <v>44599</v>
      </c>
      <c r="C12" s="952">
        <v>8.26</v>
      </c>
      <c r="D12" s="952" t="s">
        <v>17</v>
      </c>
      <c r="E12" s="302">
        <f t="shared" si="0"/>
        <v>871.67070217917683</v>
      </c>
      <c r="F12" s="836">
        <v>110</v>
      </c>
      <c r="G12" s="572"/>
      <c r="H12" s="582">
        <v>8</v>
      </c>
      <c r="I12" s="300">
        <v>43437</v>
      </c>
      <c r="J12" s="576">
        <v>8.39</v>
      </c>
      <c r="K12" s="301" t="s">
        <v>17</v>
      </c>
      <c r="L12" s="302">
        <f>3600/J12</f>
        <v>429.08224076281283</v>
      </c>
      <c r="M12" s="48">
        <v>51</v>
      </c>
      <c r="N12" s="572"/>
      <c r="O12" s="582">
        <v>24</v>
      </c>
      <c r="P12" s="300">
        <v>44621</v>
      </c>
      <c r="Q12" s="576">
        <v>12.99</v>
      </c>
      <c r="R12" s="301" t="s">
        <v>17</v>
      </c>
      <c r="S12" s="302">
        <f>1800/Q12</f>
        <v>138.56812933025404</v>
      </c>
      <c r="T12" s="48">
        <v>1776</v>
      </c>
    </row>
    <row r="13" spans="1:20" ht="21.3">
      <c r="A13" s="745">
        <v>3</v>
      </c>
      <c r="B13" s="300">
        <v>44599</v>
      </c>
      <c r="C13" s="952">
        <v>10.28</v>
      </c>
      <c r="D13" s="952" t="s">
        <v>17</v>
      </c>
      <c r="E13" s="302">
        <f t="shared" si="0"/>
        <v>700.38910505836577</v>
      </c>
      <c r="F13" s="836">
        <v>153</v>
      </c>
      <c r="G13" s="572"/>
      <c r="H13" s="582">
        <v>9</v>
      </c>
      <c r="I13" s="300">
        <v>43437</v>
      </c>
      <c r="J13" s="576">
        <v>8.6300000000000008</v>
      </c>
      <c r="K13" s="301" t="s">
        <v>17</v>
      </c>
      <c r="L13" s="302">
        <f t="shared" ref="L13:L25" si="1">3600/J13</f>
        <v>417.14947856315177</v>
      </c>
      <c r="M13" s="48">
        <v>60</v>
      </c>
      <c r="N13" s="572"/>
      <c r="O13" s="582">
        <v>25</v>
      </c>
      <c r="P13" s="300">
        <v>44621</v>
      </c>
      <c r="Q13" s="576">
        <v>8.3699999999999992</v>
      </c>
      <c r="R13" s="301" t="s">
        <v>17</v>
      </c>
      <c r="S13" s="302">
        <f t="shared" ref="S13:S25" si="2">1800/Q13</f>
        <v>215.05376344086022</v>
      </c>
      <c r="T13" s="48">
        <v>1241</v>
      </c>
    </row>
    <row r="14" spans="1:20" ht="21.3">
      <c r="A14" s="745">
        <v>4</v>
      </c>
      <c r="B14" s="300">
        <v>44599</v>
      </c>
      <c r="C14" s="952">
        <v>12.14</v>
      </c>
      <c r="D14" s="952" t="s">
        <v>17</v>
      </c>
      <c r="E14" s="302">
        <f t="shared" si="0"/>
        <v>593.08072487644154</v>
      </c>
      <c r="F14" s="836">
        <v>196</v>
      </c>
      <c r="G14" s="572"/>
      <c r="H14" s="582">
        <v>10</v>
      </c>
      <c r="I14" s="300">
        <v>43437</v>
      </c>
      <c r="J14" s="576">
        <v>8.0299999999999994</v>
      </c>
      <c r="K14" s="301" t="s">
        <v>17</v>
      </c>
      <c r="L14" s="302">
        <f t="shared" si="1"/>
        <v>448.3188044831881</v>
      </c>
      <c r="M14" s="48">
        <v>48</v>
      </c>
      <c r="N14" s="572"/>
      <c r="O14" s="582">
        <v>26</v>
      </c>
      <c r="P14" s="300">
        <v>44621</v>
      </c>
      <c r="Q14" s="576">
        <v>23.41</v>
      </c>
      <c r="R14" s="301" t="s">
        <v>17</v>
      </c>
      <c r="S14" s="302">
        <f t="shared" si="2"/>
        <v>76.890217855617252</v>
      </c>
      <c r="T14" s="48">
        <v>2700</v>
      </c>
    </row>
    <row r="15" spans="1:20" ht="21.3">
      <c r="A15" s="745">
        <v>5</v>
      </c>
      <c r="B15" s="300">
        <v>44599</v>
      </c>
      <c r="C15" s="952">
        <v>5.0999999999999996</v>
      </c>
      <c r="D15" s="952" t="s">
        <v>17</v>
      </c>
      <c r="E15" s="302">
        <f t="shared" si="0"/>
        <v>1411.7647058823529</v>
      </c>
      <c r="F15" s="836">
        <v>193</v>
      </c>
      <c r="G15" s="572"/>
      <c r="H15" s="582">
        <v>11</v>
      </c>
      <c r="I15" s="300">
        <v>43437</v>
      </c>
      <c r="J15" s="576">
        <v>8</v>
      </c>
      <c r="K15" s="301" t="s">
        <v>17</v>
      </c>
      <c r="L15" s="302">
        <f t="shared" si="1"/>
        <v>450</v>
      </c>
      <c r="M15" s="48">
        <v>47</v>
      </c>
      <c r="N15" s="572"/>
      <c r="O15" s="582">
        <v>27</v>
      </c>
      <c r="P15" s="300">
        <v>44621</v>
      </c>
      <c r="Q15" s="576">
        <v>9.34</v>
      </c>
      <c r="R15" s="301" t="s">
        <v>17</v>
      </c>
      <c r="S15" s="302">
        <f t="shared" si="2"/>
        <v>192.71948608137046</v>
      </c>
      <c r="T15" s="48">
        <v>6400</v>
      </c>
    </row>
    <row r="16" spans="1:20" ht="21.95" thickBot="1">
      <c r="A16" s="1039">
        <v>6</v>
      </c>
      <c r="B16" s="1040">
        <v>44599</v>
      </c>
      <c r="C16" s="1041">
        <v>7.72</v>
      </c>
      <c r="D16" s="1041" t="s">
        <v>17</v>
      </c>
      <c r="E16" s="950">
        <f t="shared" si="0"/>
        <v>932.64248704663214</v>
      </c>
      <c r="F16" s="1029">
        <v>196</v>
      </c>
      <c r="G16" s="572"/>
      <c r="H16" s="582">
        <v>12</v>
      </c>
      <c r="I16" s="300">
        <v>43437</v>
      </c>
      <c r="J16" s="576">
        <v>8.0500000000000007</v>
      </c>
      <c r="K16" s="301" t="s">
        <v>17</v>
      </c>
      <c r="L16" s="302">
        <f t="shared" si="1"/>
        <v>447.20496894409933</v>
      </c>
      <c r="M16" s="48">
        <v>46</v>
      </c>
      <c r="N16" s="572"/>
      <c r="O16" s="582">
        <v>28</v>
      </c>
      <c r="P16" s="300">
        <v>44621</v>
      </c>
      <c r="Q16" s="754">
        <v>8.14</v>
      </c>
      <c r="R16" s="301" t="s">
        <v>17</v>
      </c>
      <c r="S16" s="302">
        <f t="shared" si="2"/>
        <v>221.13022113022112</v>
      </c>
      <c r="T16" s="48">
        <v>1400</v>
      </c>
    </row>
    <row r="17" spans="1:20" ht="21.3">
      <c r="A17" s="572"/>
      <c r="B17" s="55"/>
      <c r="C17" s="2257" t="s">
        <v>1</v>
      </c>
      <c r="D17" s="2165"/>
      <c r="E17" s="699">
        <f ca="1">SUM(E11:E27)</f>
        <v>6443.6262380939597</v>
      </c>
      <c r="F17" s="572"/>
      <c r="G17" s="572"/>
      <c r="H17" s="582">
        <v>13</v>
      </c>
      <c r="I17" s="300">
        <v>43437</v>
      </c>
      <c r="J17" s="576">
        <v>7.87</v>
      </c>
      <c r="K17" s="301" t="s">
        <v>17</v>
      </c>
      <c r="L17" s="302">
        <f t="shared" si="1"/>
        <v>457.43329097839899</v>
      </c>
      <c r="M17" s="48">
        <v>50</v>
      </c>
      <c r="N17" s="572"/>
      <c r="O17" s="582">
        <v>29</v>
      </c>
      <c r="P17" s="300">
        <v>44621</v>
      </c>
      <c r="Q17" s="754">
        <v>7.66</v>
      </c>
      <c r="R17" s="301" t="s">
        <v>17</v>
      </c>
      <c r="S17" s="302">
        <f t="shared" si="2"/>
        <v>234.98694516971278</v>
      </c>
      <c r="T17" s="48">
        <v>1500</v>
      </c>
    </row>
    <row r="18" spans="1:20" ht="21.95" thickBot="1">
      <c r="A18" s="572"/>
      <c r="B18" s="55"/>
      <c r="C18" s="2280" t="s">
        <v>19</v>
      </c>
      <c r="D18" s="2281"/>
      <c r="E18" s="287">
        <f ca="1">AVERAGE(E11:E26)</f>
        <v>1073.9377063489901</v>
      </c>
      <c r="F18" s="572"/>
      <c r="G18" s="572"/>
      <c r="H18" s="582">
        <v>14</v>
      </c>
      <c r="I18" s="300">
        <v>43437</v>
      </c>
      <c r="J18" s="1780">
        <v>8.36</v>
      </c>
      <c r="K18" s="301" t="s">
        <v>17</v>
      </c>
      <c r="L18" s="302">
        <f t="shared" si="1"/>
        <v>430.62200956937801</v>
      </c>
      <c r="M18" s="48">
        <v>88</v>
      </c>
      <c r="N18" s="572"/>
      <c r="O18" s="582">
        <v>30</v>
      </c>
      <c r="P18" s="300">
        <v>44621</v>
      </c>
      <c r="Q18" s="754">
        <v>6.84</v>
      </c>
      <c r="R18" s="301" t="s">
        <v>17</v>
      </c>
      <c r="S18" s="302">
        <f t="shared" si="2"/>
        <v>263.15789473684214</v>
      </c>
      <c r="T18" s="48">
        <v>900</v>
      </c>
    </row>
    <row r="19" spans="1:20" ht="21.3">
      <c r="A19" s="572"/>
      <c r="B19" s="55"/>
      <c r="C19" s="572"/>
      <c r="D19" s="572"/>
      <c r="E19" s="591"/>
      <c r="F19" s="572"/>
      <c r="G19" s="572"/>
      <c r="H19" s="582">
        <v>15</v>
      </c>
      <c r="I19" s="300">
        <v>43437</v>
      </c>
      <c r="J19" s="576">
        <v>8.41</v>
      </c>
      <c r="K19" s="301" t="s">
        <v>17</v>
      </c>
      <c r="L19" s="302">
        <f t="shared" si="1"/>
        <v>428.06183115338882</v>
      </c>
      <c r="M19" s="48">
        <v>63</v>
      </c>
      <c r="N19" s="572"/>
      <c r="O19" s="582">
        <v>31</v>
      </c>
      <c r="P19" s="300">
        <v>44621</v>
      </c>
      <c r="Q19" s="754">
        <v>23.77</v>
      </c>
      <c r="R19" s="301" t="s">
        <v>17</v>
      </c>
      <c r="S19" s="302">
        <f t="shared" si="2"/>
        <v>75.725704669751792</v>
      </c>
      <c r="T19" s="48">
        <v>3500</v>
      </c>
    </row>
    <row r="20" spans="1:20" ht="21.3">
      <c r="A20" s="572"/>
      <c r="B20" s="55"/>
      <c r="C20" s="572"/>
      <c r="D20" s="572"/>
      <c r="E20" s="591"/>
      <c r="F20" s="572"/>
      <c r="G20" s="572"/>
      <c r="H20" s="582">
        <v>16</v>
      </c>
      <c r="I20" s="300">
        <v>43437</v>
      </c>
      <c r="J20" s="576">
        <v>8.0500000000000007</v>
      </c>
      <c r="K20" s="301" t="s">
        <v>17</v>
      </c>
      <c r="L20" s="302">
        <f t="shared" si="1"/>
        <v>447.20496894409933</v>
      </c>
      <c r="M20" s="48">
        <v>55</v>
      </c>
      <c r="N20" s="572"/>
      <c r="O20" s="582">
        <v>32</v>
      </c>
      <c r="P20" s="300">
        <v>44621</v>
      </c>
      <c r="Q20" s="754">
        <v>20.9</v>
      </c>
      <c r="R20" s="301" t="s">
        <v>17</v>
      </c>
      <c r="S20" s="302">
        <f t="shared" si="2"/>
        <v>86.124401913875602</v>
      </c>
      <c r="T20" s="48">
        <v>3100</v>
      </c>
    </row>
    <row r="21" spans="1:20" ht="21.3">
      <c r="A21" s="572"/>
      <c r="B21" s="55"/>
      <c r="C21" s="572"/>
      <c r="D21" s="572"/>
      <c r="E21" s="591"/>
      <c r="F21" s="572"/>
      <c r="G21" s="572"/>
      <c r="H21" s="582">
        <v>17</v>
      </c>
      <c r="I21" s="300">
        <v>43437</v>
      </c>
      <c r="J21" s="576">
        <v>26.69</v>
      </c>
      <c r="K21" s="301" t="s">
        <v>17</v>
      </c>
      <c r="L21" s="302">
        <f t="shared" si="1"/>
        <v>134.88197826901461</v>
      </c>
      <c r="M21" s="48">
        <v>1266</v>
      </c>
      <c r="N21" s="572"/>
      <c r="O21" s="582">
        <v>33</v>
      </c>
      <c r="P21" s="300">
        <v>44621</v>
      </c>
      <c r="Q21" s="754">
        <v>59.41</v>
      </c>
      <c r="R21" s="301" t="s">
        <v>17</v>
      </c>
      <c r="S21" s="302">
        <f t="shared" si="2"/>
        <v>30.2979296414745</v>
      </c>
      <c r="T21" s="48">
        <v>6800</v>
      </c>
    </row>
    <row r="22" spans="1:20" ht="21.3">
      <c r="A22" s="572"/>
      <c r="B22" s="55"/>
      <c r="C22" s="572"/>
      <c r="D22" s="572"/>
      <c r="E22" s="591"/>
      <c r="F22" s="572"/>
      <c r="G22" s="572"/>
      <c r="H22" s="582">
        <v>18</v>
      </c>
      <c r="I22" s="300">
        <v>43437</v>
      </c>
      <c r="J22" s="576">
        <v>26.5</v>
      </c>
      <c r="K22" s="301" t="s">
        <v>17</v>
      </c>
      <c r="L22" s="302">
        <f t="shared" si="1"/>
        <v>135.84905660377359</v>
      </c>
      <c r="M22" s="48">
        <v>1269</v>
      </c>
      <c r="N22" s="572"/>
      <c r="O22" s="582">
        <v>34</v>
      </c>
      <c r="P22" s="300">
        <v>44621</v>
      </c>
      <c r="Q22" s="754">
        <v>13.45</v>
      </c>
      <c r="R22" s="301" t="s">
        <v>17</v>
      </c>
      <c r="S22" s="302">
        <f t="shared" si="2"/>
        <v>133.8289962825279</v>
      </c>
      <c r="T22" s="48">
        <v>5200</v>
      </c>
    </row>
    <row r="23" spans="1:20" ht="21.3">
      <c r="A23" s="572"/>
      <c r="B23" s="250"/>
      <c r="C23" s="572"/>
      <c r="D23" s="572"/>
      <c r="E23" s="591"/>
      <c r="F23" s="572"/>
      <c r="G23" s="572"/>
      <c r="H23" s="582">
        <v>19</v>
      </c>
      <c r="I23" s="300">
        <v>43437</v>
      </c>
      <c r="J23" s="576">
        <v>29.37</v>
      </c>
      <c r="K23" s="301" t="s">
        <v>17</v>
      </c>
      <c r="L23" s="302">
        <f t="shared" si="1"/>
        <v>122.57405515832481</v>
      </c>
      <c r="M23" s="48">
        <v>1348</v>
      </c>
      <c r="N23" s="565"/>
      <c r="O23" s="582">
        <v>35</v>
      </c>
      <c r="P23" s="300">
        <v>44621</v>
      </c>
      <c r="Q23" s="754">
        <v>8.81</v>
      </c>
      <c r="R23" s="301" t="s">
        <v>17</v>
      </c>
      <c r="S23" s="302">
        <f t="shared" si="2"/>
        <v>204.31328036322361</v>
      </c>
      <c r="T23" s="48">
        <v>6800</v>
      </c>
    </row>
    <row r="24" spans="1:20" ht="21.3">
      <c r="A24" s="572"/>
      <c r="B24" s="55"/>
      <c r="C24" s="572"/>
      <c r="D24" s="572"/>
      <c r="E24" s="591"/>
      <c r="F24" s="572"/>
      <c r="G24" s="572"/>
      <c r="H24" s="582">
        <v>20</v>
      </c>
      <c r="I24" s="300">
        <v>43437</v>
      </c>
      <c r="J24" s="576">
        <v>24.82</v>
      </c>
      <c r="K24" s="301" t="s">
        <v>17</v>
      </c>
      <c r="L24" s="302">
        <f t="shared" si="1"/>
        <v>145.04431909750201</v>
      </c>
      <c r="M24" s="48">
        <v>1227</v>
      </c>
      <c r="N24" s="565"/>
      <c r="O24" s="582">
        <v>36</v>
      </c>
      <c r="P24" s="300">
        <v>44621</v>
      </c>
      <c r="Q24" s="576">
        <v>15.21</v>
      </c>
      <c r="R24" s="301" t="s">
        <v>17</v>
      </c>
      <c r="S24" s="302">
        <f t="shared" si="2"/>
        <v>118.34319526627219</v>
      </c>
      <c r="T24" s="48">
        <v>1800</v>
      </c>
    </row>
    <row r="25" spans="1:20" ht="21.3">
      <c r="A25" s="572"/>
      <c r="B25" s="55"/>
      <c r="C25" s="572"/>
      <c r="D25" s="572"/>
      <c r="E25" s="591"/>
      <c r="F25" s="572"/>
      <c r="G25" s="572"/>
      <c r="H25" s="582">
        <v>21</v>
      </c>
      <c r="I25" s="300">
        <v>43437</v>
      </c>
      <c r="J25" s="218">
        <v>25.91</v>
      </c>
      <c r="K25" s="301" t="s">
        <v>17</v>
      </c>
      <c r="L25" s="302">
        <f t="shared" si="1"/>
        <v>138.94249324585101</v>
      </c>
      <c r="M25" s="48">
        <v>1248</v>
      </c>
      <c r="N25" s="565"/>
      <c r="O25" s="582">
        <v>37</v>
      </c>
      <c r="P25" s="300">
        <v>44621</v>
      </c>
      <c r="Q25" s="218">
        <v>13.32</v>
      </c>
      <c r="R25" s="301" t="s">
        <v>17</v>
      </c>
      <c r="S25" s="302">
        <f t="shared" si="2"/>
        <v>135.13513513513513</v>
      </c>
      <c r="T25" s="48">
        <v>1300</v>
      </c>
    </row>
    <row r="26" spans="1:20" ht="21.3">
      <c r="A26" s="572"/>
      <c r="B26" s="55"/>
      <c r="C26" s="572"/>
      <c r="D26" s="572"/>
      <c r="E26" s="591"/>
      <c r="F26" s="572"/>
      <c r="G26" s="572"/>
      <c r="H26" s="583">
        <v>22</v>
      </c>
      <c r="I26" s="595">
        <v>43437</v>
      </c>
      <c r="J26" s="577">
        <v>29.71</v>
      </c>
      <c r="K26" s="596" t="s">
        <v>17</v>
      </c>
      <c r="L26" s="594">
        <f>3600/J26</f>
        <v>121.17132278694042</v>
      </c>
      <c r="M26" s="52">
        <v>1322</v>
      </c>
      <c r="N26" s="565"/>
      <c r="O26" s="583">
        <v>38</v>
      </c>
      <c r="P26" s="595">
        <v>44621</v>
      </c>
      <c r="Q26" s="577">
        <v>6.66</v>
      </c>
      <c r="R26" s="596" t="s">
        <v>17</v>
      </c>
      <c r="S26" s="594">
        <f>1800/Q26</f>
        <v>270.27027027027026</v>
      </c>
      <c r="T26" s="52">
        <v>3300</v>
      </c>
    </row>
    <row r="27" spans="1:20" ht="21.3">
      <c r="A27" s="572"/>
      <c r="B27" s="55"/>
      <c r="C27" s="572"/>
      <c r="D27" s="572"/>
      <c r="E27" s="591"/>
      <c r="F27" s="572"/>
      <c r="G27" s="572"/>
      <c r="H27" s="572"/>
      <c r="I27" s="562"/>
      <c r="J27" s="2364" t="s">
        <v>1</v>
      </c>
      <c r="K27" s="2365"/>
      <c r="L27" s="297">
        <f>SUM(L11:L26)</f>
        <v>5130.1098562168272</v>
      </c>
      <c r="M27" s="572"/>
      <c r="N27" s="572"/>
      <c r="O27" s="572"/>
      <c r="P27" s="55"/>
      <c r="Q27" s="2364" t="s">
        <v>1</v>
      </c>
      <c r="R27" s="2365"/>
      <c r="S27" s="297">
        <f>SUM(S11:S26)</f>
        <v>2590.7203285689625</v>
      </c>
      <c r="T27" s="572"/>
    </row>
    <row r="28" spans="1:20" ht="21.3">
      <c r="A28" s="572"/>
      <c r="B28" s="55"/>
      <c r="C28" s="572"/>
      <c r="D28" s="572"/>
      <c r="E28" s="591"/>
      <c r="F28" s="572"/>
      <c r="G28" s="572"/>
      <c r="H28" s="572"/>
      <c r="I28" s="55"/>
      <c r="J28" s="2280" t="s">
        <v>19</v>
      </c>
      <c r="K28" s="2281"/>
      <c r="L28" s="296">
        <f>AVERAGE(L11:L26)</f>
        <v>320.6318660135517</v>
      </c>
      <c r="M28" s="572"/>
      <c r="N28" s="572"/>
      <c r="O28" s="572"/>
      <c r="P28" s="55"/>
      <c r="Q28" s="2280" t="s">
        <v>19</v>
      </c>
      <c r="R28" s="2281"/>
      <c r="S28" s="296">
        <f>AVERAGE(S11:S26)</f>
        <v>161.92002053556016</v>
      </c>
      <c r="T28" s="572"/>
    </row>
    <row r="29" spans="1:20" ht="21.3">
      <c r="A29" s="573"/>
      <c r="B29" s="572"/>
      <c r="C29" s="328"/>
      <c r="D29" s="328"/>
      <c r="E29" s="328"/>
      <c r="F29" s="572"/>
      <c r="G29" s="572"/>
      <c r="H29" s="572"/>
      <c r="I29" s="55"/>
      <c r="J29" s="328"/>
      <c r="K29" s="328"/>
      <c r="L29" s="328"/>
      <c r="M29" s="572"/>
      <c r="N29" s="572"/>
      <c r="O29" s="572"/>
      <c r="P29" s="55"/>
      <c r="Q29" s="328"/>
      <c r="R29" s="328"/>
      <c r="S29" s="328"/>
      <c r="T29" s="209"/>
    </row>
    <row r="30" spans="1:20" ht="21.3">
      <c r="A30" s="573"/>
      <c r="B30" s="572"/>
      <c r="C30" s="328"/>
      <c r="D30" s="328"/>
      <c r="E30" s="328"/>
      <c r="F30" s="572"/>
      <c r="G30" s="83"/>
      <c r="H30" s="572"/>
      <c r="I30" s="55"/>
      <c r="J30" s="328"/>
      <c r="K30" s="328"/>
      <c r="L30" s="328"/>
      <c r="M30" s="572"/>
      <c r="N30" s="575"/>
      <c r="O30" s="29"/>
      <c r="P30" s="29"/>
      <c r="Q30" s="328"/>
      <c r="R30" s="328"/>
      <c r="S30" s="328"/>
      <c r="T30" s="209"/>
    </row>
    <row r="31" spans="1:20" ht="21.3">
      <c r="A31" s="2147"/>
      <c r="B31" s="2148"/>
      <c r="C31" s="2148"/>
      <c r="D31" s="2148"/>
      <c r="E31" s="2148"/>
      <c r="F31" s="2148"/>
      <c r="G31" s="83"/>
      <c r="H31" s="29"/>
      <c r="I31" s="29"/>
      <c r="J31" s="29"/>
      <c r="K31" s="29"/>
      <c r="L31" s="572"/>
      <c r="M31" s="572"/>
      <c r="N31" s="575"/>
      <c r="O31" s="29"/>
      <c r="P31" s="29"/>
      <c r="Q31" s="29"/>
      <c r="R31" s="29"/>
      <c r="S31" s="569"/>
      <c r="T31" s="209"/>
    </row>
    <row r="32" spans="1:20" ht="21.3">
      <c r="A32" s="81"/>
      <c r="B32" s="94"/>
      <c r="C32" s="94"/>
      <c r="D32" s="94"/>
      <c r="E32" s="94"/>
      <c r="F32" s="94"/>
      <c r="G32" s="94"/>
      <c r="H32" s="94"/>
      <c r="I32" s="574" t="s">
        <v>69</v>
      </c>
      <c r="J32" s="585">
        <v>1</v>
      </c>
      <c r="K32" s="44" t="s">
        <v>21</v>
      </c>
      <c r="L32" s="328"/>
      <c r="M32" s="572"/>
      <c r="N32" s="575"/>
      <c r="O32" s="94"/>
      <c r="P32" s="574" t="s">
        <v>70</v>
      </c>
      <c r="Q32" s="585">
        <v>2200</v>
      </c>
      <c r="R32" s="44" t="s">
        <v>23</v>
      </c>
      <c r="S32" s="328"/>
      <c r="T32" s="209"/>
    </row>
    <row r="33" spans="1:20" ht="21.3">
      <c r="A33" s="573"/>
      <c r="B33" s="572"/>
      <c r="C33" s="572"/>
      <c r="D33" s="572"/>
      <c r="E33" s="572"/>
      <c r="F33" s="572"/>
      <c r="G33" s="83"/>
      <c r="H33" s="94"/>
      <c r="I33" s="570" t="s">
        <v>71</v>
      </c>
      <c r="J33" s="576">
        <v>5.6</v>
      </c>
      <c r="K33" s="48" t="s">
        <v>21</v>
      </c>
      <c r="L33" s="328"/>
      <c r="M33" s="572"/>
      <c r="N33" s="575"/>
      <c r="O33" s="94"/>
      <c r="P33" s="570" t="s">
        <v>72</v>
      </c>
      <c r="Q33" s="576">
        <v>900</v>
      </c>
      <c r="R33" s="48" t="s">
        <v>23</v>
      </c>
      <c r="S33" s="328"/>
      <c r="T33" s="209"/>
    </row>
    <row r="34" spans="1:20" ht="21.3">
      <c r="A34" s="573"/>
      <c r="B34" s="572"/>
      <c r="C34" s="572"/>
      <c r="D34" s="572"/>
      <c r="E34" s="572"/>
      <c r="F34" s="572"/>
      <c r="G34" s="83"/>
      <c r="H34" s="94"/>
      <c r="I34" s="570" t="s">
        <v>73</v>
      </c>
      <c r="J34" s="576">
        <v>5</v>
      </c>
      <c r="K34" s="48" t="s">
        <v>21</v>
      </c>
      <c r="L34" s="328"/>
      <c r="M34" s="572"/>
      <c r="N34" s="575"/>
      <c r="O34" s="94"/>
      <c r="P34" s="570" t="s">
        <v>74</v>
      </c>
      <c r="Q34" s="576">
        <v>7.2</v>
      </c>
      <c r="R34" s="48" t="s">
        <v>28</v>
      </c>
      <c r="S34" s="328"/>
      <c r="T34" s="209"/>
    </row>
    <row r="35" spans="1:20" ht="21.3">
      <c r="A35" s="573"/>
      <c r="B35" s="572"/>
      <c r="C35" s="572"/>
      <c r="D35" s="572"/>
      <c r="E35" s="572"/>
      <c r="F35" s="572"/>
      <c r="G35" s="83"/>
      <c r="H35" s="94"/>
      <c r="I35" s="570" t="s">
        <v>75</v>
      </c>
      <c r="J35" s="576">
        <v>4.5999999999999996</v>
      </c>
      <c r="K35" s="48" t="s">
        <v>21</v>
      </c>
      <c r="L35" s="328"/>
      <c r="M35" s="572"/>
      <c r="N35" s="2148"/>
      <c r="O35" s="94"/>
      <c r="P35" s="570" t="s">
        <v>76</v>
      </c>
      <c r="Q35" s="576">
        <v>39</v>
      </c>
      <c r="R35" s="48" t="s">
        <v>31</v>
      </c>
      <c r="S35" s="328"/>
      <c r="T35" s="209"/>
    </row>
    <row r="36" spans="1:20" ht="21.3">
      <c r="A36" s="573"/>
      <c r="B36" s="572"/>
      <c r="C36" s="572"/>
      <c r="D36" s="572"/>
      <c r="E36" s="572"/>
      <c r="F36" s="572"/>
      <c r="G36" s="83"/>
      <c r="H36" s="94"/>
      <c r="I36" s="570" t="s">
        <v>77</v>
      </c>
      <c r="J36" s="576">
        <v>34</v>
      </c>
      <c r="K36" s="48" t="s">
        <v>21</v>
      </c>
      <c r="L36" s="328"/>
      <c r="M36" s="29"/>
      <c r="N36" s="2148"/>
      <c r="O36" s="94"/>
      <c r="P36" s="570" t="s">
        <v>78</v>
      </c>
      <c r="Q36" s="576">
        <v>6400</v>
      </c>
      <c r="R36" s="48" t="s">
        <v>34</v>
      </c>
      <c r="S36" s="328"/>
      <c r="T36" s="209"/>
    </row>
    <row r="37" spans="1:20" ht="21.3">
      <c r="A37" s="573"/>
      <c r="B37" s="572"/>
      <c r="C37" s="572"/>
      <c r="D37" s="572"/>
      <c r="E37" s="572"/>
      <c r="F37" s="572"/>
      <c r="G37" s="83"/>
      <c r="H37" s="94"/>
      <c r="I37" s="570" t="s">
        <v>79</v>
      </c>
      <c r="J37" s="576">
        <v>40</v>
      </c>
      <c r="K37" s="48" t="s">
        <v>21</v>
      </c>
      <c r="L37" s="328"/>
      <c r="M37" s="29"/>
      <c r="N37" s="2148"/>
      <c r="O37" s="94"/>
      <c r="P37" s="570" t="s">
        <v>80</v>
      </c>
      <c r="Q37" s="576">
        <v>5100</v>
      </c>
      <c r="R37" s="48" t="s">
        <v>34</v>
      </c>
      <c r="S37" s="328"/>
      <c r="T37" s="209"/>
    </row>
    <row r="38" spans="1:20" ht="21.3">
      <c r="A38" s="81"/>
      <c r="B38" s="29"/>
      <c r="C38" s="575"/>
      <c r="D38" s="29"/>
      <c r="E38" s="29"/>
      <c r="F38" s="29"/>
      <c r="G38" s="83"/>
      <c r="H38" s="94"/>
      <c r="I38" s="570" t="s">
        <v>81</v>
      </c>
      <c r="J38" s="576">
        <v>44</v>
      </c>
      <c r="K38" s="48" t="s">
        <v>21</v>
      </c>
      <c r="L38" s="328"/>
      <c r="M38" s="29"/>
      <c r="N38" s="2148"/>
      <c r="O38" s="94"/>
      <c r="P38" s="570" t="s">
        <v>82</v>
      </c>
      <c r="Q38" s="576">
        <v>2500</v>
      </c>
      <c r="R38" s="48" t="s">
        <v>34</v>
      </c>
      <c r="S38" s="328"/>
      <c r="T38" s="209"/>
    </row>
    <row r="39" spans="1:20" ht="21.3">
      <c r="A39" s="2355"/>
      <c r="B39" s="2356"/>
      <c r="C39" s="2208"/>
      <c r="D39" s="2208"/>
      <c r="E39" s="2208"/>
      <c r="F39" s="2208"/>
      <c r="G39" s="83"/>
      <c r="H39" s="94"/>
      <c r="I39" s="570" t="s">
        <v>83</v>
      </c>
      <c r="J39" s="576">
        <v>31</v>
      </c>
      <c r="K39" s="48" t="s">
        <v>21</v>
      </c>
      <c r="L39" s="328"/>
      <c r="M39" s="575"/>
      <c r="N39" s="2148"/>
      <c r="O39" s="94"/>
      <c r="P39" s="570" t="s">
        <v>84</v>
      </c>
      <c r="Q39" s="576">
        <v>12400</v>
      </c>
      <c r="R39" s="48" t="s">
        <v>34</v>
      </c>
      <c r="S39" s="328"/>
      <c r="T39" s="209"/>
    </row>
    <row r="40" spans="1:20" ht="21.3">
      <c r="A40" s="81"/>
      <c r="B40" s="592"/>
      <c r="C40" s="592"/>
      <c r="D40" s="592"/>
      <c r="E40" s="592"/>
      <c r="F40" s="592"/>
      <c r="G40" s="29"/>
      <c r="H40" s="94"/>
      <c r="I40" s="570" t="s">
        <v>85</v>
      </c>
      <c r="J40" s="576">
        <v>0.2</v>
      </c>
      <c r="K40" s="48" t="s">
        <v>21</v>
      </c>
      <c r="L40" s="328"/>
      <c r="M40" s="575"/>
      <c r="N40" s="2148"/>
      <c r="O40" s="94"/>
      <c r="P40" s="570" t="s">
        <v>86</v>
      </c>
      <c r="Q40" s="576">
        <v>7600</v>
      </c>
      <c r="R40" s="48" t="s">
        <v>23</v>
      </c>
      <c r="S40" s="328"/>
      <c r="T40" s="210"/>
    </row>
    <row r="41" spans="1:20" ht="21.3">
      <c r="A41" s="81"/>
      <c r="B41" s="592"/>
      <c r="C41" s="592"/>
      <c r="D41" s="592"/>
      <c r="E41" s="592"/>
      <c r="F41" s="592"/>
      <c r="G41" s="29"/>
      <c r="H41" s="94"/>
      <c r="I41" s="571" t="s">
        <v>87</v>
      </c>
      <c r="J41" s="577">
        <v>0</v>
      </c>
      <c r="K41" s="52" t="s">
        <v>21</v>
      </c>
      <c r="L41" s="328"/>
      <c r="M41" s="29"/>
      <c r="N41" s="2148"/>
      <c r="O41" s="94"/>
      <c r="P41" s="570" t="s">
        <v>44</v>
      </c>
      <c r="Q41" s="576">
        <v>18.2</v>
      </c>
      <c r="R41" s="48" t="s">
        <v>45</v>
      </c>
      <c r="S41" s="328"/>
      <c r="T41" s="210"/>
    </row>
    <row r="42" spans="1:20" ht="21.3">
      <c r="A42" s="581" t="s">
        <v>192</v>
      </c>
      <c r="B42" s="25" t="s">
        <v>193</v>
      </c>
      <c r="C42" s="569"/>
      <c r="D42" s="572"/>
      <c r="E42" s="572"/>
      <c r="F42" s="572"/>
      <c r="G42" s="83"/>
      <c r="H42" s="29"/>
      <c r="I42" s="29"/>
      <c r="J42" s="29"/>
      <c r="K42" s="29"/>
      <c r="L42" s="29"/>
      <c r="M42" s="29"/>
      <c r="N42" s="2148"/>
      <c r="O42" s="94"/>
      <c r="P42" s="571" t="s">
        <v>88</v>
      </c>
      <c r="Q42" s="577">
        <v>12.9</v>
      </c>
      <c r="R42" s="52" t="s">
        <v>45</v>
      </c>
      <c r="S42" s="328"/>
      <c r="T42" s="63"/>
    </row>
    <row r="43" spans="1:20" ht="26.3">
      <c r="A43" s="7"/>
      <c r="B43" s="6"/>
      <c r="C43" s="6"/>
      <c r="D43" s="2304" t="s">
        <v>47</v>
      </c>
      <c r="E43" s="2304"/>
      <c r="F43" s="6"/>
      <c r="G43" s="6"/>
      <c r="H43" s="6"/>
      <c r="I43" s="6"/>
      <c r="J43" s="8"/>
      <c r="K43" s="2304" t="s">
        <v>48</v>
      </c>
      <c r="L43" s="2304"/>
      <c r="M43" s="6"/>
      <c r="N43" s="6"/>
      <c r="O43" s="6"/>
      <c r="P43" s="6"/>
      <c r="Q43" s="64"/>
      <c r="R43" s="59"/>
      <c r="S43" s="6"/>
      <c r="T43" s="18"/>
    </row>
    <row r="44" spans="1:20" ht="23.8">
      <c r="A44" s="26"/>
      <c r="B44" s="27"/>
      <c r="C44" s="27"/>
      <c r="D44" s="2305" t="s">
        <v>50</v>
      </c>
      <c r="E44" s="2305"/>
      <c r="F44" s="28"/>
      <c r="G44" s="28"/>
      <c r="H44" s="27"/>
      <c r="I44" s="28"/>
      <c r="J44" s="30"/>
      <c r="K44" s="2261" t="s">
        <v>51</v>
      </c>
      <c r="L44" s="2261"/>
      <c r="M44" s="27"/>
      <c r="N44" s="27"/>
      <c r="O44" s="27"/>
      <c r="P44" s="27"/>
      <c r="Q44" s="2261" t="s">
        <v>52</v>
      </c>
      <c r="R44" s="2261"/>
      <c r="S44" s="28"/>
      <c r="T44" s="37"/>
    </row>
  </sheetData>
  <mergeCells count="24">
    <mergeCell ref="Q44:R44"/>
    <mergeCell ref="N35:N42"/>
    <mergeCell ref="A1:P5"/>
    <mergeCell ref="A39:D39"/>
    <mergeCell ref="E39:F39"/>
    <mergeCell ref="D43:E43"/>
    <mergeCell ref="K43:L43"/>
    <mergeCell ref="D44:E44"/>
    <mergeCell ref="K44:L44"/>
    <mergeCell ref="J27:K27"/>
    <mergeCell ref="Q27:R27"/>
    <mergeCell ref="J28:K28"/>
    <mergeCell ref="Q28:R28"/>
    <mergeCell ref="A31:F31"/>
    <mergeCell ref="A9:F9"/>
    <mergeCell ref="H9:M9"/>
    <mergeCell ref="O9:T9"/>
    <mergeCell ref="C17:D17"/>
    <mergeCell ref="C18:D18"/>
    <mergeCell ref="Q4:T4"/>
    <mergeCell ref="Q5:T5"/>
    <mergeCell ref="A6:T6"/>
    <mergeCell ref="A7:T7"/>
    <mergeCell ref="A8:T8"/>
  </mergeCells>
  <conditionalFormatting sqref="T27">
    <cfRule type="cellIs" dxfId="64" priority="3" operator="greaterThan">
      <formula>2500</formula>
    </cfRule>
    <cfRule type="cellIs" dxfId="63" priority="9" stopIfTrue="1" operator="greaterThan">
      <formula>3500</formula>
    </cfRule>
  </conditionalFormatting>
  <conditionalFormatting sqref="F11:F28">
    <cfRule type="cellIs" dxfId="62" priority="11" stopIfTrue="1" operator="greaterThan">
      <formula>1800</formula>
    </cfRule>
  </conditionalFormatting>
  <conditionalFormatting sqref="F11:F26">
    <cfRule type="cellIs" dxfId="61" priority="8" operator="greaterThan">
      <formula>400</formula>
    </cfRule>
  </conditionalFormatting>
  <conditionalFormatting sqref="M27">
    <cfRule type="cellIs" dxfId="60" priority="5" stopIfTrue="1" operator="greaterThan">
      <formula>3500</formula>
    </cfRule>
  </conditionalFormatting>
  <conditionalFormatting sqref="M11:M26">
    <cfRule type="cellIs" dxfId="59" priority="1" operator="greaterThan">
      <formula>1000</formula>
    </cfRule>
  </conditionalFormatting>
  <pageMargins left="0.7" right="0.7" top="0.75" bottom="0.75" header="0.3" footer="0.3"/>
  <pageSetup paperSize="9" scale="35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T36"/>
  <sheetViews>
    <sheetView zoomScale="70" zoomScaleNormal="70" workbookViewId="0">
      <selection activeCell="W12" sqref="W12"/>
    </sheetView>
  </sheetViews>
  <sheetFormatPr defaultColWidth="8.88671875" defaultRowHeight="15.05"/>
  <cols>
    <col min="1" max="1" width="14.88671875" style="1" bestFit="1" customWidth="1"/>
    <col min="2" max="2" width="10" style="1" bestFit="1" customWidth="1"/>
    <col min="3" max="3" width="11.44140625" style="1" customWidth="1"/>
    <col min="4" max="4" width="11.5546875" style="1" customWidth="1"/>
    <col min="5" max="5" width="13.88671875" style="1" bestFit="1" customWidth="1"/>
    <col min="6" max="6" width="10.88671875" style="1" bestFit="1" customWidth="1"/>
    <col min="7" max="7" width="4.33203125" style="1" customWidth="1"/>
    <col min="8" max="8" width="18.33203125" style="1" bestFit="1" customWidth="1"/>
    <col min="9" max="9" width="12.6640625" style="1" bestFit="1" customWidth="1"/>
    <col min="10" max="10" width="12.88671875" style="1" customWidth="1"/>
    <col min="11" max="11" width="13.109375" style="1" customWidth="1"/>
    <col min="12" max="12" width="13.88671875" style="1" bestFit="1" customWidth="1"/>
    <col min="13" max="13" width="9.109375" style="1" bestFit="1" customWidth="1"/>
    <col min="14" max="14" width="4.33203125" style="1" customWidth="1"/>
    <col min="15" max="15" width="9.109375" style="1" bestFit="1" customWidth="1"/>
    <col min="16" max="16" width="12.6640625" style="1" bestFit="1" customWidth="1"/>
    <col min="17" max="17" width="11.6640625" style="1" customWidth="1"/>
    <col min="18" max="18" width="10.88671875" style="1" customWidth="1"/>
    <col min="19" max="19" width="13.88671875" style="1" bestFit="1" customWidth="1"/>
    <col min="20" max="20" width="9.109375" style="1" bestFit="1" customWidth="1"/>
    <col min="21" max="16384" width="8.88671875" style="1"/>
  </cols>
  <sheetData>
    <row r="1" spans="1:20" ht="30.7">
      <c r="A1" s="2660" t="s">
        <v>2</v>
      </c>
      <c r="B1" s="2661"/>
      <c r="C1" s="2661"/>
      <c r="D1" s="2661"/>
      <c r="E1" s="2661"/>
      <c r="F1" s="2661"/>
      <c r="G1" s="2661"/>
      <c r="H1" s="2661"/>
      <c r="I1" s="2661"/>
      <c r="J1" s="2661"/>
      <c r="K1" s="2661"/>
      <c r="L1" s="2661"/>
      <c r="M1" s="2661"/>
      <c r="N1" s="127"/>
      <c r="O1" s="127"/>
      <c r="P1" s="127"/>
      <c r="Q1" s="128"/>
      <c r="R1" s="129"/>
      <c r="S1" s="129"/>
      <c r="T1" s="132"/>
    </row>
    <row r="2" spans="1:20" ht="22.85" customHeight="1">
      <c r="A2" s="2265"/>
      <c r="B2" s="2662"/>
      <c r="C2" s="2662"/>
      <c r="D2" s="2662"/>
      <c r="E2" s="2662"/>
      <c r="F2" s="2662"/>
      <c r="G2" s="2662"/>
      <c r="H2" s="2662"/>
      <c r="I2" s="2662"/>
      <c r="J2" s="2662"/>
      <c r="K2" s="2662"/>
      <c r="L2" s="2662"/>
      <c r="M2" s="2662"/>
      <c r="N2" s="130"/>
      <c r="O2" s="130"/>
      <c r="P2" s="130"/>
      <c r="Q2" s="17"/>
      <c r="R2" s="131"/>
      <c r="S2" s="131"/>
      <c r="T2" s="133"/>
    </row>
    <row r="3" spans="1:20" ht="15.65" customHeight="1">
      <c r="A3" s="2265"/>
      <c r="B3" s="2662"/>
      <c r="C3" s="2662"/>
      <c r="D3" s="2662"/>
      <c r="E3" s="2662"/>
      <c r="F3" s="2662"/>
      <c r="G3" s="2662"/>
      <c r="H3" s="2662"/>
      <c r="I3" s="2662"/>
      <c r="J3" s="2662"/>
      <c r="K3" s="2662"/>
      <c r="L3" s="2662"/>
      <c r="M3" s="2662"/>
      <c r="N3" s="130"/>
      <c r="O3" s="130"/>
      <c r="P3" s="130"/>
      <c r="Q3" s="17"/>
      <c r="R3" s="131"/>
      <c r="S3" s="131"/>
      <c r="T3" s="133"/>
    </row>
    <row r="4" spans="1:20" ht="21.3">
      <c r="A4" s="2265"/>
      <c r="B4" s="2662"/>
      <c r="C4" s="2662"/>
      <c r="D4" s="2662"/>
      <c r="E4" s="2662"/>
      <c r="F4" s="2662"/>
      <c r="G4" s="2662"/>
      <c r="H4" s="2662"/>
      <c r="I4" s="2662"/>
      <c r="J4" s="2662"/>
      <c r="K4" s="2662"/>
      <c r="L4" s="2662"/>
      <c r="M4" s="2662"/>
      <c r="N4" s="2141" t="s">
        <v>3</v>
      </c>
      <c r="O4" s="2141"/>
      <c r="P4" s="2141"/>
      <c r="Q4" s="2141"/>
      <c r="R4" s="2141"/>
      <c r="S4" s="2141"/>
      <c r="T4" s="2141"/>
    </row>
    <row r="5" spans="1:20" ht="21.3">
      <c r="A5" s="2268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141" t="s">
        <v>54</v>
      </c>
      <c r="O5" s="2141"/>
      <c r="P5" s="2141"/>
      <c r="Q5" s="2141"/>
      <c r="R5" s="2141"/>
      <c r="S5" s="2141"/>
      <c r="T5" s="2141"/>
    </row>
    <row r="6" spans="1:20" ht="21.3">
      <c r="A6" s="2663" t="s">
        <v>258</v>
      </c>
      <c r="B6" s="2664"/>
      <c r="C6" s="2664"/>
      <c r="D6" s="2664"/>
      <c r="E6" s="2664"/>
      <c r="F6" s="2664"/>
      <c r="G6" s="2664"/>
      <c r="H6" s="2664"/>
      <c r="I6" s="2664"/>
      <c r="J6" s="2664"/>
      <c r="K6" s="2664"/>
      <c r="L6" s="2664"/>
      <c r="M6" s="2664"/>
      <c r="N6" s="2664"/>
      <c r="O6" s="2664"/>
      <c r="P6" s="2665"/>
      <c r="Q6" s="2666" t="s">
        <v>226</v>
      </c>
      <c r="R6" s="2667"/>
      <c r="S6" s="2690">
        <v>45331</v>
      </c>
      <c r="T6" s="2691"/>
    </row>
    <row r="7" spans="1:20" ht="21.3">
      <c r="A7" s="2670" t="s">
        <v>346</v>
      </c>
      <c r="B7" s="2670"/>
      <c r="C7" s="2670"/>
      <c r="D7" s="2670"/>
      <c r="E7" s="2670"/>
      <c r="F7" s="2670"/>
      <c r="G7" s="2670"/>
      <c r="H7" s="2670"/>
      <c r="I7" s="2670"/>
      <c r="J7" s="2670"/>
      <c r="K7" s="2670"/>
      <c r="L7" s="2670"/>
      <c r="M7" s="2670"/>
      <c r="N7" s="2670"/>
      <c r="O7" s="2670"/>
      <c r="P7" s="2670"/>
      <c r="Q7" s="2666" t="s">
        <v>227</v>
      </c>
      <c r="R7" s="2667"/>
      <c r="S7" s="2677">
        <v>0.41666666666666702</v>
      </c>
      <c r="T7" s="2678"/>
    </row>
    <row r="8" spans="1:20" ht="21.3">
      <c r="A8" s="2679" t="s">
        <v>259</v>
      </c>
      <c r="B8" s="2679"/>
      <c r="C8" s="2679"/>
      <c r="D8" s="2679"/>
      <c r="E8" s="2679"/>
      <c r="F8" s="2679"/>
      <c r="G8" s="2680"/>
      <c r="H8" s="2679"/>
      <c r="I8" s="2679"/>
      <c r="J8" s="2679"/>
      <c r="K8" s="2679"/>
      <c r="L8" s="2679"/>
      <c r="M8" s="2679"/>
      <c r="N8" s="2680"/>
      <c r="O8" s="2679"/>
      <c r="P8" s="2679"/>
      <c r="Q8" s="2679"/>
      <c r="R8" s="2679"/>
      <c r="S8" s="2679"/>
      <c r="T8" s="2679"/>
    </row>
    <row r="9" spans="1:20" ht="21.3">
      <c r="A9" s="2681" t="s">
        <v>228</v>
      </c>
      <c r="B9" s="2682"/>
      <c r="C9" s="2682"/>
      <c r="D9" s="2682"/>
      <c r="E9" s="2682"/>
      <c r="F9" s="2683"/>
      <c r="G9" s="232"/>
      <c r="H9" s="2681" t="s">
        <v>189</v>
      </c>
      <c r="I9" s="2682"/>
      <c r="J9" s="2682"/>
      <c r="K9" s="2682"/>
      <c r="L9" s="2682"/>
      <c r="M9" s="2683"/>
      <c r="N9" s="232"/>
      <c r="O9" s="2681" t="s">
        <v>229</v>
      </c>
      <c r="P9" s="2682"/>
      <c r="Q9" s="2682"/>
      <c r="R9" s="2682"/>
      <c r="S9" s="2682"/>
      <c r="T9" s="2683"/>
    </row>
    <row r="10" spans="1:20" ht="63.9">
      <c r="A10" s="502" t="s">
        <v>181</v>
      </c>
      <c r="B10" s="503" t="s">
        <v>11</v>
      </c>
      <c r="C10" s="503" t="s">
        <v>230</v>
      </c>
      <c r="D10" s="503" t="s">
        <v>66</v>
      </c>
      <c r="E10" s="503" t="s">
        <v>14</v>
      </c>
      <c r="F10" s="498" t="s">
        <v>15</v>
      </c>
      <c r="G10" s="504"/>
      <c r="H10" s="502" t="s">
        <v>181</v>
      </c>
      <c r="I10" s="503" t="s">
        <v>11</v>
      </c>
      <c r="J10" s="503" t="s">
        <v>12</v>
      </c>
      <c r="K10" s="503" t="s">
        <v>66</v>
      </c>
      <c r="L10" s="503" t="s">
        <v>14</v>
      </c>
      <c r="M10" s="498" t="s">
        <v>15</v>
      </c>
      <c r="N10" s="504"/>
      <c r="O10" s="502" t="s">
        <v>181</v>
      </c>
      <c r="P10" s="503" t="s">
        <v>11</v>
      </c>
      <c r="Q10" s="503" t="s">
        <v>57</v>
      </c>
      <c r="R10" s="503" t="s">
        <v>66</v>
      </c>
      <c r="S10" s="503" t="s">
        <v>14</v>
      </c>
      <c r="T10" s="498" t="s">
        <v>15</v>
      </c>
    </row>
    <row r="11" spans="1:20" ht="21.3">
      <c r="A11" s="320">
        <v>1</v>
      </c>
      <c r="B11" s="505">
        <v>44441</v>
      </c>
      <c r="C11" s="312">
        <v>7.65</v>
      </c>
      <c r="D11" s="311" t="s">
        <v>17</v>
      </c>
      <c r="E11" s="506">
        <f>7200/C11</f>
        <v>941.17647058823525</v>
      </c>
      <c r="F11" s="313">
        <v>145</v>
      </c>
      <c r="G11" s="91"/>
      <c r="H11" s="320">
        <v>5</v>
      </c>
      <c r="I11" s="507">
        <v>44522</v>
      </c>
      <c r="J11" s="312">
        <v>16.170000000000002</v>
      </c>
      <c r="K11" s="311" t="s">
        <v>17</v>
      </c>
      <c r="L11" s="506">
        <f t="shared" ref="L11:L18" si="0">3600/J11</f>
        <v>222.63450834879404</v>
      </c>
      <c r="M11" s="313">
        <v>208</v>
      </c>
      <c r="N11" s="234"/>
      <c r="O11" s="320">
        <v>13</v>
      </c>
      <c r="P11" s="508">
        <v>44523</v>
      </c>
      <c r="Q11" s="312">
        <v>20.12</v>
      </c>
      <c r="R11" s="311" t="s">
        <v>17</v>
      </c>
      <c r="S11" s="509">
        <f t="shared" ref="S11:S18" si="1">1800/Q11</f>
        <v>89.463220675944328</v>
      </c>
      <c r="T11" s="313">
        <v>2013</v>
      </c>
    </row>
    <row r="12" spans="1:20" ht="21.3">
      <c r="A12" s="321">
        <v>2</v>
      </c>
      <c r="B12" s="508">
        <v>44441</v>
      </c>
      <c r="C12" s="249">
        <v>21.91</v>
      </c>
      <c r="D12" s="251" t="s">
        <v>17</v>
      </c>
      <c r="E12" s="510">
        <f>7200/C12</f>
        <v>328.61706983112731</v>
      </c>
      <c r="F12" s="315">
        <v>278</v>
      </c>
      <c r="G12" s="91"/>
      <c r="H12" s="321">
        <v>6</v>
      </c>
      <c r="I12" s="511">
        <v>44523</v>
      </c>
      <c r="J12" s="249">
        <v>11.62</v>
      </c>
      <c r="K12" s="251" t="s">
        <v>17</v>
      </c>
      <c r="L12" s="510">
        <f t="shared" si="0"/>
        <v>309.81067125645438</v>
      </c>
      <c r="M12" s="315">
        <v>375</v>
      </c>
      <c r="N12" s="234"/>
      <c r="O12" s="321">
        <v>14</v>
      </c>
      <c r="P12" s="508">
        <v>44523</v>
      </c>
      <c r="Q12" s="249">
        <v>41.04</v>
      </c>
      <c r="R12" s="251" t="s">
        <v>17</v>
      </c>
      <c r="S12" s="512">
        <f t="shared" si="1"/>
        <v>43.859649122807021</v>
      </c>
      <c r="T12" s="315">
        <v>1118</v>
      </c>
    </row>
    <row r="13" spans="1:20" ht="21.3">
      <c r="A13" s="321">
        <v>3</v>
      </c>
      <c r="B13" s="508">
        <v>44442</v>
      </c>
      <c r="C13" s="249">
        <v>8.57</v>
      </c>
      <c r="D13" s="251" t="s">
        <v>17</v>
      </c>
      <c r="E13" s="510">
        <f>7200/C13</f>
        <v>840.14002333722283</v>
      </c>
      <c r="F13" s="315">
        <v>174</v>
      </c>
      <c r="G13" s="91"/>
      <c r="H13" s="321">
        <v>7</v>
      </c>
      <c r="I13" s="511">
        <v>44523</v>
      </c>
      <c r="J13" s="249">
        <v>11.77</v>
      </c>
      <c r="K13" s="251" t="s">
        <v>17</v>
      </c>
      <c r="L13" s="510">
        <f t="shared" si="0"/>
        <v>305.8623619371283</v>
      </c>
      <c r="M13" s="315">
        <v>302</v>
      </c>
      <c r="N13" s="234"/>
      <c r="O13" s="321">
        <v>15</v>
      </c>
      <c r="P13" s="508">
        <v>44523</v>
      </c>
      <c r="Q13" s="249">
        <v>21.69</v>
      </c>
      <c r="R13" s="251" t="s">
        <v>17</v>
      </c>
      <c r="S13" s="512">
        <f t="shared" si="1"/>
        <v>82.987551867219906</v>
      </c>
      <c r="T13" s="314">
        <v>932</v>
      </c>
    </row>
    <row r="14" spans="1:20" ht="21.3">
      <c r="A14" s="322">
        <v>4</v>
      </c>
      <c r="B14" s="513">
        <v>44442</v>
      </c>
      <c r="C14" s="318">
        <v>22.03</v>
      </c>
      <c r="D14" s="317" t="s">
        <v>17</v>
      </c>
      <c r="E14" s="514">
        <f>7200/C14</f>
        <v>326.82705401724917</v>
      </c>
      <c r="F14" s="319">
        <v>283</v>
      </c>
      <c r="G14" s="91"/>
      <c r="H14" s="321">
        <v>8</v>
      </c>
      <c r="I14" s="508">
        <v>44422</v>
      </c>
      <c r="J14" s="515">
        <v>11.54</v>
      </c>
      <c r="K14" s="251" t="s">
        <v>17</v>
      </c>
      <c r="L14" s="510">
        <f t="shared" si="0"/>
        <v>311.95840554592723</v>
      </c>
      <c r="M14" s="315">
        <v>177</v>
      </c>
      <c r="N14" s="234"/>
      <c r="O14" s="321">
        <v>16</v>
      </c>
      <c r="P14" s="508">
        <v>44422</v>
      </c>
      <c r="Q14" s="249">
        <v>18.25</v>
      </c>
      <c r="R14" s="251" t="s">
        <v>17</v>
      </c>
      <c r="S14" s="512">
        <f t="shared" si="1"/>
        <v>98.630136986301366</v>
      </c>
      <c r="T14" s="315">
        <v>384</v>
      </c>
    </row>
    <row r="15" spans="1:20" ht="21.3">
      <c r="A15" s="91"/>
      <c r="B15" s="516"/>
      <c r="C15" s="2383" t="s">
        <v>149</v>
      </c>
      <c r="D15" s="2384"/>
      <c r="E15" s="517">
        <f>SUM(E11:E14)</f>
        <v>2436.7606177738348</v>
      </c>
      <c r="F15" s="91"/>
      <c r="G15" s="91"/>
      <c r="H15" s="321">
        <v>9</v>
      </c>
      <c r="I15" s="508">
        <v>44958</v>
      </c>
      <c r="J15" s="249">
        <v>9.65</v>
      </c>
      <c r="K15" s="251" t="s">
        <v>17</v>
      </c>
      <c r="L15" s="510">
        <f t="shared" si="0"/>
        <v>373.05699481865281</v>
      </c>
      <c r="M15" s="315">
        <v>174</v>
      </c>
      <c r="N15" s="234"/>
      <c r="O15" s="321">
        <v>17</v>
      </c>
      <c r="P15" s="508">
        <v>44523</v>
      </c>
      <c r="Q15" s="249">
        <v>17.04</v>
      </c>
      <c r="R15" s="251" t="s">
        <v>17</v>
      </c>
      <c r="S15" s="512">
        <f t="shared" si="1"/>
        <v>105.63380281690141</v>
      </c>
      <c r="T15" s="315">
        <v>336</v>
      </c>
    </row>
    <row r="16" spans="1:20" ht="21.3">
      <c r="A16" s="91"/>
      <c r="B16" s="516"/>
      <c r="C16" s="2381" t="s">
        <v>136</v>
      </c>
      <c r="D16" s="2382"/>
      <c r="E16" s="518">
        <f>AVERAGE(E11:E14)</f>
        <v>609.19015444345871</v>
      </c>
      <c r="F16" s="91"/>
      <c r="G16" s="91"/>
      <c r="H16" s="321">
        <v>10</v>
      </c>
      <c r="I16" s="508">
        <v>44523</v>
      </c>
      <c r="J16" s="515">
        <v>10.41</v>
      </c>
      <c r="K16" s="251" t="s">
        <v>17</v>
      </c>
      <c r="L16" s="510">
        <f t="shared" si="0"/>
        <v>345.82132564841498</v>
      </c>
      <c r="M16" s="314">
        <v>750</v>
      </c>
      <c r="N16" s="234"/>
      <c r="O16" s="321">
        <v>18</v>
      </c>
      <c r="P16" s="508">
        <v>44523</v>
      </c>
      <c r="Q16" s="249">
        <v>19.87</v>
      </c>
      <c r="R16" s="251" t="s">
        <v>17</v>
      </c>
      <c r="S16" s="512">
        <f t="shared" si="1"/>
        <v>90.588827377956719</v>
      </c>
      <c r="T16" s="315">
        <v>493</v>
      </c>
    </row>
    <row r="17" spans="1:20" ht="21.3">
      <c r="A17" s="91"/>
      <c r="B17" s="516"/>
      <c r="C17" s="519"/>
      <c r="D17" s="91"/>
      <c r="E17" s="520"/>
      <c r="F17" s="91"/>
      <c r="G17" s="91"/>
      <c r="H17" s="321">
        <v>11</v>
      </c>
      <c r="I17" s="508">
        <v>44317</v>
      </c>
      <c r="J17" s="249">
        <v>9.7899999999999991</v>
      </c>
      <c r="K17" s="251" t="s">
        <v>17</v>
      </c>
      <c r="L17" s="510">
        <f t="shared" si="0"/>
        <v>367.72216547497447</v>
      </c>
      <c r="M17" s="315">
        <v>1242</v>
      </c>
      <c r="N17" s="234"/>
      <c r="O17" s="321">
        <v>19</v>
      </c>
      <c r="P17" s="508">
        <v>44317</v>
      </c>
      <c r="Q17" s="249">
        <v>13.72</v>
      </c>
      <c r="R17" s="251" t="s">
        <v>17</v>
      </c>
      <c r="S17" s="512">
        <f t="shared" si="1"/>
        <v>131.19533527696791</v>
      </c>
      <c r="T17" s="315">
        <v>2110</v>
      </c>
    </row>
    <row r="18" spans="1:20" ht="21.95" thickBot="1">
      <c r="A18" s="91"/>
      <c r="B18" s="516"/>
      <c r="C18" s="519"/>
      <c r="D18" s="91"/>
      <c r="E18" s="520"/>
      <c r="F18" s="91"/>
      <c r="G18" s="91"/>
      <c r="H18" s="322">
        <v>12</v>
      </c>
      <c r="I18" s="513">
        <v>44317</v>
      </c>
      <c r="J18" s="318">
        <v>18.86</v>
      </c>
      <c r="K18" s="317" t="s">
        <v>17</v>
      </c>
      <c r="L18" s="514">
        <f t="shared" si="0"/>
        <v>190.88016967126194</v>
      </c>
      <c r="M18" s="319">
        <v>201</v>
      </c>
      <c r="N18" s="234"/>
      <c r="O18" s="322">
        <v>20</v>
      </c>
      <c r="P18" s="513">
        <v>44958</v>
      </c>
      <c r="Q18" s="318">
        <v>7.13</v>
      </c>
      <c r="R18" s="317" t="s">
        <v>17</v>
      </c>
      <c r="S18" s="521">
        <f t="shared" si="1"/>
        <v>252.45441795231417</v>
      </c>
      <c r="T18" s="319">
        <v>316</v>
      </c>
    </row>
    <row r="19" spans="1:20" ht="21.3">
      <c r="A19" s="91"/>
      <c r="B19" s="516"/>
      <c r="C19" s="519"/>
      <c r="D19" s="91"/>
      <c r="E19" s="520"/>
      <c r="F19" s="91"/>
      <c r="G19" s="91"/>
      <c r="H19" s="91"/>
      <c r="I19" s="516"/>
      <c r="J19" s="2383" t="s">
        <v>149</v>
      </c>
      <c r="K19" s="2384"/>
      <c r="L19" s="522">
        <f>SUM(L11:L18)</f>
        <v>2427.7466027016085</v>
      </c>
      <c r="M19" s="91"/>
      <c r="N19" s="234"/>
      <c r="O19" s="91"/>
      <c r="P19" s="516"/>
      <c r="Q19" s="2383" t="s">
        <v>149</v>
      </c>
      <c r="R19" s="2384"/>
      <c r="S19" s="523">
        <f>SUM(S11:S18)</f>
        <v>894.81294207641292</v>
      </c>
      <c r="T19" s="91"/>
    </row>
    <row r="20" spans="1:20" ht="21.95" thickBot="1">
      <c r="A20" s="91"/>
      <c r="B20" s="91"/>
      <c r="C20" s="328"/>
      <c r="D20" s="328"/>
      <c r="E20" s="328"/>
      <c r="F20" s="91"/>
      <c r="G20" s="91"/>
      <c r="H20" s="91"/>
      <c r="I20" s="524"/>
      <c r="J20" s="2381" t="s">
        <v>136</v>
      </c>
      <c r="K20" s="2382"/>
      <c r="L20" s="525">
        <f>AVERAGE(L11:L18)</f>
        <v>303.46832533770106</v>
      </c>
      <c r="M20" s="91"/>
      <c r="N20" s="234"/>
      <c r="O20" s="91"/>
      <c r="P20" s="91"/>
      <c r="Q20" s="2381" t="s">
        <v>136</v>
      </c>
      <c r="R20" s="2382"/>
      <c r="S20" s="526">
        <f>AVERAGE(S11:S18)</f>
        <v>111.85161775955162</v>
      </c>
      <c r="T20" s="91"/>
    </row>
    <row r="21" spans="1:20" ht="21.3">
      <c r="A21" s="91"/>
      <c r="B21" s="91"/>
      <c r="C21" s="328"/>
      <c r="D21" s="328"/>
      <c r="E21" s="328"/>
      <c r="F21" s="91"/>
      <c r="G21" s="91"/>
      <c r="H21" s="91"/>
      <c r="I21" s="91"/>
      <c r="J21" s="91"/>
      <c r="K21" s="236"/>
      <c r="L21" s="236"/>
      <c r="M21" s="91"/>
      <c r="N21" s="234"/>
      <c r="O21" s="91"/>
      <c r="P21" s="91"/>
      <c r="Q21" s="527"/>
      <c r="R21" s="236"/>
      <c r="S21" s="236"/>
      <c r="T21" s="527"/>
    </row>
    <row r="22" spans="1:20" ht="21.3">
      <c r="A22" s="234"/>
      <c r="B22" s="234"/>
      <c r="C22" s="91"/>
      <c r="D22" s="234"/>
      <c r="E22" s="234"/>
      <c r="F22" s="91"/>
      <c r="G22" s="91"/>
      <c r="H22" s="91"/>
      <c r="I22" s="91"/>
      <c r="J22" s="91"/>
      <c r="K22" s="236"/>
      <c r="L22" s="236"/>
      <c r="M22" s="91"/>
      <c r="N22" s="234"/>
      <c r="O22" s="234"/>
      <c r="P22" s="234"/>
      <c r="Q22" s="234"/>
      <c r="R22" s="234"/>
      <c r="S22" s="234"/>
      <c r="T22" s="234"/>
    </row>
    <row r="23" spans="1:20" ht="21.3">
      <c r="A23" s="528" t="s">
        <v>69</v>
      </c>
      <c r="B23" s="235">
        <v>1</v>
      </c>
      <c r="C23" s="313" t="s">
        <v>21</v>
      </c>
      <c r="D23" s="328"/>
      <c r="E23" s="91"/>
      <c r="F23" s="91"/>
      <c r="G23" s="234"/>
      <c r="H23" s="528" t="s">
        <v>70</v>
      </c>
      <c r="I23" s="311">
        <v>2870</v>
      </c>
      <c r="J23" s="313" t="s">
        <v>23</v>
      </c>
      <c r="K23" s="328"/>
      <c r="L23" s="234"/>
      <c r="M23" s="236"/>
      <c r="N23" s="236"/>
      <c r="O23" s="236"/>
      <c r="P23" s="236"/>
      <c r="Q23" s="236"/>
      <c r="R23" s="234"/>
      <c r="S23" s="234"/>
      <c r="T23" s="236"/>
    </row>
    <row r="24" spans="1:20" ht="21.3">
      <c r="A24" s="529" t="s">
        <v>71</v>
      </c>
      <c r="B24" s="414">
        <v>4.5999999999999996</v>
      </c>
      <c r="C24" s="315" t="s">
        <v>21</v>
      </c>
      <c r="D24" s="328"/>
      <c r="E24" s="91"/>
      <c r="F24" s="91"/>
      <c r="G24" s="234"/>
      <c r="H24" s="529" t="s">
        <v>72</v>
      </c>
      <c r="I24" s="251">
        <v>412</v>
      </c>
      <c r="J24" s="530" t="s">
        <v>23</v>
      </c>
      <c r="K24" s="328"/>
      <c r="L24" s="234"/>
      <c r="M24" s="236"/>
      <c r="N24" s="236"/>
      <c r="O24" s="236"/>
      <c r="P24" s="236"/>
      <c r="Q24" s="236"/>
      <c r="R24" s="234"/>
      <c r="S24" s="234"/>
      <c r="T24" s="236"/>
    </row>
    <row r="25" spans="1:20" ht="21.3">
      <c r="A25" s="529" t="s">
        <v>73</v>
      </c>
      <c r="B25" s="414">
        <v>3.8</v>
      </c>
      <c r="C25" s="315" t="s">
        <v>21</v>
      </c>
      <c r="D25" s="328"/>
      <c r="E25" s="91"/>
      <c r="F25" s="91"/>
      <c r="G25" s="234"/>
      <c r="H25" s="529" t="s">
        <v>74</v>
      </c>
      <c r="I25" s="251">
        <v>6.8</v>
      </c>
      <c r="J25" s="530" t="s">
        <v>28</v>
      </c>
      <c r="K25" s="328"/>
      <c r="L25" s="234"/>
      <c r="M25" s="234"/>
      <c r="N25" s="234"/>
      <c r="O25" s="531"/>
      <c r="P25" s="234"/>
      <c r="Q25" s="532"/>
      <c r="R25" s="234"/>
      <c r="S25" s="234"/>
      <c r="T25" s="236"/>
    </row>
    <row r="26" spans="1:20" ht="21.3">
      <c r="A26" s="529" t="s">
        <v>75</v>
      </c>
      <c r="B26" s="414">
        <v>3.6</v>
      </c>
      <c r="C26" s="315" t="s">
        <v>21</v>
      </c>
      <c r="D26" s="328"/>
      <c r="E26" s="91"/>
      <c r="F26" s="91"/>
      <c r="G26" s="234"/>
      <c r="H26" s="529" t="s">
        <v>76</v>
      </c>
      <c r="I26" s="251">
        <v>36.200000000000003</v>
      </c>
      <c r="J26" s="530" t="s">
        <v>31</v>
      </c>
      <c r="K26" s="328"/>
      <c r="L26" s="234"/>
      <c r="M26" s="533"/>
      <c r="N26" s="533"/>
      <c r="O26" s="91"/>
      <c r="P26" s="533"/>
      <c r="Q26" s="234"/>
      <c r="R26" s="234"/>
      <c r="S26" s="234"/>
      <c r="T26" s="236"/>
    </row>
    <row r="27" spans="1:20" ht="21.3">
      <c r="A27" s="529" t="s">
        <v>77</v>
      </c>
      <c r="B27" s="414">
        <v>21</v>
      </c>
      <c r="C27" s="315" t="s">
        <v>21</v>
      </c>
      <c r="D27" s="328"/>
      <c r="E27" s="234"/>
      <c r="F27" s="91"/>
      <c r="G27" s="234"/>
      <c r="H27" s="529" t="s">
        <v>78</v>
      </c>
      <c r="I27" s="251">
        <v>2500</v>
      </c>
      <c r="J27" s="530" t="s">
        <v>34</v>
      </c>
      <c r="K27" s="328"/>
      <c r="L27" s="234"/>
      <c r="M27" s="533"/>
      <c r="N27" s="533"/>
      <c r="O27" s="91"/>
      <c r="P27" s="533"/>
      <c r="Q27" s="234"/>
      <c r="R27" s="234"/>
      <c r="S27" s="234"/>
      <c r="T27" s="236"/>
    </row>
    <row r="28" spans="1:20" ht="21.3">
      <c r="A28" s="529" t="s">
        <v>79</v>
      </c>
      <c r="B28" s="414">
        <v>25</v>
      </c>
      <c r="C28" s="315" t="s">
        <v>21</v>
      </c>
      <c r="D28" s="328"/>
      <c r="E28" s="91"/>
      <c r="F28" s="91"/>
      <c r="G28" s="234"/>
      <c r="H28" s="529" t="s">
        <v>80</v>
      </c>
      <c r="I28" s="251">
        <v>2400</v>
      </c>
      <c r="J28" s="530" t="s">
        <v>34</v>
      </c>
      <c r="K28" s="328"/>
      <c r="L28" s="234"/>
      <c r="M28" s="533"/>
      <c r="N28" s="533"/>
      <c r="O28" s="91"/>
      <c r="P28" s="533"/>
      <c r="Q28" s="234"/>
      <c r="R28" s="234"/>
      <c r="S28" s="234"/>
      <c r="T28" s="236"/>
    </row>
    <row r="29" spans="1:20" ht="21.3">
      <c r="A29" s="529" t="s">
        <v>81</v>
      </c>
      <c r="B29" s="414">
        <v>31</v>
      </c>
      <c r="C29" s="315" t="s">
        <v>21</v>
      </c>
      <c r="D29" s="328"/>
      <c r="E29" s="91"/>
      <c r="F29" s="91"/>
      <c r="G29" s="234"/>
      <c r="H29" s="529" t="s">
        <v>82</v>
      </c>
      <c r="I29" s="251">
        <v>900</v>
      </c>
      <c r="J29" s="530" t="s">
        <v>34</v>
      </c>
      <c r="K29" s="328"/>
      <c r="L29" s="234"/>
      <c r="M29" s="234"/>
      <c r="N29" s="234"/>
      <c r="O29" s="234"/>
      <c r="P29" s="234"/>
      <c r="Q29" s="234"/>
      <c r="R29" s="234"/>
      <c r="S29" s="234"/>
      <c r="T29" s="236"/>
    </row>
    <row r="30" spans="1:20" ht="21.3">
      <c r="A30" s="529" t="s">
        <v>83</v>
      </c>
      <c r="B30" s="414">
        <v>20</v>
      </c>
      <c r="C30" s="315" t="s">
        <v>21</v>
      </c>
      <c r="D30" s="328"/>
      <c r="E30" s="91"/>
      <c r="F30" s="91"/>
      <c r="G30" s="234"/>
      <c r="H30" s="529" t="s">
        <v>84</v>
      </c>
      <c r="I30" s="251">
        <v>5800</v>
      </c>
      <c r="J30" s="530" t="s">
        <v>34</v>
      </c>
      <c r="K30" s="328"/>
      <c r="L30" s="234"/>
      <c r="M30" s="234"/>
      <c r="N30" s="234"/>
      <c r="O30" s="234"/>
      <c r="P30" s="234"/>
      <c r="Q30" s="234"/>
      <c r="R30" s="234"/>
      <c r="S30" s="234"/>
      <c r="T30" s="236"/>
    </row>
    <row r="31" spans="1:20" ht="21.3">
      <c r="A31" s="529" t="s">
        <v>85</v>
      </c>
      <c r="B31" s="414">
        <v>0.2</v>
      </c>
      <c r="C31" s="315" t="s">
        <v>21</v>
      </c>
      <c r="D31" s="328"/>
      <c r="E31" s="91"/>
      <c r="F31" s="91"/>
      <c r="G31" s="234"/>
      <c r="H31" s="529" t="s">
        <v>231</v>
      </c>
      <c r="I31" s="251">
        <v>7230</v>
      </c>
      <c r="J31" s="530" t="s">
        <v>23</v>
      </c>
      <c r="K31" s="328"/>
      <c r="L31" s="234"/>
      <c r="M31" s="234"/>
      <c r="N31" s="234"/>
      <c r="O31" s="234"/>
      <c r="P31" s="234"/>
      <c r="Q31" s="234"/>
      <c r="R31" s="234"/>
      <c r="S31" s="234"/>
      <c r="T31" s="236"/>
    </row>
    <row r="32" spans="1:20" ht="21.3">
      <c r="A32" s="534" t="s">
        <v>87</v>
      </c>
      <c r="B32" s="239">
        <v>0</v>
      </c>
      <c r="C32" s="319" t="s">
        <v>21</v>
      </c>
      <c r="D32" s="328"/>
      <c r="E32" s="91"/>
      <c r="F32" s="234"/>
      <c r="G32" s="234"/>
      <c r="H32" s="535" t="s">
        <v>44</v>
      </c>
      <c r="I32" s="251">
        <v>9.34</v>
      </c>
      <c r="J32" s="89" t="s">
        <v>45</v>
      </c>
      <c r="K32" s="328"/>
      <c r="L32" s="236"/>
      <c r="M32" s="234"/>
      <c r="N32" s="234"/>
      <c r="O32" s="234"/>
      <c r="P32" s="234"/>
      <c r="Q32" s="234"/>
      <c r="R32" s="234"/>
      <c r="S32" s="234"/>
      <c r="T32" s="234"/>
    </row>
    <row r="33" spans="1:20" ht="21.3">
      <c r="A33" s="236"/>
      <c r="B33" s="236"/>
      <c r="C33" s="236"/>
      <c r="D33" s="236"/>
      <c r="E33" s="236"/>
      <c r="F33" s="236"/>
      <c r="G33" s="236"/>
      <c r="H33" s="536" t="s">
        <v>88</v>
      </c>
      <c r="I33" s="317">
        <v>5.8</v>
      </c>
      <c r="J33" s="537" t="s">
        <v>45</v>
      </c>
      <c r="K33" s="328"/>
      <c r="L33" s="236"/>
      <c r="M33" s="236"/>
      <c r="N33" s="236"/>
      <c r="O33" s="236"/>
      <c r="P33" s="236"/>
      <c r="Q33" s="236"/>
      <c r="R33" s="236"/>
      <c r="S33" s="236"/>
      <c r="T33" s="236"/>
    </row>
    <row r="34" spans="1:20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</row>
    <row r="35" spans="1:20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</row>
    <row r="36" spans="1:20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</row>
  </sheetData>
  <mergeCells count="19">
    <mergeCell ref="J19:K19"/>
    <mergeCell ref="J20:K20"/>
    <mergeCell ref="Q19:R19"/>
    <mergeCell ref="Q20:R20"/>
    <mergeCell ref="C15:D15"/>
    <mergeCell ref="C16:D16"/>
    <mergeCell ref="A8:T8"/>
    <mergeCell ref="A9:F9"/>
    <mergeCell ref="H9:M9"/>
    <mergeCell ref="O9:T9"/>
    <mergeCell ref="A1:M5"/>
    <mergeCell ref="A7:P7"/>
    <mergeCell ref="Q7:R7"/>
    <mergeCell ref="N4:T4"/>
    <mergeCell ref="N5:T5"/>
    <mergeCell ref="A6:P6"/>
    <mergeCell ref="Q6:R6"/>
    <mergeCell ref="S6:T6"/>
    <mergeCell ref="S7:T7"/>
  </mergeCells>
  <conditionalFormatting sqref="M11:M20">
    <cfRule type="cellIs" dxfId="58" priority="3" stopIfTrue="1" operator="greaterThan">
      <formula>2500</formula>
    </cfRule>
  </conditionalFormatting>
  <conditionalFormatting sqref="T11:T12 T14:T19">
    <cfRule type="cellIs" dxfId="57" priority="1" stopIfTrue="1" operator="greaterThan">
      <formula>3100</formula>
    </cfRule>
    <cfRule type="cellIs" dxfId="56" priority="2" stopIfTrue="1" operator="greaterThan">
      <formula>3500</formula>
    </cfRule>
  </conditionalFormatting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U39"/>
  <sheetViews>
    <sheetView view="pageBreakPreview" topLeftCell="A2" zoomScale="70" zoomScaleNormal="70" zoomScaleSheetLayoutView="70" workbookViewId="0">
      <selection activeCell="M21" sqref="M21"/>
    </sheetView>
  </sheetViews>
  <sheetFormatPr defaultColWidth="10.6640625" defaultRowHeight="15.05"/>
  <cols>
    <col min="1" max="2" width="10.6640625" style="1" customWidth="1"/>
    <col min="3" max="3" width="12.6640625" style="1" customWidth="1"/>
    <col min="4" max="4" width="12.44140625" style="1" customWidth="1"/>
    <col min="5" max="5" width="13.44140625" style="1" customWidth="1"/>
    <col min="6" max="6" width="10.6640625" style="1" customWidth="1"/>
    <col min="7" max="7" width="4.44140625" style="1" customWidth="1"/>
    <col min="8" max="8" width="10.6640625" style="1" customWidth="1"/>
    <col min="9" max="9" width="12" style="1" customWidth="1"/>
    <col min="10" max="10" width="13.44140625" style="1" customWidth="1"/>
    <col min="11" max="11" width="14.109375" style="1" customWidth="1"/>
    <col min="12" max="13" width="12.33203125" style="1" customWidth="1"/>
    <col min="14" max="14" width="4.6640625" style="1" customWidth="1"/>
    <col min="15" max="16" width="10.6640625" style="1" customWidth="1"/>
    <col min="17" max="17" width="12.44140625" style="1" customWidth="1"/>
    <col min="18" max="18" width="13" style="1" customWidth="1"/>
    <col min="19" max="19" width="13.6640625" style="1" customWidth="1"/>
    <col min="20" max="20" width="13.33203125" style="1" customWidth="1"/>
    <col min="21" max="21" width="10.6640625" style="1" customWidth="1"/>
    <col min="22" max="16384" width="10.6640625" style="1"/>
  </cols>
  <sheetData>
    <row r="1" spans="1:20" ht="19.45">
      <c r="A1" s="2141" t="s">
        <v>2</v>
      </c>
      <c r="B1" s="2141"/>
      <c r="C1" s="2141"/>
      <c r="D1" s="2141"/>
      <c r="E1" s="2141"/>
      <c r="F1" s="2141"/>
      <c r="G1" s="2141"/>
      <c r="H1" s="2141"/>
      <c r="I1" s="2141"/>
      <c r="J1" s="2141"/>
      <c r="K1" s="2141"/>
      <c r="L1" s="2141"/>
      <c r="M1" s="2141"/>
      <c r="N1" s="2141"/>
      <c r="O1" s="2141"/>
      <c r="P1" s="2141"/>
      <c r="Q1" s="159"/>
      <c r="R1" s="160"/>
      <c r="S1" s="160"/>
      <c r="T1" s="160"/>
    </row>
    <row r="2" spans="1:20" ht="19.45">
      <c r="A2" s="2141"/>
      <c r="B2" s="2141"/>
      <c r="C2" s="2141"/>
      <c r="D2" s="2141"/>
      <c r="E2" s="2141"/>
      <c r="F2" s="2141"/>
      <c r="G2" s="2141"/>
      <c r="H2" s="2141"/>
      <c r="I2" s="2141"/>
      <c r="J2" s="2141"/>
      <c r="K2" s="2141"/>
      <c r="L2" s="2141"/>
      <c r="M2" s="2141"/>
      <c r="N2" s="2141"/>
      <c r="O2" s="2141"/>
      <c r="P2" s="2141"/>
      <c r="Q2" s="159"/>
      <c r="R2" s="161"/>
      <c r="S2" s="161"/>
      <c r="T2" s="161"/>
    </row>
    <row r="3" spans="1:20" ht="19.45">
      <c r="A3" s="2141"/>
      <c r="B3" s="2141"/>
      <c r="C3" s="2141"/>
      <c r="D3" s="2141"/>
      <c r="E3" s="2141"/>
      <c r="F3" s="2141"/>
      <c r="G3" s="2141"/>
      <c r="H3" s="2141"/>
      <c r="I3" s="2141"/>
      <c r="J3" s="2141"/>
      <c r="K3" s="2141"/>
      <c r="L3" s="2141"/>
      <c r="M3" s="2141"/>
      <c r="N3" s="2141"/>
      <c r="O3" s="2141"/>
      <c r="P3" s="2141"/>
      <c r="Q3" s="2692" t="s">
        <v>119</v>
      </c>
      <c r="R3" s="2692"/>
      <c r="S3" s="2692"/>
      <c r="T3" s="2692"/>
    </row>
    <row r="4" spans="1:20" ht="19.45">
      <c r="A4" s="2141"/>
      <c r="B4" s="2141"/>
      <c r="C4" s="2141"/>
      <c r="D4" s="2141"/>
      <c r="E4" s="2141"/>
      <c r="F4" s="2141"/>
      <c r="G4" s="2141"/>
      <c r="H4" s="2141"/>
      <c r="I4" s="2141"/>
      <c r="J4" s="2141"/>
      <c r="K4" s="2141"/>
      <c r="L4" s="2141"/>
      <c r="M4" s="2141"/>
      <c r="N4" s="2141"/>
      <c r="O4" s="2141"/>
      <c r="P4" s="2141"/>
      <c r="Q4" s="2692" t="s">
        <v>54</v>
      </c>
      <c r="R4" s="2692"/>
      <c r="S4" s="2692"/>
      <c r="T4" s="2692"/>
    </row>
    <row r="5" spans="1:20" ht="22.25" customHeight="1">
      <c r="A5" s="2693" t="s">
        <v>501</v>
      </c>
      <c r="B5" s="2693"/>
      <c r="C5" s="2693"/>
      <c r="D5" s="2693"/>
      <c r="E5" s="2693"/>
      <c r="F5" s="2693"/>
      <c r="G5" s="2693"/>
      <c r="H5" s="2693"/>
      <c r="I5" s="2693"/>
      <c r="J5" s="2693"/>
      <c r="K5" s="2693"/>
      <c r="L5" s="2693"/>
      <c r="M5" s="2693"/>
      <c r="N5" s="2693"/>
      <c r="O5" s="2693"/>
      <c r="P5" s="2693"/>
      <c r="Q5" s="2693"/>
      <c r="R5" s="2693"/>
      <c r="S5" s="2693"/>
      <c r="T5" s="2693"/>
    </row>
    <row r="6" spans="1:20" ht="22.25" customHeight="1">
      <c r="A6" s="2693" t="s">
        <v>232</v>
      </c>
      <c r="B6" s="2693"/>
      <c r="C6" s="2693"/>
      <c r="D6" s="2693"/>
      <c r="E6" s="2693"/>
      <c r="F6" s="2693"/>
      <c r="G6" s="2693"/>
      <c r="H6" s="2693"/>
      <c r="I6" s="2693"/>
      <c r="J6" s="2693"/>
      <c r="K6" s="2693"/>
      <c r="L6" s="2693"/>
      <c r="M6" s="2693"/>
      <c r="N6" s="2693"/>
      <c r="O6" s="2693"/>
      <c r="P6" s="2693"/>
      <c r="Q6" s="2693"/>
      <c r="R6" s="2693"/>
      <c r="S6" s="2693"/>
      <c r="T6" s="2693"/>
    </row>
    <row r="7" spans="1:20" ht="22.25" customHeight="1">
      <c r="A7" s="2693" t="s">
        <v>198</v>
      </c>
      <c r="B7" s="2693"/>
      <c r="C7" s="2693"/>
      <c r="D7" s="2693"/>
      <c r="E7" s="2693"/>
      <c r="F7" s="2693"/>
      <c r="G7" s="2693"/>
      <c r="H7" s="2693"/>
      <c r="I7" s="2693"/>
      <c r="J7" s="2693"/>
      <c r="K7" s="2693"/>
      <c r="L7" s="2693"/>
      <c r="M7" s="2693"/>
      <c r="N7" s="2693"/>
      <c r="O7" s="2693"/>
      <c r="P7" s="2693"/>
      <c r="Q7" s="2693"/>
      <c r="R7" s="2693"/>
      <c r="S7" s="2693"/>
      <c r="T7" s="2693"/>
    </row>
    <row r="8" spans="1:20" ht="22.25" customHeight="1">
      <c r="A8" s="2694" t="s">
        <v>7</v>
      </c>
      <c r="B8" s="2694"/>
      <c r="C8" s="2694"/>
      <c r="D8" s="2694"/>
      <c r="E8" s="2694"/>
      <c r="F8" s="2694"/>
      <c r="G8" s="145"/>
      <c r="H8" s="2694" t="s">
        <v>8</v>
      </c>
      <c r="I8" s="2694"/>
      <c r="J8" s="2694"/>
      <c r="K8" s="2694"/>
      <c r="L8" s="2694"/>
      <c r="M8" s="2694"/>
      <c r="N8" s="145"/>
      <c r="O8" s="2694" t="s">
        <v>9</v>
      </c>
      <c r="P8" s="2694"/>
      <c r="Q8" s="2694"/>
      <c r="R8" s="2694"/>
      <c r="S8" s="2694"/>
      <c r="T8" s="2694"/>
    </row>
    <row r="9" spans="1:20" ht="63.1" customHeight="1">
      <c r="A9" s="146" t="s">
        <v>10</v>
      </c>
      <c r="B9" s="146" t="s">
        <v>11</v>
      </c>
      <c r="C9" s="146" t="s">
        <v>205</v>
      </c>
      <c r="D9" s="146" t="s">
        <v>13</v>
      </c>
      <c r="E9" s="146" t="s">
        <v>14</v>
      </c>
      <c r="F9" s="163" t="s">
        <v>180</v>
      </c>
      <c r="G9" s="147"/>
      <c r="H9" s="146" t="s">
        <v>10</v>
      </c>
      <c r="I9" s="146" t="s">
        <v>11</v>
      </c>
      <c r="J9" s="146" t="s">
        <v>205</v>
      </c>
      <c r="K9" s="146" t="s">
        <v>13</v>
      </c>
      <c r="L9" s="146" t="s">
        <v>14</v>
      </c>
      <c r="M9" s="163" t="s">
        <v>180</v>
      </c>
      <c r="N9" s="147"/>
      <c r="O9" s="146" t="s">
        <v>10</v>
      </c>
      <c r="P9" s="146" t="s">
        <v>11</v>
      </c>
      <c r="Q9" s="146" t="s">
        <v>182</v>
      </c>
      <c r="R9" s="146" t="s">
        <v>13</v>
      </c>
      <c r="S9" s="146" t="s">
        <v>14</v>
      </c>
      <c r="T9" s="163" t="s">
        <v>180</v>
      </c>
    </row>
    <row r="10" spans="1:20" ht="22.25" customHeight="1">
      <c r="A10" s="931">
        <v>1</v>
      </c>
      <c r="B10" s="373">
        <v>44546</v>
      </c>
      <c r="C10" s="931">
        <v>11.45</v>
      </c>
      <c r="D10" s="931" t="s">
        <v>17</v>
      </c>
      <c r="E10" s="202">
        <f t="shared" ref="E10:E17" si="0">7200/C10</f>
        <v>628.82096069868999</v>
      </c>
      <c r="F10" s="931">
        <v>2010</v>
      </c>
      <c r="G10" s="930"/>
      <c r="H10" s="931">
        <v>9</v>
      </c>
      <c r="I10" s="373">
        <v>45296</v>
      </c>
      <c r="J10" s="500">
        <v>6.79</v>
      </c>
      <c r="K10" s="931" t="s">
        <v>17</v>
      </c>
      <c r="L10" s="202">
        <f>7200/J10</f>
        <v>1060.3829160530192</v>
      </c>
      <c r="M10" s="931">
        <v>90</v>
      </c>
      <c r="N10" s="930"/>
      <c r="O10" s="931">
        <v>17</v>
      </c>
      <c r="P10" s="373">
        <v>44526</v>
      </c>
      <c r="Q10" s="500">
        <v>35.380000000000003</v>
      </c>
      <c r="R10" s="931" t="s">
        <v>17</v>
      </c>
      <c r="S10" s="202">
        <f>1800/Q10</f>
        <v>50.876201243640473</v>
      </c>
      <c r="T10" s="931">
        <v>4836</v>
      </c>
    </row>
    <row r="11" spans="1:20" ht="22.25" customHeight="1">
      <c r="A11" s="931">
        <v>2</v>
      </c>
      <c r="B11" s="373">
        <v>44546</v>
      </c>
      <c r="C11" s="931">
        <v>10.6</v>
      </c>
      <c r="D11" s="931" t="s">
        <v>17</v>
      </c>
      <c r="E11" s="202">
        <f t="shared" si="0"/>
        <v>679.24528301886789</v>
      </c>
      <c r="F11" s="931">
        <v>2260</v>
      </c>
      <c r="G11" s="930"/>
      <c r="H11" s="931">
        <v>10</v>
      </c>
      <c r="I11" s="373">
        <v>45296</v>
      </c>
      <c r="J11" s="500">
        <v>8.06</v>
      </c>
      <c r="K11" s="931" t="s">
        <v>17</v>
      </c>
      <c r="L11" s="202">
        <f t="shared" ref="L11:L17" si="1">7200/J11</f>
        <v>893.30024813895773</v>
      </c>
      <c r="M11" s="931">
        <v>162</v>
      </c>
      <c r="N11" s="930"/>
      <c r="O11" s="931">
        <v>18</v>
      </c>
      <c r="P11" s="373">
        <v>44526</v>
      </c>
      <c r="Q11" s="500">
        <v>38.340000000000003</v>
      </c>
      <c r="R11" s="931" t="s">
        <v>17</v>
      </c>
      <c r="S11" s="202">
        <f t="shared" ref="S11:S25" si="2">1800/Q11</f>
        <v>46.948356807511736</v>
      </c>
      <c r="T11" s="931">
        <v>3823</v>
      </c>
    </row>
    <row r="12" spans="1:20" ht="22.25" customHeight="1">
      <c r="A12" s="931">
        <v>3</v>
      </c>
      <c r="B12" s="373">
        <v>44546</v>
      </c>
      <c r="C12" s="931">
        <v>14.05</v>
      </c>
      <c r="D12" s="931" t="s">
        <v>17</v>
      </c>
      <c r="E12" s="202">
        <f t="shared" si="0"/>
        <v>512.45551601423483</v>
      </c>
      <c r="F12" s="931">
        <v>1340</v>
      </c>
      <c r="G12" s="930"/>
      <c r="H12" s="931">
        <v>11</v>
      </c>
      <c r="I12" s="373">
        <v>45296</v>
      </c>
      <c r="J12" s="500">
        <v>6.99</v>
      </c>
      <c r="K12" s="931" t="s">
        <v>17</v>
      </c>
      <c r="L12" s="202">
        <f t="shared" si="1"/>
        <v>1030.0429184549355</v>
      </c>
      <c r="M12" s="931">
        <v>88</v>
      </c>
      <c r="N12" s="930"/>
      <c r="O12" s="931">
        <v>19</v>
      </c>
      <c r="P12" s="373">
        <v>45296</v>
      </c>
      <c r="Q12" s="500">
        <v>27.59</v>
      </c>
      <c r="R12" s="931" t="s">
        <v>17</v>
      </c>
      <c r="S12" s="202">
        <f t="shared" si="2"/>
        <v>65.241029358463209</v>
      </c>
      <c r="T12" s="931">
        <v>292</v>
      </c>
    </row>
    <row r="13" spans="1:20" ht="22.25" customHeight="1">
      <c r="A13" s="931">
        <v>4</v>
      </c>
      <c r="B13" s="373">
        <v>44546</v>
      </c>
      <c r="C13" s="931">
        <v>15.11</v>
      </c>
      <c r="D13" s="931" t="s">
        <v>17</v>
      </c>
      <c r="E13" s="202">
        <f t="shared" si="0"/>
        <v>476.50562541363337</v>
      </c>
      <c r="F13" s="931">
        <v>2860</v>
      </c>
      <c r="G13" s="930"/>
      <c r="H13" s="931">
        <v>12</v>
      </c>
      <c r="I13" s="373">
        <v>45296</v>
      </c>
      <c r="J13" s="500">
        <v>8.08</v>
      </c>
      <c r="K13" s="931" t="s">
        <v>17</v>
      </c>
      <c r="L13" s="202">
        <f t="shared" si="1"/>
        <v>891.08910891089113</v>
      </c>
      <c r="M13" s="931">
        <v>144</v>
      </c>
      <c r="N13" s="930"/>
      <c r="O13" s="931">
        <v>20</v>
      </c>
      <c r="P13" s="373">
        <v>45296</v>
      </c>
      <c r="Q13" s="500">
        <v>31.43</v>
      </c>
      <c r="R13" s="931" t="s">
        <v>17</v>
      </c>
      <c r="S13" s="202">
        <f t="shared" si="2"/>
        <v>57.270124085268854</v>
      </c>
      <c r="T13" s="931">
        <v>382</v>
      </c>
    </row>
    <row r="14" spans="1:20" ht="22.25" customHeight="1">
      <c r="A14" s="931">
        <v>5</v>
      </c>
      <c r="B14" s="373">
        <v>44546</v>
      </c>
      <c r="C14" s="931">
        <v>9.5500000000000007</v>
      </c>
      <c r="D14" s="931" t="s">
        <v>17</v>
      </c>
      <c r="E14" s="202">
        <f t="shared" si="0"/>
        <v>753.92670157068062</v>
      </c>
      <c r="F14" s="931">
        <v>2820</v>
      </c>
      <c r="G14" s="930"/>
      <c r="H14" s="931">
        <v>13</v>
      </c>
      <c r="I14" s="373">
        <v>45296</v>
      </c>
      <c r="J14" s="500">
        <v>13.75</v>
      </c>
      <c r="K14" s="931" t="s">
        <v>17</v>
      </c>
      <c r="L14" s="202">
        <f t="shared" si="1"/>
        <v>523.63636363636363</v>
      </c>
      <c r="M14" s="931">
        <v>198</v>
      </c>
      <c r="N14" s="930"/>
      <c r="O14" s="931">
        <v>21</v>
      </c>
      <c r="P14" s="373">
        <v>45296</v>
      </c>
      <c r="Q14" s="500">
        <v>28.14</v>
      </c>
      <c r="R14" s="931" t="s">
        <v>17</v>
      </c>
      <c r="S14" s="202">
        <f t="shared" si="2"/>
        <v>63.965884861407247</v>
      </c>
      <c r="T14" s="931">
        <v>338</v>
      </c>
    </row>
    <row r="15" spans="1:20" ht="22.25" customHeight="1">
      <c r="A15" s="931">
        <v>6</v>
      </c>
      <c r="B15" s="373">
        <v>44546</v>
      </c>
      <c r="C15" s="931">
        <v>6.98</v>
      </c>
      <c r="D15" s="931" t="s">
        <v>17</v>
      </c>
      <c r="E15" s="202">
        <f t="shared" si="0"/>
        <v>1031.5186246418336</v>
      </c>
      <c r="F15" s="931">
        <v>2730</v>
      </c>
      <c r="G15" s="930"/>
      <c r="H15" s="931">
        <v>14</v>
      </c>
      <c r="I15" s="373">
        <v>45296</v>
      </c>
      <c r="J15" s="500">
        <v>24.86</v>
      </c>
      <c r="K15" s="931" t="s">
        <v>17</v>
      </c>
      <c r="L15" s="202">
        <f t="shared" si="1"/>
        <v>289.62188254223651</v>
      </c>
      <c r="M15" s="931">
        <v>430</v>
      </c>
      <c r="N15" s="930"/>
      <c r="O15" s="931">
        <v>22</v>
      </c>
      <c r="P15" s="373">
        <v>45296</v>
      </c>
      <c r="Q15" s="500">
        <v>30.71</v>
      </c>
      <c r="R15" s="931" t="s">
        <v>17</v>
      </c>
      <c r="S15" s="202">
        <f t="shared" si="2"/>
        <v>58.612829697167044</v>
      </c>
      <c r="T15" s="942">
        <v>216</v>
      </c>
    </row>
    <row r="16" spans="1:20" ht="22.25" customHeight="1">
      <c r="A16" s="931">
        <v>7</v>
      </c>
      <c r="B16" s="373">
        <v>44546</v>
      </c>
      <c r="C16" s="931">
        <v>9.91</v>
      </c>
      <c r="D16" s="931" t="s">
        <v>17</v>
      </c>
      <c r="E16" s="202">
        <f t="shared" si="0"/>
        <v>726.5388496468214</v>
      </c>
      <c r="F16" s="931">
        <v>2590</v>
      </c>
      <c r="G16" s="930"/>
      <c r="H16" s="931">
        <v>15</v>
      </c>
      <c r="I16" s="373">
        <v>45296</v>
      </c>
      <c r="J16" s="500">
        <v>14.72</v>
      </c>
      <c r="K16" s="931" t="s">
        <v>17</v>
      </c>
      <c r="L16" s="202">
        <f t="shared" si="1"/>
        <v>489.13043478260869</v>
      </c>
      <c r="M16" s="931">
        <v>298</v>
      </c>
      <c r="N16" s="930"/>
      <c r="O16" s="931">
        <v>23</v>
      </c>
      <c r="P16" s="373">
        <v>45296</v>
      </c>
      <c r="Q16" s="500">
        <v>29.62</v>
      </c>
      <c r="R16" s="931" t="s">
        <v>17</v>
      </c>
      <c r="S16" s="202">
        <f t="shared" si="2"/>
        <v>60.769750168804862</v>
      </c>
      <c r="T16" s="942">
        <v>382</v>
      </c>
    </row>
    <row r="17" spans="1:20" ht="22.25" customHeight="1">
      <c r="A17" s="931">
        <v>8</v>
      </c>
      <c r="B17" s="373">
        <v>44546</v>
      </c>
      <c r="C17" s="931">
        <v>8.2799999999999994</v>
      </c>
      <c r="D17" s="931" t="s">
        <v>17</v>
      </c>
      <c r="E17" s="202">
        <f t="shared" si="0"/>
        <v>869.56521739130437</v>
      </c>
      <c r="F17" s="931">
        <v>3110</v>
      </c>
      <c r="G17" s="930"/>
      <c r="H17" s="931">
        <v>16</v>
      </c>
      <c r="I17" s="373">
        <v>45296</v>
      </c>
      <c r="J17" s="500">
        <v>31.72</v>
      </c>
      <c r="K17" s="931" t="s">
        <v>17</v>
      </c>
      <c r="L17" s="202">
        <f t="shared" si="1"/>
        <v>226.9861286254729</v>
      </c>
      <c r="M17" s="931">
        <v>772</v>
      </c>
      <c r="N17" s="930"/>
      <c r="O17" s="931">
        <v>24</v>
      </c>
      <c r="P17" s="373">
        <v>45296</v>
      </c>
      <c r="Q17" s="500">
        <v>32.21</v>
      </c>
      <c r="R17" s="931" t="s">
        <v>17</v>
      </c>
      <c r="S17" s="202">
        <f t="shared" si="2"/>
        <v>55.883266066438992</v>
      </c>
      <c r="T17" s="942">
        <v>348</v>
      </c>
    </row>
    <row r="18" spans="1:20" ht="22.25" customHeight="1">
      <c r="A18" s="930"/>
      <c r="B18" s="930"/>
      <c r="C18" s="2164" t="s">
        <v>1</v>
      </c>
      <c r="D18" s="2165"/>
      <c r="E18" s="214">
        <f>SUM(E10:E17)</f>
        <v>5678.5767783960655</v>
      </c>
      <c r="F18" s="930"/>
      <c r="G18" s="930"/>
      <c r="H18" s="930"/>
      <c r="I18" s="375"/>
      <c r="J18" s="2143" t="s">
        <v>1</v>
      </c>
      <c r="K18" s="2143"/>
      <c r="L18" s="13">
        <f>SUM(L10:L17)</f>
        <v>5404.1900011444859</v>
      </c>
      <c r="M18" s="930"/>
      <c r="N18" s="930"/>
      <c r="O18" s="931">
        <v>25</v>
      </c>
      <c r="P18" s="373">
        <v>45296</v>
      </c>
      <c r="Q18" s="500">
        <v>33.549999999999997</v>
      </c>
      <c r="R18" s="931" t="s">
        <v>17</v>
      </c>
      <c r="S18" s="202">
        <f t="shared" si="2"/>
        <v>53.651266766020868</v>
      </c>
      <c r="T18" s="942">
        <v>309</v>
      </c>
    </row>
    <row r="19" spans="1:20" ht="22.25" customHeight="1">
      <c r="A19" s="930"/>
      <c r="B19" s="930"/>
      <c r="C19" s="2166" t="s">
        <v>19</v>
      </c>
      <c r="D19" s="2167"/>
      <c r="E19" s="13">
        <f>AVERAGE(E10:E17)</f>
        <v>709.82209729950819</v>
      </c>
      <c r="F19" s="930"/>
      <c r="G19" s="930"/>
      <c r="H19" s="930"/>
      <c r="I19" s="375"/>
      <c r="J19" s="2143" t="s">
        <v>19</v>
      </c>
      <c r="K19" s="2143"/>
      <c r="L19" s="13">
        <f>AVERAGE(L10:L17)</f>
        <v>675.52375014306074</v>
      </c>
      <c r="M19" s="930"/>
      <c r="N19" s="930"/>
      <c r="O19" s="931">
        <v>26</v>
      </c>
      <c r="P19" s="373">
        <v>45296</v>
      </c>
      <c r="Q19" s="500">
        <v>35.799999999999997</v>
      </c>
      <c r="R19" s="931" t="s">
        <v>17</v>
      </c>
      <c r="S19" s="202">
        <f t="shared" si="2"/>
        <v>50.279329608938554</v>
      </c>
      <c r="T19" s="942">
        <v>278</v>
      </c>
    </row>
    <row r="20" spans="1:20" ht="22.25" customHeight="1">
      <c r="A20" s="930"/>
      <c r="B20" s="930"/>
      <c r="C20" s="930"/>
      <c r="D20" s="930"/>
      <c r="E20" s="932"/>
      <c r="F20" s="930"/>
      <c r="G20" s="930"/>
      <c r="H20" s="930"/>
      <c r="I20" s="375"/>
      <c r="J20" s="215"/>
      <c r="K20" s="930"/>
      <c r="L20" s="932"/>
      <c r="M20" s="930"/>
      <c r="N20" s="930"/>
      <c r="O20" s="931">
        <v>27</v>
      </c>
      <c r="P20" s="373">
        <v>45296</v>
      </c>
      <c r="Q20" s="500">
        <v>34.299999999999997</v>
      </c>
      <c r="R20" s="931" t="s">
        <v>17</v>
      </c>
      <c r="S20" s="202">
        <f t="shared" si="2"/>
        <v>52.478134110787174</v>
      </c>
      <c r="T20" s="942">
        <v>386</v>
      </c>
    </row>
    <row r="21" spans="1:20" ht="22.25" customHeight="1">
      <c r="A21" s="2152" t="s">
        <v>69</v>
      </c>
      <c r="B21" s="2152"/>
      <c r="C21" s="931">
        <v>1</v>
      </c>
      <c r="D21" s="931" t="s">
        <v>21</v>
      </c>
      <c r="E21" s="932"/>
      <c r="F21" s="930"/>
      <c r="G21" s="2152" t="s">
        <v>70</v>
      </c>
      <c r="H21" s="2152"/>
      <c r="I21" s="931">
        <v>4080</v>
      </c>
      <c r="J21" s="931" t="s">
        <v>23</v>
      </c>
      <c r="K21" s="930"/>
      <c r="L21" s="932"/>
      <c r="M21" s="930"/>
      <c r="N21" s="930"/>
      <c r="O21" s="931">
        <v>28</v>
      </c>
      <c r="P21" s="373">
        <v>45296</v>
      </c>
      <c r="Q21" s="500">
        <v>28.8</v>
      </c>
      <c r="R21" s="931" t="s">
        <v>17</v>
      </c>
      <c r="S21" s="202">
        <f t="shared" si="2"/>
        <v>62.5</v>
      </c>
      <c r="T21" s="942">
        <v>312</v>
      </c>
    </row>
    <row r="22" spans="1:20" ht="22.25" customHeight="1">
      <c r="A22" s="2152" t="s">
        <v>71</v>
      </c>
      <c r="B22" s="2152"/>
      <c r="C22" s="931">
        <v>5</v>
      </c>
      <c r="D22" s="931" t="s">
        <v>21</v>
      </c>
      <c r="E22" s="932"/>
      <c r="F22" s="930"/>
      <c r="G22" s="2152" t="s">
        <v>72</v>
      </c>
      <c r="H22" s="2152"/>
      <c r="I22" s="931">
        <v>252</v>
      </c>
      <c r="J22" s="931" t="s">
        <v>23</v>
      </c>
      <c r="K22" s="930"/>
      <c r="L22" s="932"/>
      <c r="M22" s="930"/>
      <c r="N22" s="930"/>
      <c r="O22" s="931">
        <v>29</v>
      </c>
      <c r="P22" s="373">
        <v>45296</v>
      </c>
      <c r="Q22" s="500">
        <v>35.01</v>
      </c>
      <c r="R22" s="931" t="s">
        <v>17</v>
      </c>
      <c r="S22" s="202">
        <f t="shared" si="2"/>
        <v>51.413881748071979</v>
      </c>
      <c r="T22" s="942">
        <v>238</v>
      </c>
    </row>
    <row r="23" spans="1:20" ht="22.25" customHeight="1">
      <c r="A23" s="2152" t="s">
        <v>73</v>
      </c>
      <c r="B23" s="2152"/>
      <c r="C23" s="931">
        <v>4.4000000000000004</v>
      </c>
      <c r="D23" s="931" t="s">
        <v>21</v>
      </c>
      <c r="E23" s="932"/>
      <c r="F23" s="930"/>
      <c r="G23" s="2152" t="s">
        <v>74</v>
      </c>
      <c r="H23" s="2152"/>
      <c r="I23" s="931">
        <v>6.7</v>
      </c>
      <c r="J23" s="931" t="s">
        <v>28</v>
      </c>
      <c r="K23" s="930"/>
      <c r="L23" s="932"/>
      <c r="M23" s="930"/>
      <c r="N23" s="930"/>
      <c r="O23" s="931">
        <v>30</v>
      </c>
      <c r="P23" s="373">
        <v>45296</v>
      </c>
      <c r="Q23" s="500">
        <v>36.64</v>
      </c>
      <c r="R23" s="931" t="s">
        <v>17</v>
      </c>
      <c r="S23" s="202">
        <f t="shared" si="2"/>
        <v>49.126637554585152</v>
      </c>
      <c r="T23" s="942">
        <v>324</v>
      </c>
    </row>
    <row r="24" spans="1:20" ht="22.25" customHeight="1">
      <c r="A24" s="2152" t="s">
        <v>75</v>
      </c>
      <c r="B24" s="2152"/>
      <c r="C24" s="931">
        <v>3.2</v>
      </c>
      <c r="D24" s="931" t="s">
        <v>21</v>
      </c>
      <c r="E24" s="932"/>
      <c r="F24" s="930"/>
      <c r="G24" s="2152" t="s">
        <v>76</v>
      </c>
      <c r="H24" s="2152"/>
      <c r="I24" s="931">
        <v>32.9</v>
      </c>
      <c r="J24" s="931" t="s">
        <v>31</v>
      </c>
      <c r="K24" s="930"/>
      <c r="L24" s="932"/>
      <c r="M24" s="930"/>
      <c r="N24" s="930"/>
      <c r="O24" s="931">
        <v>31</v>
      </c>
      <c r="P24" s="373">
        <v>45296</v>
      </c>
      <c r="Q24" s="500">
        <v>36.18</v>
      </c>
      <c r="R24" s="931" t="s">
        <v>17</v>
      </c>
      <c r="S24" s="202">
        <f t="shared" si="2"/>
        <v>49.75124378109453</v>
      </c>
      <c r="T24" s="931">
        <v>258</v>
      </c>
    </row>
    <row r="25" spans="1:20" ht="22.25" customHeight="1">
      <c r="A25" s="2152" t="s">
        <v>77</v>
      </c>
      <c r="B25" s="2152"/>
      <c r="C25" s="931">
        <v>26</v>
      </c>
      <c r="D25" s="931" t="s">
        <v>21</v>
      </c>
      <c r="E25" s="932"/>
      <c r="F25" s="930"/>
      <c r="G25" s="2152" t="s">
        <v>78</v>
      </c>
      <c r="H25" s="2152"/>
      <c r="I25" s="931">
        <v>5700</v>
      </c>
      <c r="J25" s="931" t="s">
        <v>34</v>
      </c>
      <c r="K25" s="930"/>
      <c r="L25" s="932"/>
      <c r="M25" s="930"/>
      <c r="N25" s="930"/>
      <c r="O25" s="931">
        <v>32</v>
      </c>
      <c r="P25" s="373">
        <v>45296</v>
      </c>
      <c r="Q25" s="500">
        <v>37.78</v>
      </c>
      <c r="R25" s="931" t="s">
        <v>17</v>
      </c>
      <c r="S25" s="202">
        <f t="shared" si="2"/>
        <v>47.644256220222339</v>
      </c>
      <c r="T25" s="931">
        <v>394</v>
      </c>
    </row>
    <row r="26" spans="1:20" ht="22.25" customHeight="1">
      <c r="A26" s="2152" t="s">
        <v>79</v>
      </c>
      <c r="B26" s="2152"/>
      <c r="C26" s="931">
        <v>29</v>
      </c>
      <c r="D26" s="931" t="s">
        <v>21</v>
      </c>
      <c r="E26" s="932"/>
      <c r="F26" s="930"/>
      <c r="G26" s="2152" t="s">
        <v>80</v>
      </c>
      <c r="H26" s="2152"/>
      <c r="I26" s="931">
        <v>5400</v>
      </c>
      <c r="J26" s="931"/>
      <c r="K26" s="930"/>
      <c r="L26" s="932"/>
      <c r="M26" s="930"/>
      <c r="N26" s="930"/>
      <c r="O26" s="930"/>
      <c r="P26" s="375"/>
      <c r="Q26" s="2143" t="s">
        <v>1</v>
      </c>
      <c r="R26" s="2143"/>
      <c r="S26" s="13">
        <f>SUM(S10:S25)</f>
        <v>876.41219207842312</v>
      </c>
      <c r="T26" s="930"/>
    </row>
    <row r="27" spans="1:20" ht="22.25" customHeight="1">
      <c r="A27" s="2152" t="s">
        <v>81</v>
      </c>
      <c r="B27" s="2152"/>
      <c r="C27" s="931">
        <v>36</v>
      </c>
      <c r="D27" s="931" t="s">
        <v>21</v>
      </c>
      <c r="E27" s="932"/>
      <c r="F27" s="930"/>
      <c r="G27" s="2152" t="s">
        <v>82</v>
      </c>
      <c r="H27" s="2152"/>
      <c r="I27" s="931">
        <v>900</v>
      </c>
      <c r="J27" s="931" t="s">
        <v>34</v>
      </c>
      <c r="K27" s="930"/>
      <c r="L27" s="932"/>
      <c r="M27" s="930"/>
      <c r="N27" s="930"/>
      <c r="O27" s="930"/>
      <c r="P27" s="375"/>
      <c r="Q27" s="2143" t="s">
        <v>19</v>
      </c>
      <c r="R27" s="2143"/>
      <c r="S27" s="13">
        <f>AVERAGE(S10:S25)</f>
        <v>54.775762004901445</v>
      </c>
      <c r="T27" s="930"/>
    </row>
    <row r="28" spans="1:20" ht="22.25" customHeight="1">
      <c r="A28" s="2152" t="s">
        <v>145</v>
      </c>
      <c r="B28" s="2152"/>
      <c r="C28" s="931">
        <v>25</v>
      </c>
      <c r="D28" s="931" t="s">
        <v>21</v>
      </c>
      <c r="E28" s="932"/>
      <c r="F28" s="930"/>
      <c r="G28" s="2152" t="s">
        <v>84</v>
      </c>
      <c r="H28" s="2152"/>
      <c r="I28" s="931">
        <v>12000</v>
      </c>
      <c r="J28" s="931" t="s">
        <v>34</v>
      </c>
      <c r="K28" s="328"/>
      <c r="L28" s="328"/>
      <c r="M28" s="930"/>
      <c r="N28" s="930"/>
      <c r="O28" s="930"/>
      <c r="P28" s="41"/>
      <c r="Q28" s="328"/>
      <c r="R28" s="328"/>
      <c r="S28" s="328"/>
      <c r="T28" s="930"/>
    </row>
    <row r="29" spans="1:20" ht="22.25" customHeight="1">
      <c r="A29" s="2152" t="s">
        <v>85</v>
      </c>
      <c r="B29" s="2152"/>
      <c r="C29" s="931">
        <v>0.4</v>
      </c>
      <c r="D29" s="931" t="s">
        <v>21</v>
      </c>
      <c r="E29" s="328"/>
      <c r="F29" s="930"/>
      <c r="G29" s="2152" t="s">
        <v>86</v>
      </c>
      <c r="H29" s="2152"/>
      <c r="I29" s="931">
        <v>9320</v>
      </c>
      <c r="J29" s="931" t="s">
        <v>23</v>
      </c>
      <c r="K29" s="328"/>
      <c r="L29" s="328"/>
      <c r="M29" s="930"/>
      <c r="N29" s="930"/>
      <c r="O29" s="930"/>
      <c r="P29" s="41"/>
      <c r="Q29" s="328"/>
      <c r="R29" s="328"/>
      <c r="S29" s="328"/>
      <c r="T29" s="930"/>
    </row>
    <row r="30" spans="1:20" ht="22.25" customHeight="1">
      <c r="A30" s="2152" t="s">
        <v>87</v>
      </c>
      <c r="B30" s="2152"/>
      <c r="C30" s="931">
        <v>0</v>
      </c>
      <c r="D30" s="931" t="s">
        <v>21</v>
      </c>
      <c r="E30" s="328"/>
      <c r="F30" s="930"/>
      <c r="G30" s="2152" t="s">
        <v>44</v>
      </c>
      <c r="H30" s="2152"/>
      <c r="I30" s="931">
        <v>16.3</v>
      </c>
      <c r="J30" s="931" t="s">
        <v>45</v>
      </c>
      <c r="K30" s="930"/>
      <c r="L30" s="930"/>
      <c r="M30" s="930"/>
      <c r="N30" s="930"/>
      <c r="O30" s="930"/>
      <c r="P30" s="41"/>
      <c r="Q30" s="41"/>
      <c r="R30" s="930"/>
      <c r="S30" s="930"/>
      <c r="T30" s="930"/>
    </row>
    <row r="31" spans="1:20" ht="22.25" customHeight="1">
      <c r="A31" s="930"/>
      <c r="B31" s="41"/>
      <c r="C31" s="899"/>
      <c r="D31" s="930"/>
      <c r="E31" s="328"/>
      <c r="F31" s="930"/>
      <c r="G31" s="2152" t="s">
        <v>46</v>
      </c>
      <c r="H31" s="2152"/>
      <c r="I31" s="931">
        <v>12</v>
      </c>
      <c r="J31" s="931" t="s">
        <v>45</v>
      </c>
      <c r="K31" s="328"/>
      <c r="L31" s="94"/>
      <c r="M31" s="94"/>
      <c r="N31" s="930"/>
      <c r="O31" s="94"/>
      <c r="P31" s="94"/>
      <c r="Q31" s="94"/>
      <c r="R31" s="94"/>
      <c r="S31" s="94"/>
      <c r="T31" s="94"/>
    </row>
    <row r="32" spans="1:20" ht="19.45">
      <c r="A32" s="145"/>
      <c r="B32" s="157"/>
      <c r="C32" s="164"/>
      <c r="D32" s="145"/>
      <c r="E32" s="148"/>
      <c r="F32" s="145"/>
      <c r="G32" s="145"/>
      <c r="K32" s="148"/>
      <c r="L32" s="151"/>
      <c r="M32" s="151"/>
      <c r="N32" s="145"/>
      <c r="O32" s="151"/>
      <c r="P32" s="151"/>
      <c r="Q32" s="151"/>
      <c r="R32" s="151"/>
      <c r="S32" s="151"/>
      <c r="T32" s="151"/>
    </row>
    <row r="33" spans="1:21" ht="19.45">
      <c r="A33" s="145"/>
      <c r="B33" s="148"/>
      <c r="C33" s="148"/>
      <c r="D33" s="148"/>
      <c r="E33" s="148"/>
      <c r="F33" s="145"/>
      <c r="G33" s="145"/>
      <c r="K33" s="148"/>
      <c r="L33" s="151"/>
      <c r="M33" s="151"/>
      <c r="N33" s="145"/>
      <c r="O33" s="151"/>
      <c r="P33" s="151"/>
      <c r="Q33" s="151"/>
      <c r="R33" s="151"/>
      <c r="S33" s="151"/>
      <c r="T33" s="151"/>
    </row>
    <row r="34" spans="1:21" ht="19.45">
      <c r="A34" s="145"/>
      <c r="B34" s="148"/>
      <c r="C34" s="148"/>
      <c r="D34" s="148"/>
      <c r="E34" s="148"/>
      <c r="F34" s="145"/>
      <c r="G34" s="145"/>
      <c r="K34" s="148"/>
      <c r="L34" s="151"/>
      <c r="M34" s="151"/>
      <c r="N34" s="154"/>
      <c r="O34" s="151"/>
      <c r="P34" s="151"/>
      <c r="Q34" s="151"/>
      <c r="R34" s="151"/>
      <c r="S34" s="151"/>
      <c r="T34" s="151"/>
    </row>
    <row r="35" spans="1:21" ht="19.45">
      <c r="A35" s="145"/>
      <c r="B35" s="148"/>
      <c r="C35" s="148"/>
      <c r="D35" s="148"/>
      <c r="E35" s="148"/>
      <c r="F35" s="145"/>
      <c r="G35" s="145"/>
      <c r="K35" s="148"/>
      <c r="L35" s="151"/>
      <c r="M35" s="151"/>
      <c r="N35" s="153"/>
      <c r="O35" s="151"/>
      <c r="P35" s="151"/>
      <c r="Q35" s="151"/>
      <c r="R35" s="151"/>
      <c r="S35" s="151"/>
      <c r="T35" s="151"/>
    </row>
    <row r="36" spans="1:21" ht="19.45">
      <c r="A36" s="145"/>
      <c r="B36" s="148"/>
      <c r="C36" s="148"/>
      <c r="D36" s="148"/>
      <c r="E36" s="148"/>
      <c r="F36" s="145"/>
      <c r="G36" s="145"/>
      <c r="K36" s="148"/>
      <c r="L36" s="151"/>
      <c r="M36" s="153"/>
      <c r="N36" s="145"/>
      <c r="O36" s="151"/>
      <c r="P36" s="151"/>
      <c r="Q36" s="151"/>
      <c r="R36" s="151"/>
      <c r="S36" s="151"/>
      <c r="T36" s="151"/>
    </row>
    <row r="37" spans="1:21" ht="19.45">
      <c r="A37" s="153"/>
      <c r="B37" s="153"/>
      <c r="C37" s="153"/>
      <c r="D37" s="155" t="s">
        <v>47</v>
      </c>
      <c r="E37" s="155"/>
      <c r="F37" s="153"/>
      <c r="G37" s="153"/>
      <c r="H37" s="38"/>
      <c r="I37" s="38"/>
      <c r="J37" s="38"/>
      <c r="K37" s="158" t="s">
        <v>48</v>
      </c>
      <c r="L37" s="158"/>
      <c r="M37" s="153"/>
      <c r="N37" s="153"/>
      <c r="O37" s="153"/>
      <c r="P37" s="153"/>
      <c r="Q37" s="155" t="s">
        <v>49</v>
      </c>
      <c r="R37" s="155"/>
      <c r="S37" s="153"/>
      <c r="T37" s="153"/>
      <c r="U37" s="38"/>
    </row>
    <row r="38" spans="1:21" ht="19.45">
      <c r="A38" s="154"/>
      <c r="B38" s="154"/>
      <c r="C38" s="154"/>
      <c r="D38" s="156" t="s">
        <v>50</v>
      </c>
      <c r="E38" s="156"/>
      <c r="F38" s="155"/>
      <c r="G38" s="155"/>
      <c r="H38" s="153"/>
      <c r="I38" s="153"/>
      <c r="J38" s="153"/>
      <c r="K38" s="162" t="s">
        <v>51</v>
      </c>
      <c r="L38" s="162"/>
      <c r="M38" s="153"/>
      <c r="N38" s="154"/>
      <c r="O38" s="154"/>
      <c r="P38" s="154"/>
      <c r="Q38" s="2695" t="s">
        <v>52</v>
      </c>
      <c r="R38" s="2695"/>
      <c r="S38" s="155"/>
      <c r="T38" s="154"/>
      <c r="U38" s="38"/>
    </row>
    <row r="39" spans="1:21" ht="19.45">
      <c r="A39" s="165"/>
      <c r="B39" s="165"/>
      <c r="C39" s="165"/>
      <c r="D39" s="165"/>
      <c r="E39" s="165"/>
      <c r="F39" s="165"/>
      <c r="G39" s="165"/>
      <c r="H39" s="154"/>
      <c r="I39" s="155"/>
      <c r="J39" s="158"/>
      <c r="K39" s="38"/>
      <c r="L39" s="165"/>
      <c r="M39" s="165"/>
      <c r="N39" s="165"/>
      <c r="O39" s="165"/>
      <c r="P39" s="165"/>
      <c r="Q39" s="165"/>
      <c r="R39" s="165"/>
      <c r="S39" s="165"/>
      <c r="T39" s="165"/>
      <c r="U39" s="38"/>
    </row>
  </sheetData>
  <mergeCells count="37">
    <mergeCell ref="G31:H31"/>
    <mergeCell ref="Q38:R38"/>
    <mergeCell ref="A1:P4"/>
    <mergeCell ref="A28:B28"/>
    <mergeCell ref="G28:H28"/>
    <mergeCell ref="A29:B29"/>
    <mergeCell ref="G29:H29"/>
    <mergeCell ref="A30:B30"/>
    <mergeCell ref="G30:H30"/>
    <mergeCell ref="A26:B26"/>
    <mergeCell ref="G26:H26"/>
    <mergeCell ref="Q26:R26"/>
    <mergeCell ref="A27:B27"/>
    <mergeCell ref="G27:H27"/>
    <mergeCell ref="Q27:R27"/>
    <mergeCell ref="A23:B23"/>
    <mergeCell ref="G23:H23"/>
    <mergeCell ref="A24:B24"/>
    <mergeCell ref="G24:H24"/>
    <mergeCell ref="A25:B25"/>
    <mergeCell ref="G25:H25"/>
    <mergeCell ref="C19:D19"/>
    <mergeCell ref="J19:K19"/>
    <mergeCell ref="A21:B21"/>
    <mergeCell ref="G21:H21"/>
    <mergeCell ref="A22:B22"/>
    <mergeCell ref="G22:H22"/>
    <mergeCell ref="A8:F8"/>
    <mergeCell ref="H8:M8"/>
    <mergeCell ref="O8:T8"/>
    <mergeCell ref="C18:D18"/>
    <mergeCell ref="J18:K18"/>
    <mergeCell ref="Q3:T3"/>
    <mergeCell ref="Q4:T4"/>
    <mergeCell ref="A5:T5"/>
    <mergeCell ref="A6:T6"/>
    <mergeCell ref="A7:T7"/>
  </mergeCells>
  <conditionalFormatting sqref="F18:F36">
    <cfRule type="cellIs" dxfId="55" priority="3" stopIfTrue="1" operator="greaterThan">
      <formula>1800</formula>
    </cfRule>
  </conditionalFormatting>
  <conditionalFormatting sqref="T10:T30">
    <cfRule type="cellIs" dxfId="54" priority="1" stopIfTrue="1" operator="greaterThan">
      <formula>3500</formula>
    </cfRule>
  </conditionalFormatting>
  <conditionalFormatting sqref="M17:M29 T16:T27">
    <cfRule type="cellIs" dxfId="53" priority="2" stopIfTrue="1" operator="greaterThan">
      <formula>2500</formula>
    </cfRule>
  </conditionalFormatting>
  <printOptions horizontalCentered="1"/>
  <pageMargins left="0" right="0" top="0.25" bottom="0.75" header="0.3" footer="0.3"/>
  <pageSetup paperSize="9" scale="63" fitToHeight="0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U39"/>
  <sheetViews>
    <sheetView view="pageBreakPreview" topLeftCell="A2" zoomScale="70" zoomScaleNormal="70" zoomScaleSheetLayoutView="70" workbookViewId="0">
      <selection activeCell="A6" sqref="A6:T6"/>
    </sheetView>
  </sheetViews>
  <sheetFormatPr defaultColWidth="10.6640625" defaultRowHeight="15.05"/>
  <cols>
    <col min="1" max="2" width="10.6640625" style="1" customWidth="1"/>
    <col min="3" max="3" width="13.109375" style="1" customWidth="1"/>
    <col min="4" max="4" width="12" style="1" customWidth="1"/>
    <col min="5" max="5" width="12.44140625" style="1" customWidth="1"/>
    <col min="6" max="6" width="12.33203125" style="1" customWidth="1"/>
    <col min="7" max="7" width="5.88671875" style="1" customWidth="1"/>
    <col min="8" max="8" width="10.6640625" style="1" customWidth="1"/>
    <col min="9" max="9" width="13.109375" style="1" customWidth="1"/>
    <col min="10" max="10" width="14.44140625" style="1" customWidth="1"/>
    <col min="11" max="11" width="13.88671875" style="1" customWidth="1"/>
    <col min="12" max="12" width="12.6640625" style="1" customWidth="1"/>
    <col min="13" max="13" width="13.44140625" style="1" customWidth="1"/>
    <col min="14" max="16383" width="10.6640625" style="1" customWidth="1"/>
    <col min="16384" max="16384" width="10.6640625" style="1"/>
  </cols>
  <sheetData>
    <row r="1" spans="1:20" ht="19.45">
      <c r="A1" s="2139" t="s">
        <v>2</v>
      </c>
      <c r="B1" s="2139"/>
      <c r="C1" s="2139"/>
      <c r="D1" s="2139"/>
      <c r="E1" s="2139"/>
      <c r="F1" s="2139"/>
      <c r="G1" s="2139"/>
      <c r="H1" s="2139"/>
      <c r="I1" s="2139"/>
      <c r="J1" s="2139"/>
      <c r="K1" s="2139"/>
      <c r="L1" s="2139"/>
      <c r="M1" s="2139"/>
      <c r="N1" s="2139"/>
      <c r="O1" s="2139"/>
      <c r="P1" s="2139"/>
      <c r="Q1" s="159"/>
      <c r="R1" s="160"/>
      <c r="S1" s="160"/>
      <c r="T1" s="160"/>
    </row>
    <row r="2" spans="1:20" ht="19.45">
      <c r="A2" s="2139"/>
      <c r="B2" s="2139"/>
      <c r="C2" s="2139"/>
      <c r="D2" s="2139"/>
      <c r="E2" s="2139"/>
      <c r="F2" s="2139"/>
      <c r="G2" s="2139"/>
      <c r="H2" s="2139"/>
      <c r="I2" s="2139"/>
      <c r="J2" s="2139"/>
      <c r="K2" s="2139"/>
      <c r="L2" s="2139"/>
      <c r="M2" s="2139"/>
      <c r="N2" s="2139"/>
      <c r="O2" s="2139"/>
      <c r="P2" s="2139"/>
      <c r="Q2" s="159"/>
      <c r="R2" s="161"/>
      <c r="S2" s="161"/>
      <c r="T2" s="161"/>
    </row>
    <row r="3" spans="1:20" ht="19.45">
      <c r="A3" s="2139"/>
      <c r="B3" s="2139"/>
      <c r="C3" s="2139"/>
      <c r="D3" s="2139"/>
      <c r="E3" s="2139"/>
      <c r="F3" s="2139"/>
      <c r="G3" s="2139"/>
      <c r="H3" s="2139"/>
      <c r="I3" s="2139"/>
      <c r="J3" s="2139"/>
      <c r="K3" s="2139"/>
      <c r="L3" s="2139"/>
      <c r="M3" s="2139"/>
      <c r="N3" s="2139"/>
      <c r="O3" s="2139"/>
      <c r="P3" s="2139"/>
      <c r="Q3" s="159"/>
      <c r="R3" s="161"/>
      <c r="S3" s="161"/>
      <c r="T3" s="161"/>
    </row>
    <row r="4" spans="1:20" ht="19.45">
      <c r="A4" s="2139"/>
      <c r="B4" s="2139"/>
      <c r="C4" s="2139"/>
      <c r="D4" s="2139"/>
      <c r="E4" s="2139"/>
      <c r="F4" s="2139"/>
      <c r="G4" s="2139"/>
      <c r="H4" s="2139"/>
      <c r="I4" s="2139"/>
      <c r="J4" s="2139"/>
      <c r="K4" s="2139"/>
      <c r="L4" s="2139"/>
      <c r="M4" s="2139"/>
      <c r="N4" s="2139"/>
      <c r="O4" s="2139"/>
      <c r="P4" s="2139"/>
      <c r="Q4" s="2692" t="s">
        <v>106</v>
      </c>
      <c r="R4" s="2692"/>
      <c r="S4" s="2692"/>
      <c r="T4" s="2692"/>
    </row>
    <row r="5" spans="1:20" ht="19.45">
      <c r="A5" s="2139"/>
      <c r="B5" s="2139"/>
      <c r="C5" s="2139"/>
      <c r="D5" s="2139"/>
      <c r="E5" s="2139"/>
      <c r="F5" s="2139"/>
      <c r="G5" s="2139"/>
      <c r="H5" s="2139"/>
      <c r="I5" s="2139"/>
      <c r="J5" s="2139"/>
      <c r="K5" s="2139"/>
      <c r="L5" s="2139"/>
      <c r="M5" s="2139"/>
      <c r="N5" s="2139"/>
      <c r="O5" s="2139"/>
      <c r="P5" s="2139"/>
      <c r="Q5" s="2692" t="s">
        <v>54</v>
      </c>
      <c r="R5" s="2692"/>
      <c r="S5" s="2692"/>
      <c r="T5" s="2692"/>
    </row>
    <row r="6" spans="1:20" ht="22.25" customHeight="1">
      <c r="A6" s="2134" t="s">
        <v>502</v>
      </c>
      <c r="B6" s="2134"/>
      <c r="C6" s="2134"/>
      <c r="D6" s="2134"/>
      <c r="E6" s="2134"/>
      <c r="F6" s="2134"/>
      <c r="G6" s="2134"/>
      <c r="H6" s="2134"/>
      <c r="I6" s="2134"/>
      <c r="J6" s="2134"/>
      <c r="K6" s="2134"/>
      <c r="L6" s="2134"/>
      <c r="M6" s="2134"/>
      <c r="N6" s="2134"/>
      <c r="O6" s="2134"/>
      <c r="P6" s="2134"/>
      <c r="Q6" s="2134"/>
      <c r="R6" s="2134"/>
      <c r="S6" s="2134"/>
      <c r="T6" s="2134"/>
    </row>
    <row r="7" spans="1:20" ht="22.25" customHeight="1">
      <c r="A7" s="2134" t="s">
        <v>233</v>
      </c>
      <c r="B7" s="2134"/>
      <c r="C7" s="2134"/>
      <c r="D7" s="2134"/>
      <c r="E7" s="2134"/>
      <c r="F7" s="2134"/>
      <c r="G7" s="2134"/>
      <c r="H7" s="2134"/>
      <c r="I7" s="2134"/>
      <c r="J7" s="2134"/>
      <c r="K7" s="2134"/>
      <c r="L7" s="2134"/>
      <c r="M7" s="2134"/>
      <c r="N7" s="2134"/>
      <c r="O7" s="2134"/>
      <c r="P7" s="2134"/>
      <c r="Q7" s="2134"/>
      <c r="R7" s="2134"/>
      <c r="S7" s="2134"/>
      <c r="T7" s="2134"/>
    </row>
    <row r="8" spans="1:20" ht="22.25" customHeight="1">
      <c r="A8" s="2134" t="s">
        <v>234</v>
      </c>
      <c r="B8" s="2134"/>
      <c r="C8" s="2134"/>
      <c r="D8" s="2134"/>
      <c r="E8" s="2134"/>
      <c r="F8" s="2134"/>
      <c r="G8" s="2134"/>
      <c r="H8" s="2134"/>
      <c r="I8" s="2134"/>
      <c r="J8" s="2134"/>
      <c r="K8" s="2134"/>
      <c r="L8" s="2134"/>
      <c r="M8" s="2134"/>
      <c r="N8" s="2134"/>
      <c r="O8" s="2134"/>
      <c r="P8" s="2134"/>
      <c r="Q8" s="2134"/>
      <c r="R8" s="2134"/>
      <c r="S8" s="2134"/>
      <c r="T8" s="2134"/>
    </row>
    <row r="9" spans="1:20" ht="22.25" customHeight="1" thickBot="1">
      <c r="A9" s="2340" t="s">
        <v>7</v>
      </c>
      <c r="B9" s="2340"/>
      <c r="C9" s="2340"/>
      <c r="D9" s="2340"/>
      <c r="E9" s="2340"/>
      <c r="F9" s="2340"/>
      <c r="G9" s="410"/>
      <c r="H9" s="2340" t="s">
        <v>8</v>
      </c>
      <c r="I9" s="2340"/>
      <c r="J9" s="2340"/>
      <c r="K9" s="2340"/>
      <c r="L9" s="2340"/>
      <c r="M9" s="2340"/>
      <c r="N9" s="410"/>
      <c r="O9" s="17"/>
      <c r="P9" s="41"/>
      <c r="Q9" s="55"/>
      <c r="R9" s="410"/>
      <c r="S9" s="410"/>
      <c r="T9" s="17"/>
    </row>
    <row r="10" spans="1:20" ht="70.150000000000006" customHeight="1" thickBot="1">
      <c r="A10" s="279" t="s">
        <v>10</v>
      </c>
      <c r="B10" s="280" t="s">
        <v>11</v>
      </c>
      <c r="C10" s="280" t="s">
        <v>199</v>
      </c>
      <c r="D10" s="280" t="s">
        <v>13</v>
      </c>
      <c r="E10" s="280" t="s">
        <v>14</v>
      </c>
      <c r="F10" s="538" t="s">
        <v>15</v>
      </c>
      <c r="G10" s="419"/>
      <c r="H10" s="279" t="s">
        <v>10</v>
      </c>
      <c r="I10" s="280" t="s">
        <v>11</v>
      </c>
      <c r="J10" s="280" t="s">
        <v>182</v>
      </c>
      <c r="K10" s="280" t="s">
        <v>13</v>
      </c>
      <c r="L10" s="280" t="s">
        <v>14</v>
      </c>
      <c r="M10" s="538" t="s">
        <v>15</v>
      </c>
      <c r="N10" s="419"/>
      <c r="O10" s="419"/>
      <c r="P10" s="41"/>
      <c r="Q10" s="55"/>
      <c r="R10" s="328"/>
      <c r="S10" s="410"/>
      <c r="T10" s="419"/>
    </row>
    <row r="11" spans="1:20" ht="22.25" customHeight="1">
      <c r="A11" s="282">
        <v>1</v>
      </c>
      <c r="B11" s="372">
        <v>45299</v>
      </c>
      <c r="C11" s="75">
        <v>16.649999999999999</v>
      </c>
      <c r="D11" s="75" t="s">
        <v>17</v>
      </c>
      <c r="E11" s="283">
        <f>3600/C11</f>
        <v>216.21621621621622</v>
      </c>
      <c r="F11" s="44">
        <v>270</v>
      </c>
      <c r="G11" s="410"/>
      <c r="H11" s="867">
        <v>5</v>
      </c>
      <c r="I11" s="868">
        <v>44780</v>
      </c>
      <c r="J11" s="860">
        <v>21.6</v>
      </c>
      <c r="K11" s="860" t="s">
        <v>17</v>
      </c>
      <c r="L11" s="869">
        <f>1800/J11</f>
        <v>83.333333333333329</v>
      </c>
      <c r="M11" s="870">
        <v>4640</v>
      </c>
      <c r="N11" s="410"/>
      <c r="O11" s="2696" t="s">
        <v>69</v>
      </c>
      <c r="P11" s="2632"/>
      <c r="Q11" s="43">
        <v>1</v>
      </c>
      <c r="R11" s="44" t="s">
        <v>21</v>
      </c>
      <c r="S11" s="410"/>
      <c r="T11" s="410"/>
    </row>
    <row r="12" spans="1:20" ht="22.25" customHeight="1">
      <c r="A12" s="256">
        <v>2</v>
      </c>
      <c r="B12" s="373">
        <v>45299</v>
      </c>
      <c r="C12" s="426">
        <v>18.39</v>
      </c>
      <c r="D12" s="426" t="s">
        <v>17</v>
      </c>
      <c r="E12" s="202">
        <f>3600/C12</f>
        <v>195.75856443719411</v>
      </c>
      <c r="F12" s="48">
        <v>398</v>
      </c>
      <c r="G12" s="410"/>
      <c r="H12" s="745">
        <v>6</v>
      </c>
      <c r="I12" s="855">
        <v>44749</v>
      </c>
      <c r="J12" s="952">
        <v>24.74</v>
      </c>
      <c r="K12" s="952" t="s">
        <v>17</v>
      </c>
      <c r="L12" s="838">
        <f>1800/J12</f>
        <v>72.756669361358135</v>
      </c>
      <c r="M12" s="836">
        <v>5280</v>
      </c>
      <c r="N12" s="410"/>
      <c r="O12" s="2697" t="s">
        <v>71</v>
      </c>
      <c r="P12" s="2634"/>
      <c r="Q12" s="47">
        <v>3.8</v>
      </c>
      <c r="R12" s="48"/>
      <c r="S12" s="410"/>
      <c r="T12" s="410"/>
    </row>
    <row r="13" spans="1:20" ht="22.25" customHeight="1">
      <c r="A13" s="256">
        <v>3</v>
      </c>
      <c r="B13" s="373">
        <v>45299</v>
      </c>
      <c r="C13" s="426">
        <v>17.420000000000002</v>
      </c>
      <c r="D13" s="426" t="s">
        <v>17</v>
      </c>
      <c r="E13" s="202">
        <f>3600/C13</f>
        <v>206.65901262916185</v>
      </c>
      <c r="F13" s="48">
        <v>284</v>
      </c>
      <c r="G13" s="410"/>
      <c r="H13" s="745">
        <v>7</v>
      </c>
      <c r="I13" s="855">
        <v>44466</v>
      </c>
      <c r="J13" s="866">
        <v>23.79</v>
      </c>
      <c r="K13" s="866" t="s">
        <v>17</v>
      </c>
      <c r="L13" s="838">
        <f t="shared" ref="L13:L21" si="0">1800/J13</f>
        <v>75.662042875157638</v>
      </c>
      <c r="M13" s="836">
        <v>6740</v>
      </c>
      <c r="N13" s="410"/>
      <c r="O13" s="2697" t="s">
        <v>73</v>
      </c>
      <c r="P13" s="2634"/>
      <c r="Q13" s="47">
        <v>3</v>
      </c>
      <c r="R13" s="48" t="s">
        <v>21</v>
      </c>
      <c r="S13" s="410"/>
      <c r="T13" s="410"/>
    </row>
    <row r="14" spans="1:20" ht="22.25" customHeight="1" thickBot="1">
      <c r="A14" s="284">
        <v>4</v>
      </c>
      <c r="B14" s="374">
        <v>44523</v>
      </c>
      <c r="C14" s="442">
        <v>25.24</v>
      </c>
      <c r="D14" s="442" t="s">
        <v>17</v>
      </c>
      <c r="E14" s="285">
        <f>3600/C14</f>
        <v>142.63074484944534</v>
      </c>
      <c r="F14" s="52">
        <v>3210</v>
      </c>
      <c r="G14" s="410"/>
      <c r="H14" s="745">
        <v>8</v>
      </c>
      <c r="I14" s="855">
        <v>44945</v>
      </c>
      <c r="J14" s="866">
        <v>23.46</v>
      </c>
      <c r="K14" s="866" t="s">
        <v>17</v>
      </c>
      <c r="L14" s="838">
        <f t="shared" si="0"/>
        <v>76.726342710997443</v>
      </c>
      <c r="M14" s="836">
        <v>3720</v>
      </c>
      <c r="N14" s="410"/>
      <c r="O14" s="2697" t="s">
        <v>75</v>
      </c>
      <c r="P14" s="2634"/>
      <c r="Q14" s="47">
        <v>2.8</v>
      </c>
      <c r="R14" s="48" t="s">
        <v>21</v>
      </c>
      <c r="S14" s="410"/>
      <c r="T14" s="410"/>
    </row>
    <row r="15" spans="1:20" ht="22.25" customHeight="1">
      <c r="A15" s="410"/>
      <c r="B15" s="375"/>
      <c r="C15" s="2360" t="s">
        <v>1</v>
      </c>
      <c r="D15" s="2361"/>
      <c r="E15" s="286">
        <f>SUM(E11:E14)</f>
        <v>761.26453813201761</v>
      </c>
      <c r="F15" s="410"/>
      <c r="G15" s="410"/>
      <c r="H15" s="745">
        <v>9</v>
      </c>
      <c r="I15" s="855">
        <v>45301</v>
      </c>
      <c r="J15" s="866">
        <v>16.579999999999998</v>
      </c>
      <c r="K15" s="866" t="s">
        <v>17</v>
      </c>
      <c r="L15" s="838">
        <f t="shared" si="0"/>
        <v>108.56453558504224</v>
      </c>
      <c r="M15" s="836">
        <v>319</v>
      </c>
      <c r="N15" s="410"/>
      <c r="O15" s="2697" t="s">
        <v>77</v>
      </c>
      <c r="P15" s="2634"/>
      <c r="Q15" s="47">
        <v>50</v>
      </c>
      <c r="R15" s="48" t="s">
        <v>21</v>
      </c>
      <c r="S15" s="410"/>
      <c r="T15" s="410"/>
    </row>
    <row r="16" spans="1:20" ht="22.25" customHeight="1" thickBot="1">
      <c r="A16" s="410"/>
      <c r="B16" s="375"/>
      <c r="C16" s="2362" t="s">
        <v>19</v>
      </c>
      <c r="D16" s="2363"/>
      <c r="E16" s="287">
        <f>AVERAGE(E11:E14)</f>
        <v>190.3161345330044</v>
      </c>
      <c r="F16" s="410"/>
      <c r="G16" s="410"/>
      <c r="H16" s="745">
        <v>10</v>
      </c>
      <c r="I16" s="855">
        <v>44524</v>
      </c>
      <c r="J16" s="866">
        <v>23.66</v>
      </c>
      <c r="K16" s="866" t="s">
        <v>17</v>
      </c>
      <c r="L16" s="838">
        <f t="shared" si="0"/>
        <v>76.077768385460686</v>
      </c>
      <c r="M16" s="836">
        <v>6270</v>
      </c>
      <c r="N16" s="410"/>
      <c r="O16" s="2697" t="s">
        <v>79</v>
      </c>
      <c r="P16" s="2634"/>
      <c r="Q16" s="47">
        <v>46</v>
      </c>
      <c r="R16" s="48" t="s">
        <v>21</v>
      </c>
      <c r="S16" s="410"/>
      <c r="T16" s="410"/>
    </row>
    <row r="17" spans="1:20" ht="22.25" customHeight="1">
      <c r="A17" s="410"/>
      <c r="B17" s="410"/>
      <c r="C17" s="328"/>
      <c r="D17" s="328"/>
      <c r="E17" s="328"/>
      <c r="F17" s="410"/>
      <c r="G17" s="410"/>
      <c r="H17" s="745">
        <v>11</v>
      </c>
      <c r="I17" s="855">
        <v>45301</v>
      </c>
      <c r="J17" s="866">
        <v>18.149999999999999</v>
      </c>
      <c r="K17" s="866" t="s">
        <v>17</v>
      </c>
      <c r="L17" s="838">
        <f t="shared" si="0"/>
        <v>99.173553719008268</v>
      </c>
      <c r="M17" s="836">
        <v>310</v>
      </c>
      <c r="N17" s="410"/>
      <c r="O17" s="2697" t="s">
        <v>145</v>
      </c>
      <c r="P17" s="2634"/>
      <c r="Q17" s="47">
        <v>44</v>
      </c>
      <c r="R17" s="48" t="s">
        <v>21</v>
      </c>
      <c r="S17" s="410"/>
      <c r="T17" s="410"/>
    </row>
    <row r="18" spans="1:20" ht="22.25" customHeight="1">
      <c r="A18" s="410"/>
      <c r="B18" s="410"/>
      <c r="C18" s="328"/>
      <c r="D18" s="328"/>
      <c r="E18" s="328"/>
      <c r="F18" s="410"/>
      <c r="G18" s="410"/>
      <c r="H18" s="745">
        <v>12</v>
      </c>
      <c r="I18" s="855">
        <v>45301</v>
      </c>
      <c r="J18" s="952">
        <v>15.76</v>
      </c>
      <c r="K18" s="952" t="s">
        <v>17</v>
      </c>
      <c r="L18" s="838">
        <f>1800/J18</f>
        <v>114.21319796954315</v>
      </c>
      <c r="M18" s="836">
        <v>50</v>
      </c>
      <c r="N18" s="410"/>
      <c r="O18" s="2697" t="s">
        <v>85</v>
      </c>
      <c r="P18" s="2634"/>
      <c r="Q18" s="47">
        <v>0.2</v>
      </c>
      <c r="R18" s="48" t="s">
        <v>21</v>
      </c>
      <c r="S18" s="410"/>
      <c r="T18" s="410"/>
    </row>
    <row r="19" spans="1:20" ht="22.25" customHeight="1" thickBot="1">
      <c r="A19" s="410"/>
      <c r="B19" s="410"/>
      <c r="C19" s="419"/>
      <c r="D19" s="419"/>
      <c r="E19" s="307"/>
      <c r="F19" s="410"/>
      <c r="G19" s="410"/>
      <c r="H19" s="745">
        <v>13</v>
      </c>
      <c r="I19" s="855">
        <v>45301</v>
      </c>
      <c r="J19" s="866">
        <v>12.7</v>
      </c>
      <c r="K19" s="866" t="s">
        <v>17</v>
      </c>
      <c r="L19" s="838">
        <f t="shared" si="0"/>
        <v>141.73228346456693</v>
      </c>
      <c r="M19" s="836">
        <v>649</v>
      </c>
      <c r="N19" s="410"/>
      <c r="O19" s="2698" t="s">
        <v>87</v>
      </c>
      <c r="P19" s="2699"/>
      <c r="Q19" s="51">
        <v>0</v>
      </c>
      <c r="R19" s="52" t="s">
        <v>21</v>
      </c>
      <c r="S19" s="410"/>
      <c r="T19" s="410"/>
    </row>
    <row r="20" spans="1:20" ht="22.25" customHeight="1" thickBot="1">
      <c r="A20" s="410"/>
      <c r="B20" s="410"/>
      <c r="C20" s="419"/>
      <c r="D20" s="419"/>
      <c r="E20" s="307"/>
      <c r="F20" s="410"/>
      <c r="G20" s="410"/>
      <c r="H20" s="745">
        <v>14</v>
      </c>
      <c r="I20" s="855">
        <v>44944</v>
      </c>
      <c r="J20" s="866">
        <v>17.14</v>
      </c>
      <c r="K20" s="866" t="s">
        <v>17</v>
      </c>
      <c r="L20" s="838">
        <f t="shared" si="0"/>
        <v>105.01750291715285</v>
      </c>
      <c r="M20" s="836">
        <v>3550</v>
      </c>
      <c r="N20" s="410"/>
      <c r="O20" s="410"/>
      <c r="P20" s="41"/>
      <c r="Q20" s="55"/>
      <c r="R20" s="410"/>
      <c r="S20" s="410"/>
      <c r="T20" s="410"/>
    </row>
    <row r="21" spans="1:20" ht="22.25" customHeight="1">
      <c r="A21" s="410"/>
      <c r="B21" s="410"/>
      <c r="C21" s="419"/>
      <c r="D21" s="419"/>
      <c r="E21" s="307"/>
      <c r="F21" s="410"/>
      <c r="G21" s="410"/>
      <c r="H21" s="745">
        <v>15</v>
      </c>
      <c r="I21" s="855">
        <v>44944</v>
      </c>
      <c r="J21" s="866">
        <v>21.86</v>
      </c>
      <c r="K21" s="866" t="s">
        <v>17</v>
      </c>
      <c r="L21" s="838">
        <f t="shared" si="0"/>
        <v>82.342177493138152</v>
      </c>
      <c r="M21" s="836">
        <v>3760</v>
      </c>
      <c r="N21" s="410"/>
      <c r="O21" s="539" t="s">
        <v>70</v>
      </c>
      <c r="P21" s="45"/>
      <c r="Q21" s="75">
        <v>10200</v>
      </c>
      <c r="R21" s="44" t="s">
        <v>23</v>
      </c>
      <c r="S21" s="410"/>
      <c r="T21" s="410"/>
    </row>
    <row r="22" spans="1:20" ht="22.25" customHeight="1" thickBot="1">
      <c r="A22" s="410"/>
      <c r="B22" s="410"/>
      <c r="C22" s="410"/>
      <c r="D22" s="410"/>
      <c r="E22" s="425"/>
      <c r="F22" s="410"/>
      <c r="G22" s="410"/>
      <c r="H22" s="747">
        <v>16</v>
      </c>
      <c r="I22" s="757">
        <v>44524</v>
      </c>
      <c r="J22" s="749">
        <v>22.05</v>
      </c>
      <c r="K22" s="749" t="s">
        <v>17</v>
      </c>
      <c r="L22" s="750">
        <f>1800/J22</f>
        <v>81.632653061224488</v>
      </c>
      <c r="M22" s="751">
        <v>6080</v>
      </c>
      <c r="N22" s="410"/>
      <c r="O22" s="540" t="s">
        <v>72</v>
      </c>
      <c r="P22" s="49"/>
      <c r="Q22" s="426">
        <v>1890</v>
      </c>
      <c r="R22" s="48" t="s">
        <v>23</v>
      </c>
      <c r="S22" s="410"/>
      <c r="T22" s="410"/>
    </row>
    <row r="23" spans="1:20" ht="22.25" customHeight="1">
      <c r="A23" s="410"/>
      <c r="B23" s="410"/>
      <c r="C23" s="410"/>
      <c r="D23" s="410"/>
      <c r="E23" s="425"/>
      <c r="F23" s="410"/>
      <c r="G23" s="410"/>
      <c r="H23" s="410"/>
      <c r="I23" s="375"/>
      <c r="J23" s="2396" t="s">
        <v>1</v>
      </c>
      <c r="K23" s="2397"/>
      <c r="L23" s="699">
        <f>SUM(L11:L22)</f>
        <v>1117.2320608759833</v>
      </c>
      <c r="M23" s="410"/>
      <c r="N23" s="410"/>
      <c r="O23" s="540" t="s">
        <v>74</v>
      </c>
      <c r="P23" s="49"/>
      <c r="Q23" s="426">
        <v>6.6</v>
      </c>
      <c r="R23" s="48" t="s">
        <v>28</v>
      </c>
      <c r="S23" s="410"/>
      <c r="T23" s="410"/>
    </row>
    <row r="24" spans="1:20" ht="22.25" customHeight="1" thickBot="1">
      <c r="A24" s="410"/>
      <c r="B24" s="410"/>
      <c r="C24" s="410"/>
      <c r="D24" s="410"/>
      <c r="E24" s="425"/>
      <c r="F24" s="410"/>
      <c r="G24" s="410"/>
      <c r="H24" s="410"/>
      <c r="I24" s="375"/>
      <c r="J24" s="2362" t="s">
        <v>19</v>
      </c>
      <c r="K24" s="2363"/>
      <c r="L24" s="287">
        <f>AVERAGE(L11:L22)</f>
        <v>93.102671739665269</v>
      </c>
      <c r="M24" s="410"/>
      <c r="N24" s="410"/>
      <c r="O24" s="540" t="s">
        <v>76</v>
      </c>
      <c r="P24" s="49"/>
      <c r="Q24" s="426">
        <v>28.7</v>
      </c>
      <c r="R24" s="48" t="s">
        <v>31</v>
      </c>
      <c r="S24" s="410"/>
      <c r="T24" s="410"/>
    </row>
    <row r="25" spans="1:20" ht="22.25" customHeight="1">
      <c r="A25" s="410"/>
      <c r="B25" s="215"/>
      <c r="C25" s="215"/>
      <c r="D25" s="215"/>
      <c r="E25" s="425"/>
      <c r="F25" s="410"/>
      <c r="G25" s="410"/>
      <c r="H25" s="410"/>
      <c r="I25" s="410"/>
      <c r="J25" s="410"/>
      <c r="K25" s="410"/>
      <c r="L25" s="410"/>
      <c r="M25" s="410"/>
      <c r="N25" s="410"/>
      <c r="O25" s="540" t="s">
        <v>78</v>
      </c>
      <c r="P25" s="49"/>
      <c r="Q25" s="426">
        <v>800</v>
      </c>
      <c r="R25" s="48" t="s">
        <v>34</v>
      </c>
      <c r="S25" s="410"/>
      <c r="T25" s="410"/>
    </row>
    <row r="26" spans="1:20" ht="22.25" customHeight="1">
      <c r="A26" s="410"/>
      <c r="B26" s="55"/>
      <c r="C26" s="94"/>
      <c r="D26" s="94"/>
      <c r="E26" s="94"/>
      <c r="F26" s="410"/>
      <c r="G26" s="410"/>
      <c r="H26" s="410"/>
      <c r="I26" s="328"/>
      <c r="J26" s="328"/>
      <c r="K26" s="328"/>
      <c r="L26" s="94"/>
      <c r="M26" s="410"/>
      <c r="N26" s="328"/>
      <c r="O26" s="2700" t="s">
        <v>80</v>
      </c>
      <c r="P26" s="2701"/>
      <c r="Q26" s="426">
        <v>1100</v>
      </c>
      <c r="R26" s="48" t="s">
        <v>34</v>
      </c>
      <c r="S26" s="94"/>
      <c r="T26" s="328"/>
    </row>
    <row r="27" spans="1:20" ht="22.25" customHeight="1">
      <c r="A27" s="410"/>
      <c r="B27" s="55"/>
      <c r="C27" s="94"/>
      <c r="D27" s="94"/>
      <c r="E27" s="94"/>
      <c r="F27" s="410"/>
      <c r="G27" s="410"/>
      <c r="H27" s="410"/>
      <c r="I27" s="328"/>
      <c r="J27" s="328"/>
      <c r="K27" s="328"/>
      <c r="L27" s="94"/>
      <c r="M27" s="410"/>
      <c r="N27" s="328"/>
      <c r="O27" s="2700" t="s">
        <v>84</v>
      </c>
      <c r="P27" s="2701"/>
      <c r="Q27" s="426">
        <v>1900</v>
      </c>
      <c r="R27" s="48" t="s">
        <v>34</v>
      </c>
      <c r="S27" s="94"/>
      <c r="T27" s="328"/>
    </row>
    <row r="28" spans="1:20" ht="22.25" customHeight="1">
      <c r="A28" s="410"/>
      <c r="B28" s="55"/>
      <c r="C28" s="94"/>
      <c r="D28" s="94"/>
      <c r="E28" s="94"/>
      <c r="F28" s="410"/>
      <c r="G28" s="410"/>
      <c r="H28" s="410"/>
      <c r="I28" s="328"/>
      <c r="J28" s="328"/>
      <c r="K28" s="328"/>
      <c r="L28" s="94"/>
      <c r="M28" s="410"/>
      <c r="N28" s="328"/>
      <c r="O28" s="2700" t="s">
        <v>86</v>
      </c>
      <c r="P28" s="2701"/>
      <c r="Q28" s="426">
        <v>19710</v>
      </c>
      <c r="R28" s="48" t="s">
        <v>23</v>
      </c>
      <c r="S28" s="94"/>
      <c r="T28" s="328"/>
    </row>
    <row r="29" spans="1:20" ht="22.25" customHeight="1">
      <c r="A29" s="410"/>
      <c r="B29" s="250"/>
      <c r="C29" s="410"/>
      <c r="D29" s="410"/>
      <c r="E29" s="425"/>
      <c r="F29" s="410"/>
      <c r="G29" s="410"/>
      <c r="H29" s="410"/>
      <c r="I29" s="328"/>
      <c r="J29" s="328"/>
      <c r="K29" s="328"/>
      <c r="L29" s="94"/>
      <c r="M29" s="410"/>
      <c r="N29" s="328"/>
      <c r="O29" s="2700" t="s">
        <v>44</v>
      </c>
      <c r="P29" s="2701"/>
      <c r="Q29" s="426">
        <v>3.3</v>
      </c>
      <c r="R29" s="48" t="s">
        <v>45</v>
      </c>
      <c r="S29" s="94"/>
      <c r="T29" s="328"/>
    </row>
    <row r="30" spans="1:20" ht="22.25" customHeight="1" thickBot="1">
      <c r="A30" s="410"/>
      <c r="B30" s="55"/>
      <c r="C30" s="410"/>
      <c r="D30" s="410"/>
      <c r="E30" s="425"/>
      <c r="F30" s="410"/>
      <c r="G30" s="410"/>
      <c r="H30" s="410"/>
      <c r="I30" s="328"/>
      <c r="J30" s="328"/>
      <c r="K30" s="328"/>
      <c r="L30" s="94"/>
      <c r="M30" s="410"/>
      <c r="N30" s="328"/>
      <c r="O30" s="2702" t="s">
        <v>88</v>
      </c>
      <c r="P30" s="2703"/>
      <c r="Q30" s="442">
        <v>1.9</v>
      </c>
      <c r="R30" s="52" t="s">
        <v>45</v>
      </c>
      <c r="S30" s="94"/>
      <c r="T30" s="328"/>
    </row>
    <row r="31" spans="1:20" ht="22.25" customHeight="1">
      <c r="A31" s="145"/>
      <c r="B31" s="150"/>
      <c r="C31" s="145"/>
      <c r="D31" s="145"/>
      <c r="E31" s="149"/>
      <c r="F31" s="145"/>
      <c r="G31" s="145"/>
      <c r="H31" s="145"/>
      <c r="L31" s="151"/>
      <c r="M31" s="153"/>
      <c r="R31" s="151"/>
      <c r="S31" s="151"/>
    </row>
    <row r="32" spans="1:20" ht="22.25" customHeight="1">
      <c r="A32" s="145"/>
      <c r="B32" s="150"/>
      <c r="C32" s="145"/>
      <c r="D32" s="145"/>
      <c r="E32" s="149"/>
      <c r="F32" s="145"/>
      <c r="G32" s="145"/>
      <c r="H32" s="145"/>
      <c r="L32" s="151"/>
      <c r="M32" s="153"/>
      <c r="R32" s="151"/>
      <c r="S32" s="151"/>
    </row>
    <row r="33" spans="1:21" ht="22.25" customHeight="1">
      <c r="A33" s="145"/>
      <c r="B33" s="150"/>
      <c r="C33" s="145"/>
      <c r="D33" s="145"/>
      <c r="E33" s="149"/>
      <c r="F33" s="145"/>
      <c r="G33" s="145"/>
      <c r="H33" s="145"/>
      <c r="L33" s="151"/>
      <c r="M33" s="154"/>
      <c r="R33" s="151"/>
      <c r="S33" s="151"/>
    </row>
    <row r="34" spans="1:21" ht="22.25" customHeight="1">
      <c r="A34" s="145"/>
      <c r="B34" s="150"/>
      <c r="C34" s="145"/>
      <c r="D34" s="145"/>
      <c r="E34" s="149"/>
      <c r="F34" s="145"/>
      <c r="G34" s="145"/>
      <c r="H34" s="145"/>
      <c r="L34" s="151"/>
      <c r="M34" s="154"/>
      <c r="R34" s="151"/>
      <c r="S34" s="151"/>
    </row>
    <row r="35" spans="1:21" ht="22.25" customHeight="1">
      <c r="A35" s="145"/>
      <c r="B35" s="150"/>
      <c r="C35" s="145"/>
      <c r="D35" s="145"/>
      <c r="E35" s="149"/>
      <c r="F35" s="145"/>
      <c r="G35" s="145"/>
      <c r="H35" s="145"/>
      <c r="I35" s="153"/>
      <c r="J35" s="153"/>
      <c r="K35" s="153"/>
      <c r="L35" s="151"/>
      <c r="M35" s="153"/>
      <c r="R35" s="151"/>
      <c r="S35" s="151"/>
      <c r="T35" s="38"/>
      <c r="U35" s="38"/>
    </row>
    <row r="36" spans="1:21">
      <c r="T36" s="38"/>
      <c r="U36" s="38"/>
    </row>
    <row r="37" spans="1:21" ht="22.25" customHeight="1">
      <c r="A37" s="152"/>
      <c r="B37" s="153"/>
      <c r="C37" s="153"/>
      <c r="D37" s="2704" t="s">
        <v>47</v>
      </c>
      <c r="E37" s="2704"/>
      <c r="F37" s="153"/>
      <c r="G37" s="153"/>
      <c r="H37" s="153"/>
      <c r="I37" s="153"/>
      <c r="J37" s="151"/>
      <c r="K37" s="2704" t="s">
        <v>48</v>
      </c>
      <c r="L37" s="2704"/>
      <c r="M37" s="153"/>
      <c r="N37" s="153"/>
      <c r="O37" s="153"/>
      <c r="P37" s="153"/>
      <c r="Q37" s="2704" t="s">
        <v>49</v>
      </c>
      <c r="R37" s="2704"/>
      <c r="S37" s="153"/>
      <c r="T37" s="153"/>
      <c r="U37" s="38"/>
    </row>
    <row r="38" spans="1:21" ht="22.25" customHeight="1">
      <c r="A38" s="154"/>
      <c r="B38" s="154"/>
      <c r="C38" s="154"/>
      <c r="D38" s="2705" t="s">
        <v>50</v>
      </c>
      <c r="E38" s="2705"/>
      <c r="F38" s="155"/>
      <c r="G38" s="155"/>
      <c r="H38" s="154"/>
      <c r="I38" s="155"/>
      <c r="J38" s="158"/>
      <c r="K38" s="2705" t="s">
        <v>51</v>
      </c>
      <c r="L38" s="2705"/>
      <c r="M38" s="153"/>
      <c r="N38" s="154"/>
      <c r="O38" s="154"/>
      <c r="P38" s="154"/>
      <c r="Q38" s="2695" t="s">
        <v>52</v>
      </c>
      <c r="R38" s="2695"/>
      <c r="S38" s="155"/>
      <c r="T38" s="154"/>
      <c r="U38" s="38"/>
    </row>
    <row r="39" spans="1:21">
      <c r="T39" s="38"/>
      <c r="U39" s="38"/>
    </row>
  </sheetData>
  <mergeCells count="32">
    <mergeCell ref="D37:E37"/>
    <mergeCell ref="K37:L37"/>
    <mergeCell ref="Q37:R37"/>
    <mergeCell ref="D38:E38"/>
    <mergeCell ref="K38:L38"/>
    <mergeCell ref="Q38:R38"/>
    <mergeCell ref="O26:P26"/>
    <mergeCell ref="O27:P27"/>
    <mergeCell ref="O28:P28"/>
    <mergeCell ref="O29:P29"/>
    <mergeCell ref="O30:P30"/>
    <mergeCell ref="O17:P17"/>
    <mergeCell ref="O18:P18"/>
    <mergeCell ref="O19:P19"/>
    <mergeCell ref="J23:K23"/>
    <mergeCell ref="J24:K24"/>
    <mergeCell ref="O14:P14"/>
    <mergeCell ref="C15:D15"/>
    <mergeCell ref="O15:P15"/>
    <mergeCell ref="C16:D16"/>
    <mergeCell ref="O16:P16"/>
    <mergeCell ref="A9:F9"/>
    <mergeCell ref="H9:M9"/>
    <mergeCell ref="O11:P11"/>
    <mergeCell ref="O12:P12"/>
    <mergeCell ref="O13:P13"/>
    <mergeCell ref="Q4:T4"/>
    <mergeCell ref="Q5:T5"/>
    <mergeCell ref="A6:T6"/>
    <mergeCell ref="A7:T7"/>
    <mergeCell ref="A8:T8"/>
    <mergeCell ref="A1:P5"/>
  </mergeCells>
  <conditionalFormatting sqref="F11:F35">
    <cfRule type="cellIs" dxfId="52" priority="3" stopIfTrue="1" operator="greaterThan">
      <formula>1800</formula>
    </cfRule>
  </conditionalFormatting>
  <conditionalFormatting sqref="M16:M24">
    <cfRule type="cellIs" dxfId="51" priority="2" stopIfTrue="1" operator="greaterThan">
      <formula>2500</formula>
    </cfRule>
  </conditionalFormatting>
  <conditionalFormatting sqref="T11:T25">
    <cfRule type="cellIs" dxfId="50" priority="1" stopIfTrue="1" operator="greaterThan">
      <formula>3500</formula>
    </cfRule>
  </conditionalFormatting>
  <pageMargins left="0.69930555555555596" right="0.69930555555555596" top="0.75" bottom="0.75" header="0.3" footer="0.3"/>
  <pageSetup paperSize="9" scale="57" fitToHeight="0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view="pageBreakPreview" zoomScale="70" zoomScaleSheetLayoutView="70" workbookViewId="0">
      <selection sqref="A1:P5"/>
    </sheetView>
  </sheetViews>
  <sheetFormatPr defaultColWidth="8.88671875" defaultRowHeight="15.05"/>
  <cols>
    <col min="1" max="1" width="9.109375" style="1" bestFit="1" customWidth="1"/>
    <col min="2" max="2" width="14.88671875" style="1" bestFit="1" customWidth="1"/>
    <col min="3" max="3" width="11.6640625" style="1" customWidth="1"/>
    <col min="4" max="4" width="13.33203125" style="1" customWidth="1"/>
    <col min="5" max="5" width="13.109375" style="1" customWidth="1"/>
    <col min="6" max="6" width="10.109375" style="1" customWidth="1"/>
    <col min="7" max="7" width="4.33203125" style="1" customWidth="1"/>
    <col min="8" max="8" width="13.88671875" style="1" bestFit="1" customWidth="1"/>
    <col min="9" max="9" width="12.6640625" style="1" bestFit="1" customWidth="1"/>
    <col min="10" max="10" width="12" style="1" customWidth="1"/>
    <col min="11" max="11" width="11.5546875" style="1" customWidth="1"/>
    <col min="12" max="12" width="13.88671875" style="1" bestFit="1" customWidth="1"/>
    <col min="13" max="13" width="9.109375" style="1" bestFit="1" customWidth="1"/>
    <col min="14" max="14" width="4.44140625" style="1" customWidth="1"/>
    <col min="15" max="15" width="9.109375" style="1" bestFit="1" customWidth="1"/>
    <col min="16" max="16" width="12.6640625" style="1" bestFit="1" customWidth="1"/>
    <col min="17" max="17" width="12.33203125" style="1" customWidth="1"/>
    <col min="18" max="18" width="11.6640625" style="1" customWidth="1"/>
    <col min="19" max="19" width="13.88671875" style="1" bestFit="1" customWidth="1"/>
    <col min="20" max="20" width="10.5546875" style="1" customWidth="1"/>
    <col min="21" max="21" width="4.109375" style="1" customWidth="1"/>
    <col min="22" max="22" width="14.88671875" style="1" bestFit="1" customWidth="1"/>
    <col min="23" max="23" width="9.33203125" style="1" bestFit="1" customWidth="1"/>
    <col min="24" max="16384" width="8.88671875" style="1"/>
  </cols>
  <sheetData>
    <row r="1" spans="1:24" ht="26.3">
      <c r="A1" s="2297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6"/>
    </row>
    <row r="2" spans="1:24" ht="21.3">
      <c r="A2" s="2299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18"/>
    </row>
    <row r="3" spans="1:24" ht="21.3">
      <c r="A3" s="2299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18"/>
    </row>
    <row r="4" spans="1:24" ht="21.3">
      <c r="A4" s="2299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2706" t="s">
        <v>119</v>
      </c>
      <c r="R4" s="2706"/>
      <c r="S4" s="2706"/>
      <c r="T4" s="2706"/>
      <c r="U4" s="2706"/>
      <c r="V4" s="2706"/>
      <c r="W4" s="2706"/>
      <c r="X4" s="2706"/>
    </row>
    <row r="5" spans="1:24" ht="18.2">
      <c r="A5" s="2300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707" t="s">
        <v>54</v>
      </c>
      <c r="R5" s="2707"/>
      <c r="S5" s="2707"/>
      <c r="T5" s="2707"/>
      <c r="U5" s="2707"/>
      <c r="V5" s="2707"/>
      <c r="W5" s="2707"/>
      <c r="X5" s="2707"/>
    </row>
    <row r="6" spans="1:24" ht="21.3">
      <c r="A6" s="2708" t="s">
        <v>386</v>
      </c>
      <c r="B6" s="2709"/>
      <c r="C6" s="2709"/>
      <c r="D6" s="2709"/>
      <c r="E6" s="2709"/>
      <c r="F6" s="2709"/>
      <c r="G6" s="2709"/>
      <c r="H6" s="2709"/>
      <c r="I6" s="2709"/>
      <c r="J6" s="2709"/>
      <c r="K6" s="2709"/>
      <c r="L6" s="2709"/>
      <c r="M6" s="2709"/>
      <c r="N6" s="2709"/>
      <c r="O6" s="2709"/>
      <c r="P6" s="2709"/>
      <c r="Q6" s="2709"/>
      <c r="R6" s="2709"/>
      <c r="S6" s="2709"/>
      <c r="T6" s="2709"/>
      <c r="U6" s="2709"/>
      <c r="V6" s="2709"/>
      <c r="W6" s="2709"/>
      <c r="X6" s="2709"/>
    </row>
    <row r="7" spans="1:24" ht="21.3">
      <c r="A7" s="2159" t="s">
        <v>385</v>
      </c>
      <c r="B7" s="2160"/>
      <c r="C7" s="2160"/>
      <c r="D7" s="2160"/>
      <c r="E7" s="2160"/>
      <c r="F7" s="2160"/>
      <c r="G7" s="2160"/>
      <c r="H7" s="2160"/>
      <c r="I7" s="2160"/>
      <c r="J7" s="2160"/>
      <c r="K7" s="2160"/>
      <c r="L7" s="2160"/>
      <c r="M7" s="2160"/>
      <c r="N7" s="2160"/>
      <c r="O7" s="2160"/>
      <c r="P7" s="2160"/>
      <c r="Q7" s="2160"/>
      <c r="R7" s="2160"/>
      <c r="S7" s="2160"/>
      <c r="T7" s="2198"/>
    </row>
    <row r="8" spans="1:24" ht="21.95" thickBot="1">
      <c r="A8" s="2294" t="s">
        <v>198</v>
      </c>
      <c r="B8" s="2295"/>
      <c r="C8" s="2295"/>
      <c r="D8" s="2295"/>
      <c r="E8" s="2295"/>
      <c r="F8" s="2295"/>
      <c r="G8" s="2295"/>
      <c r="H8" s="2295"/>
      <c r="I8" s="2295"/>
      <c r="J8" s="2295"/>
      <c r="K8" s="2295"/>
      <c r="L8" s="2295"/>
      <c r="M8" s="2295"/>
      <c r="N8" s="2295"/>
      <c r="O8" s="2295"/>
      <c r="P8" s="2295"/>
      <c r="Q8" s="2295"/>
      <c r="R8" s="2295"/>
      <c r="S8" s="2295"/>
      <c r="T8" s="2296"/>
    </row>
    <row r="9" spans="1:24" ht="21.95" thickBot="1">
      <c r="A9" s="2282" t="s">
        <v>63</v>
      </c>
      <c r="B9" s="2283"/>
      <c r="C9" s="2283"/>
      <c r="D9" s="2283"/>
      <c r="E9" s="2283"/>
      <c r="F9" s="2284"/>
      <c r="G9" s="1176"/>
      <c r="H9" s="2285" t="s">
        <v>64</v>
      </c>
      <c r="I9" s="2286"/>
      <c r="J9" s="2286"/>
      <c r="K9" s="2286"/>
      <c r="L9" s="2286"/>
      <c r="M9" s="2287"/>
      <c r="N9" s="1176"/>
      <c r="O9" s="2288" t="s">
        <v>65</v>
      </c>
      <c r="P9" s="2289"/>
      <c r="Q9" s="2289"/>
      <c r="R9" s="2289"/>
      <c r="S9" s="2289"/>
      <c r="T9" s="2290"/>
    </row>
    <row r="10" spans="1:24" ht="64.5" thickBot="1">
      <c r="A10" s="872" t="s">
        <v>10</v>
      </c>
      <c r="B10" s="945" t="s">
        <v>11</v>
      </c>
      <c r="C10" s="945" t="s">
        <v>205</v>
      </c>
      <c r="D10" s="945" t="s">
        <v>66</v>
      </c>
      <c r="E10" s="945" t="s">
        <v>14</v>
      </c>
      <c r="F10" s="1256" t="s">
        <v>180</v>
      </c>
      <c r="G10" s="1184"/>
      <c r="H10" s="279" t="s">
        <v>10</v>
      </c>
      <c r="I10" s="280" t="s">
        <v>11</v>
      </c>
      <c r="J10" s="280" t="s">
        <v>205</v>
      </c>
      <c r="K10" s="280" t="s">
        <v>66</v>
      </c>
      <c r="L10" s="280" t="s">
        <v>14</v>
      </c>
      <c r="M10" s="498" t="s">
        <v>180</v>
      </c>
      <c r="N10" s="1184"/>
      <c r="O10" s="279" t="s">
        <v>10</v>
      </c>
      <c r="P10" s="280" t="s">
        <v>11</v>
      </c>
      <c r="Q10" s="280" t="s">
        <v>205</v>
      </c>
      <c r="R10" s="280" t="s">
        <v>66</v>
      </c>
      <c r="S10" s="280" t="s">
        <v>14</v>
      </c>
      <c r="T10" s="498" t="s">
        <v>180</v>
      </c>
    </row>
    <row r="11" spans="1:24" ht="21.3">
      <c r="A11" s="1014">
        <v>1</v>
      </c>
      <c r="B11" s="1129"/>
      <c r="C11" s="1009">
        <v>10.95</v>
      </c>
      <c r="D11" s="1009" t="s">
        <v>206</v>
      </c>
      <c r="E11" s="1038">
        <f t="shared" ref="E11:E16" si="0">7200/C11</f>
        <v>657.53424657534254</v>
      </c>
      <c r="F11" s="1023">
        <v>150</v>
      </c>
      <c r="G11" s="1176"/>
      <c r="H11" s="1014">
        <v>29</v>
      </c>
      <c r="I11" s="1129"/>
      <c r="J11" s="1010">
        <v>14.32</v>
      </c>
      <c r="K11" s="1009" t="s">
        <v>206</v>
      </c>
      <c r="L11" s="1038">
        <f>7200/J11</f>
        <v>502.79329608938548</v>
      </c>
      <c r="M11" s="1023">
        <v>200</v>
      </c>
      <c r="N11" s="1176"/>
      <c r="O11" s="1014">
        <v>53</v>
      </c>
      <c r="P11" s="1129"/>
      <c r="Q11" s="1010">
        <v>11.17</v>
      </c>
      <c r="R11" s="1009" t="s">
        <v>206</v>
      </c>
      <c r="S11" s="1038">
        <f>7200/Q11</f>
        <v>644.58370635631161</v>
      </c>
      <c r="T11" s="1023">
        <v>2010</v>
      </c>
      <c r="V11" s="1177" t="s">
        <v>69</v>
      </c>
      <c r="W11" s="43">
        <v>3</v>
      </c>
      <c r="X11" s="1188" t="s">
        <v>21</v>
      </c>
    </row>
    <row r="12" spans="1:24" ht="21.3">
      <c r="A12" s="377">
        <v>2</v>
      </c>
      <c r="B12" s="1046"/>
      <c r="C12" s="1036">
        <v>9.14</v>
      </c>
      <c r="D12" s="1036" t="s">
        <v>206</v>
      </c>
      <c r="E12" s="1037">
        <f t="shared" si="0"/>
        <v>787.74617067833697</v>
      </c>
      <c r="F12" s="836">
        <v>170</v>
      </c>
      <c r="G12" s="1176"/>
      <c r="H12" s="377">
        <v>30</v>
      </c>
      <c r="I12" s="1046"/>
      <c r="J12" s="1257">
        <v>19.38</v>
      </c>
      <c r="K12" s="1036" t="s">
        <v>206</v>
      </c>
      <c r="L12" s="1037">
        <f>7200/J12</f>
        <v>371.51702786377712</v>
      </c>
      <c r="M12" s="836">
        <v>220</v>
      </c>
      <c r="N12" s="1176"/>
      <c r="O12" s="377">
        <v>54</v>
      </c>
      <c r="P12" s="1046"/>
      <c r="Q12" s="1257">
        <v>16.13</v>
      </c>
      <c r="R12" s="1036" t="s">
        <v>206</v>
      </c>
      <c r="S12" s="1037">
        <f>7200/Q12</f>
        <v>446.37321760694363</v>
      </c>
      <c r="T12" s="836">
        <v>2220</v>
      </c>
      <c r="V12" s="1178" t="s">
        <v>73</v>
      </c>
      <c r="W12" s="47">
        <v>4.8</v>
      </c>
      <c r="X12" s="1190" t="s">
        <v>21</v>
      </c>
    </row>
    <row r="13" spans="1:24" ht="21.3">
      <c r="A13" s="377">
        <v>3</v>
      </c>
      <c r="B13" s="1046"/>
      <c r="C13" s="1036">
        <v>11.84</v>
      </c>
      <c r="D13" s="1036" t="s">
        <v>206</v>
      </c>
      <c r="E13" s="1037">
        <f t="shared" si="0"/>
        <v>608.10810810810813</v>
      </c>
      <c r="F13" s="836">
        <v>290</v>
      </c>
      <c r="G13" s="1176"/>
      <c r="H13" s="377">
        <v>31</v>
      </c>
      <c r="I13" s="1046"/>
      <c r="J13" s="1257">
        <v>12.1</v>
      </c>
      <c r="K13" s="1036" t="s">
        <v>206</v>
      </c>
      <c r="L13" s="1037">
        <f t="shared" ref="L13:L33" si="1">7200/J13</f>
        <v>595.04132231404958</v>
      </c>
      <c r="M13" s="836">
        <v>190</v>
      </c>
      <c r="N13" s="1176"/>
      <c r="O13" s="377">
        <v>55</v>
      </c>
      <c r="P13" s="1046"/>
      <c r="Q13" s="1257">
        <v>12.14</v>
      </c>
      <c r="R13" s="1036" t="s">
        <v>206</v>
      </c>
      <c r="S13" s="1037">
        <f t="shared" ref="S13:S29" si="2">7200/Q13</f>
        <v>593.08072487644154</v>
      </c>
      <c r="T13" s="836">
        <v>2016</v>
      </c>
      <c r="V13" s="1178" t="s">
        <v>75</v>
      </c>
      <c r="W13" s="47">
        <v>4.5999999999999996</v>
      </c>
      <c r="X13" s="1190" t="s">
        <v>21</v>
      </c>
    </row>
    <row r="14" spans="1:24" ht="21.3">
      <c r="A14" s="377">
        <v>4</v>
      </c>
      <c r="B14" s="1046"/>
      <c r="C14" s="1036">
        <v>12.36</v>
      </c>
      <c r="D14" s="1036" t="s">
        <v>206</v>
      </c>
      <c r="E14" s="1037">
        <f t="shared" si="0"/>
        <v>582.52427184466023</v>
      </c>
      <c r="F14" s="836">
        <v>160</v>
      </c>
      <c r="G14" s="1176"/>
      <c r="H14" s="377">
        <v>32</v>
      </c>
      <c r="I14" s="1046"/>
      <c r="J14" s="1257">
        <v>13.1</v>
      </c>
      <c r="K14" s="1036" t="s">
        <v>206</v>
      </c>
      <c r="L14" s="1037">
        <f t="shared" si="1"/>
        <v>549.61832061068708</v>
      </c>
      <c r="M14" s="836">
        <v>210</v>
      </c>
      <c r="N14" s="1176"/>
      <c r="O14" s="377">
        <v>56</v>
      </c>
      <c r="P14" s="1046"/>
      <c r="Q14" s="1257">
        <v>16.260000000000002</v>
      </c>
      <c r="R14" s="1036" t="s">
        <v>206</v>
      </c>
      <c r="S14" s="1037">
        <f t="shared" si="2"/>
        <v>442.80442804428043</v>
      </c>
      <c r="T14" s="836">
        <v>3120</v>
      </c>
      <c r="V14" s="1178" t="s">
        <v>250</v>
      </c>
      <c r="W14" s="47">
        <v>24</v>
      </c>
      <c r="X14" s="1190" t="s">
        <v>21</v>
      </c>
    </row>
    <row r="15" spans="1:24" ht="21.3">
      <c r="A15" s="377">
        <v>5</v>
      </c>
      <c r="B15" s="1046"/>
      <c r="C15" s="1036">
        <v>9.0500000000000007</v>
      </c>
      <c r="D15" s="1036" t="s">
        <v>206</v>
      </c>
      <c r="E15" s="1037">
        <f t="shared" si="0"/>
        <v>795.58011049723746</v>
      </c>
      <c r="F15" s="836">
        <v>170</v>
      </c>
      <c r="G15" s="1176"/>
      <c r="H15" s="377">
        <v>33</v>
      </c>
      <c r="I15" s="1046"/>
      <c r="J15" s="1257">
        <v>16.2</v>
      </c>
      <c r="K15" s="1036" t="s">
        <v>206</v>
      </c>
      <c r="L15" s="1037">
        <f t="shared" si="1"/>
        <v>444.44444444444446</v>
      </c>
      <c r="M15" s="836">
        <v>240</v>
      </c>
      <c r="N15" s="1176"/>
      <c r="O15" s="377">
        <v>57</v>
      </c>
      <c r="P15" s="1046"/>
      <c r="Q15" s="1257">
        <v>18.05</v>
      </c>
      <c r="R15" s="1036" t="s">
        <v>206</v>
      </c>
      <c r="S15" s="1037">
        <f t="shared" si="2"/>
        <v>398.89196675900274</v>
      </c>
      <c r="T15" s="836">
        <v>3160</v>
      </c>
      <c r="V15" s="1178" t="s">
        <v>79</v>
      </c>
      <c r="W15" s="47">
        <v>26</v>
      </c>
      <c r="X15" s="1190" t="s">
        <v>21</v>
      </c>
    </row>
    <row r="16" spans="1:24" ht="21.3">
      <c r="A16" s="377">
        <v>6</v>
      </c>
      <c r="B16" s="1046"/>
      <c r="C16" s="1036">
        <v>9</v>
      </c>
      <c r="D16" s="1036" t="s">
        <v>206</v>
      </c>
      <c r="E16" s="1037">
        <f t="shared" si="0"/>
        <v>800</v>
      </c>
      <c r="F16" s="836">
        <v>210</v>
      </c>
      <c r="G16" s="1176"/>
      <c r="H16" s="377">
        <v>34</v>
      </c>
      <c r="I16" s="1046"/>
      <c r="J16" s="1257">
        <v>12.23</v>
      </c>
      <c r="K16" s="1036" t="s">
        <v>206</v>
      </c>
      <c r="L16" s="1037">
        <f t="shared" si="1"/>
        <v>588.71627146361402</v>
      </c>
      <c r="M16" s="836">
        <v>250</v>
      </c>
      <c r="N16" s="1176"/>
      <c r="O16" s="377">
        <v>58</v>
      </c>
      <c r="P16" s="1046"/>
      <c r="Q16" s="1257">
        <v>17.11</v>
      </c>
      <c r="R16" s="1036" t="s">
        <v>206</v>
      </c>
      <c r="S16" s="1037">
        <f t="shared" si="2"/>
        <v>420.8065458796026</v>
      </c>
      <c r="T16" s="836">
        <v>3250</v>
      </c>
      <c r="V16" s="1178" t="s">
        <v>382</v>
      </c>
      <c r="W16" s="47">
        <v>24</v>
      </c>
      <c r="X16" s="1190" t="s">
        <v>21</v>
      </c>
    </row>
    <row r="17" spans="1:24" ht="21.3">
      <c r="A17" s="377">
        <v>7</v>
      </c>
      <c r="B17" s="1046"/>
      <c r="C17" s="1036">
        <v>8.86</v>
      </c>
      <c r="D17" s="1036" t="s">
        <v>206</v>
      </c>
      <c r="E17" s="1037">
        <f t="shared" ref="E17:E38" si="3">7200/C17</f>
        <v>812.64108352144478</v>
      </c>
      <c r="F17" s="836">
        <v>250</v>
      </c>
      <c r="G17" s="1176"/>
      <c r="H17" s="377">
        <v>35</v>
      </c>
      <c r="I17" s="1046"/>
      <c r="J17" s="1257">
        <v>13.3</v>
      </c>
      <c r="K17" s="1036" t="s">
        <v>206</v>
      </c>
      <c r="L17" s="1037">
        <f t="shared" si="1"/>
        <v>541.35338345864659</v>
      </c>
      <c r="M17" s="836">
        <v>280</v>
      </c>
      <c r="N17" s="1176"/>
      <c r="O17" s="377">
        <v>59</v>
      </c>
      <c r="P17" s="1046"/>
      <c r="Q17" s="1257">
        <v>16.22</v>
      </c>
      <c r="R17" s="1036" t="s">
        <v>206</v>
      </c>
      <c r="S17" s="1037">
        <f t="shared" si="2"/>
        <v>443.89642416769425</v>
      </c>
      <c r="T17" s="836">
        <v>3272</v>
      </c>
      <c r="V17" s="1178" t="s">
        <v>251</v>
      </c>
      <c r="W17" s="47">
        <v>27</v>
      </c>
      <c r="X17" s="1190" t="s">
        <v>21</v>
      </c>
    </row>
    <row r="18" spans="1:24" ht="21.3">
      <c r="A18" s="377">
        <v>8</v>
      </c>
      <c r="B18" s="1046"/>
      <c r="C18" s="1036">
        <v>8.7100000000000009</v>
      </c>
      <c r="D18" s="1036" t="s">
        <v>206</v>
      </c>
      <c r="E18" s="1037">
        <f t="shared" si="3"/>
        <v>826.6360505166474</v>
      </c>
      <c r="F18" s="836">
        <v>290</v>
      </c>
      <c r="G18" s="1176"/>
      <c r="H18" s="377">
        <v>36</v>
      </c>
      <c r="I18" s="1046"/>
      <c r="J18" s="1257">
        <v>13.22</v>
      </c>
      <c r="K18" s="1036" t="s">
        <v>206</v>
      </c>
      <c r="L18" s="1037">
        <f t="shared" si="1"/>
        <v>544.62934947049916</v>
      </c>
      <c r="M18" s="836">
        <v>285</v>
      </c>
      <c r="N18" s="1176"/>
      <c r="O18" s="377">
        <v>60</v>
      </c>
      <c r="P18" s="1046"/>
      <c r="Q18" s="1257">
        <v>16.329999999999998</v>
      </c>
      <c r="R18" s="1036" t="s">
        <v>206</v>
      </c>
      <c r="S18" s="1037">
        <f t="shared" si="2"/>
        <v>440.90630740967549</v>
      </c>
      <c r="T18" s="836">
        <v>3294</v>
      </c>
      <c r="V18" s="1178" t="s">
        <v>160</v>
      </c>
      <c r="W18" s="47">
        <v>24</v>
      </c>
      <c r="X18" s="1190" t="s">
        <v>21</v>
      </c>
    </row>
    <row r="19" spans="1:24" ht="21.3">
      <c r="A19" s="377">
        <v>9</v>
      </c>
      <c r="B19" s="1046"/>
      <c r="C19" s="1036">
        <v>8.8800000000000008</v>
      </c>
      <c r="D19" s="1036" t="s">
        <v>206</v>
      </c>
      <c r="E19" s="1037">
        <f t="shared" si="3"/>
        <v>810.81081081081072</v>
      </c>
      <c r="F19" s="836">
        <v>330</v>
      </c>
      <c r="G19" s="1176"/>
      <c r="H19" s="377">
        <v>37</v>
      </c>
      <c r="I19" s="1046"/>
      <c r="J19" s="1257">
        <v>11.33</v>
      </c>
      <c r="K19" s="1036" t="s">
        <v>206</v>
      </c>
      <c r="L19" s="1037">
        <f t="shared" si="1"/>
        <v>635.48102383053833</v>
      </c>
      <c r="M19" s="836">
        <v>236</v>
      </c>
      <c r="N19" s="1176"/>
      <c r="O19" s="377">
        <v>61</v>
      </c>
      <c r="P19" s="1046"/>
      <c r="Q19" s="1257">
        <v>15.88</v>
      </c>
      <c r="R19" s="1036" t="s">
        <v>206</v>
      </c>
      <c r="S19" s="1037">
        <f t="shared" si="2"/>
        <v>453.40050377833751</v>
      </c>
      <c r="T19" s="836">
        <v>4010</v>
      </c>
      <c r="V19" s="1178" t="s">
        <v>83</v>
      </c>
      <c r="W19" s="47">
        <v>23</v>
      </c>
      <c r="X19" s="1190" t="s">
        <v>21</v>
      </c>
    </row>
    <row r="20" spans="1:24" ht="21.3">
      <c r="A20" s="377">
        <v>10</v>
      </c>
      <c r="B20" s="1046"/>
      <c r="C20" s="1036">
        <v>9.33</v>
      </c>
      <c r="D20" s="1036" t="s">
        <v>206</v>
      </c>
      <c r="E20" s="1037">
        <f t="shared" si="3"/>
        <v>771.70418006430873</v>
      </c>
      <c r="F20" s="836">
        <v>370</v>
      </c>
      <c r="G20" s="1176"/>
      <c r="H20" s="377">
        <v>38</v>
      </c>
      <c r="I20" s="1046"/>
      <c r="J20" s="1257">
        <v>12.14</v>
      </c>
      <c r="K20" s="1036" t="s">
        <v>206</v>
      </c>
      <c r="L20" s="1037">
        <f t="shared" si="1"/>
        <v>593.08072487644154</v>
      </c>
      <c r="M20" s="836">
        <v>180</v>
      </c>
      <c r="N20" s="1176"/>
      <c r="O20" s="377">
        <v>62</v>
      </c>
      <c r="P20" s="1046"/>
      <c r="Q20" s="1257">
        <v>19.03</v>
      </c>
      <c r="R20" s="1036" t="s">
        <v>206</v>
      </c>
      <c r="S20" s="1037">
        <f t="shared" si="2"/>
        <v>378.34997372569626</v>
      </c>
      <c r="T20" s="836">
        <v>4217</v>
      </c>
      <c r="V20" s="1178" t="s">
        <v>383</v>
      </c>
      <c r="W20" s="47">
        <v>0.2</v>
      </c>
      <c r="X20" s="1190" t="s">
        <v>21</v>
      </c>
    </row>
    <row r="21" spans="1:24" ht="21.95" thickBot="1">
      <c r="A21" s="377">
        <v>11</v>
      </c>
      <c r="B21" s="1046"/>
      <c r="C21" s="1036">
        <v>8.9</v>
      </c>
      <c r="D21" s="1036" t="s">
        <v>206</v>
      </c>
      <c r="E21" s="1037">
        <f t="shared" si="3"/>
        <v>808.98876404494376</v>
      </c>
      <c r="F21" s="836">
        <v>410</v>
      </c>
      <c r="G21" s="1176"/>
      <c r="H21" s="377">
        <v>39</v>
      </c>
      <c r="I21" s="1046"/>
      <c r="J21" s="1257">
        <v>11.18</v>
      </c>
      <c r="K21" s="1036" t="s">
        <v>206</v>
      </c>
      <c r="L21" s="1037">
        <f t="shared" si="1"/>
        <v>644.00715563506265</v>
      </c>
      <c r="M21" s="836">
        <v>212</v>
      </c>
      <c r="N21" s="1176"/>
      <c r="O21" s="377">
        <v>63</v>
      </c>
      <c r="P21" s="1046"/>
      <c r="Q21" s="1257">
        <v>11.36</v>
      </c>
      <c r="R21" s="1036" t="s">
        <v>206</v>
      </c>
      <c r="S21" s="1037">
        <f t="shared" si="2"/>
        <v>633.80281690140851</v>
      </c>
      <c r="T21" s="836">
        <v>5610</v>
      </c>
      <c r="V21" s="1179" t="s">
        <v>384</v>
      </c>
      <c r="W21" s="51">
        <v>0</v>
      </c>
      <c r="X21" s="52" t="s">
        <v>21</v>
      </c>
    </row>
    <row r="22" spans="1:24" ht="21.3">
      <c r="A22" s="377">
        <v>12</v>
      </c>
      <c r="B22" s="1046"/>
      <c r="C22" s="1036">
        <v>9.42</v>
      </c>
      <c r="D22" s="1036" t="s">
        <v>206</v>
      </c>
      <c r="E22" s="1037">
        <f t="shared" si="3"/>
        <v>764.33121019108285</v>
      </c>
      <c r="F22" s="836">
        <v>450</v>
      </c>
      <c r="G22" s="1176"/>
      <c r="H22" s="377">
        <v>40</v>
      </c>
      <c r="I22" s="1046"/>
      <c r="J22" s="1257">
        <v>15.38</v>
      </c>
      <c r="K22" s="1036" t="s">
        <v>206</v>
      </c>
      <c r="L22" s="1037">
        <f t="shared" si="1"/>
        <v>468.14044213263975</v>
      </c>
      <c r="M22" s="836">
        <v>236</v>
      </c>
      <c r="N22" s="1176"/>
      <c r="O22" s="377">
        <v>64</v>
      </c>
      <c r="P22" s="1046"/>
      <c r="Q22" s="1257">
        <v>18.96</v>
      </c>
      <c r="R22" s="1036" t="s">
        <v>206</v>
      </c>
      <c r="S22" s="1037">
        <f t="shared" si="2"/>
        <v>379.74683544303798</v>
      </c>
      <c r="T22" s="836">
        <v>5669</v>
      </c>
      <c r="V22" s="1177" t="s">
        <v>70</v>
      </c>
      <c r="W22" s="371">
        <v>3200</v>
      </c>
      <c r="X22" s="1188" t="s">
        <v>23</v>
      </c>
    </row>
    <row r="23" spans="1:24" ht="21.3">
      <c r="A23" s="377">
        <v>13</v>
      </c>
      <c r="B23" s="1046"/>
      <c r="C23" s="1036">
        <v>10.41</v>
      </c>
      <c r="D23" s="1036" t="s">
        <v>206</v>
      </c>
      <c r="E23" s="1037">
        <f t="shared" si="3"/>
        <v>691.64265129682997</v>
      </c>
      <c r="F23" s="836">
        <v>490</v>
      </c>
      <c r="G23" s="1176"/>
      <c r="H23" s="377">
        <v>41</v>
      </c>
      <c r="I23" s="1046"/>
      <c r="J23" s="1257">
        <v>12.18</v>
      </c>
      <c r="K23" s="1036" t="s">
        <v>206</v>
      </c>
      <c r="L23" s="1037">
        <f t="shared" si="1"/>
        <v>591.13300492610836</v>
      </c>
      <c r="M23" s="836">
        <v>106</v>
      </c>
      <c r="N23" s="1176"/>
      <c r="O23" s="377">
        <v>65</v>
      </c>
      <c r="P23" s="1046"/>
      <c r="Q23" s="1257">
        <v>19.78</v>
      </c>
      <c r="R23" s="1036" t="s">
        <v>206</v>
      </c>
      <c r="S23" s="1037">
        <f t="shared" si="2"/>
        <v>364.0040444893832</v>
      </c>
      <c r="T23" s="836">
        <v>6620</v>
      </c>
      <c r="V23" s="1178" t="s">
        <v>72</v>
      </c>
      <c r="W23" s="1192">
        <v>2040</v>
      </c>
      <c r="X23" s="1190" t="s">
        <v>23</v>
      </c>
    </row>
    <row r="24" spans="1:24" ht="21.3">
      <c r="A24" s="377">
        <v>14</v>
      </c>
      <c r="B24" s="1046"/>
      <c r="C24" s="1036">
        <v>11.78</v>
      </c>
      <c r="D24" s="1036" t="s">
        <v>206</v>
      </c>
      <c r="E24" s="1037">
        <f t="shared" si="3"/>
        <v>611.20543293718174</v>
      </c>
      <c r="F24" s="836">
        <v>530</v>
      </c>
      <c r="G24" s="1176"/>
      <c r="H24" s="377">
        <v>42</v>
      </c>
      <c r="I24" s="1046"/>
      <c r="J24" s="1257">
        <v>12.2</v>
      </c>
      <c r="K24" s="1036" t="s">
        <v>206</v>
      </c>
      <c r="L24" s="1037">
        <f t="shared" si="1"/>
        <v>590.1639344262295</v>
      </c>
      <c r="M24" s="836">
        <v>248</v>
      </c>
      <c r="N24" s="1176"/>
      <c r="O24" s="377">
        <v>66</v>
      </c>
      <c r="P24" s="1046"/>
      <c r="Q24" s="1257">
        <v>22.02</v>
      </c>
      <c r="R24" s="1036" t="s">
        <v>206</v>
      </c>
      <c r="S24" s="1037">
        <f t="shared" si="2"/>
        <v>326.97547683923705</v>
      </c>
      <c r="T24" s="836">
        <v>6690</v>
      </c>
      <c r="V24" s="1178" t="s">
        <v>74</v>
      </c>
      <c r="W24" s="1192">
        <v>7.9</v>
      </c>
      <c r="X24" s="1190" t="s">
        <v>28</v>
      </c>
    </row>
    <row r="25" spans="1:24" ht="21.3">
      <c r="A25" s="377">
        <v>15</v>
      </c>
      <c r="B25" s="1046"/>
      <c r="C25" s="1036">
        <v>12.24</v>
      </c>
      <c r="D25" s="1036" t="s">
        <v>206</v>
      </c>
      <c r="E25" s="1037">
        <f t="shared" si="3"/>
        <v>588.23529411764707</v>
      </c>
      <c r="F25" s="836">
        <v>570</v>
      </c>
      <c r="G25" s="1176"/>
      <c r="H25" s="377">
        <v>43</v>
      </c>
      <c r="I25" s="1046"/>
      <c r="J25" s="1257">
        <v>13.14</v>
      </c>
      <c r="K25" s="1036" t="s">
        <v>206</v>
      </c>
      <c r="L25" s="1037">
        <f t="shared" si="1"/>
        <v>547.94520547945206</v>
      </c>
      <c r="M25" s="836">
        <v>235</v>
      </c>
      <c r="N25" s="1176"/>
      <c r="O25" s="377">
        <v>67</v>
      </c>
      <c r="P25" s="1046"/>
      <c r="Q25" s="1257">
        <v>24.02</v>
      </c>
      <c r="R25" s="1036" t="s">
        <v>206</v>
      </c>
      <c r="S25" s="1037">
        <f t="shared" si="2"/>
        <v>299.75020815986676</v>
      </c>
      <c r="T25" s="836">
        <v>7020</v>
      </c>
      <c r="V25" s="1178" t="s">
        <v>76</v>
      </c>
      <c r="W25" s="1192">
        <v>31.1</v>
      </c>
      <c r="X25" s="1190" t="s">
        <v>31</v>
      </c>
    </row>
    <row r="26" spans="1:24" ht="21.3">
      <c r="A26" s="377">
        <v>16</v>
      </c>
      <c r="B26" s="1046"/>
      <c r="C26" s="1036">
        <v>8.36</v>
      </c>
      <c r="D26" s="1036" t="s">
        <v>206</v>
      </c>
      <c r="E26" s="1037">
        <f t="shared" si="3"/>
        <v>861.24401913875602</v>
      </c>
      <c r="F26" s="836">
        <v>610</v>
      </c>
      <c r="G26" s="1176"/>
      <c r="H26" s="377">
        <v>44</v>
      </c>
      <c r="I26" s="1046"/>
      <c r="J26" s="1257">
        <v>16.28</v>
      </c>
      <c r="K26" s="1036" t="s">
        <v>206</v>
      </c>
      <c r="L26" s="1037">
        <f t="shared" si="1"/>
        <v>442.26044226044223</v>
      </c>
      <c r="M26" s="836">
        <v>249</v>
      </c>
      <c r="N26" s="1176"/>
      <c r="O26" s="377">
        <v>68</v>
      </c>
      <c r="P26" s="1046"/>
      <c r="Q26" s="1257">
        <v>24.75</v>
      </c>
      <c r="R26" s="1036" t="s">
        <v>206</v>
      </c>
      <c r="S26" s="1037">
        <f t="shared" si="2"/>
        <v>290.90909090909093</v>
      </c>
      <c r="T26" s="836">
        <v>7950</v>
      </c>
      <c r="V26" s="1178" t="s">
        <v>78</v>
      </c>
      <c r="W26" s="1192">
        <v>19942</v>
      </c>
      <c r="X26" s="1190" t="s">
        <v>34</v>
      </c>
    </row>
    <row r="27" spans="1:24" ht="21.3">
      <c r="A27" s="377">
        <v>17</v>
      </c>
      <c r="B27" s="1046"/>
      <c r="C27" s="1036">
        <v>9.4</v>
      </c>
      <c r="D27" s="1036" t="s">
        <v>206</v>
      </c>
      <c r="E27" s="1037">
        <f t="shared" si="3"/>
        <v>765.95744680851055</v>
      </c>
      <c r="F27" s="836">
        <v>650</v>
      </c>
      <c r="G27" s="1176"/>
      <c r="H27" s="377">
        <v>45</v>
      </c>
      <c r="I27" s="1046"/>
      <c r="J27" s="1257">
        <v>12.33</v>
      </c>
      <c r="K27" s="1036" t="s">
        <v>206</v>
      </c>
      <c r="L27" s="1037">
        <f t="shared" si="1"/>
        <v>583.94160583941607</v>
      </c>
      <c r="M27" s="836">
        <v>205</v>
      </c>
      <c r="N27" s="1176"/>
      <c r="O27" s="377">
        <v>69</v>
      </c>
      <c r="P27" s="1046"/>
      <c r="Q27" s="1257">
        <v>25.31</v>
      </c>
      <c r="R27" s="1036" t="s">
        <v>206</v>
      </c>
      <c r="S27" s="1037">
        <f t="shared" si="2"/>
        <v>284.47254049782697</v>
      </c>
      <c r="T27" s="836">
        <v>7968</v>
      </c>
      <c r="V27" s="1178" t="s">
        <v>80</v>
      </c>
      <c r="W27" s="1192">
        <v>13240</v>
      </c>
      <c r="X27" s="1190"/>
    </row>
    <row r="28" spans="1:24" ht="21.3">
      <c r="A28" s="377">
        <v>18</v>
      </c>
      <c r="B28" s="1046"/>
      <c r="C28" s="1036">
        <v>10.82</v>
      </c>
      <c r="D28" s="1036" t="s">
        <v>206</v>
      </c>
      <c r="E28" s="1037">
        <f t="shared" si="3"/>
        <v>665.43438077634005</v>
      </c>
      <c r="F28" s="836">
        <v>690</v>
      </c>
      <c r="G28" s="1176"/>
      <c r="H28" s="377">
        <v>46</v>
      </c>
      <c r="I28" s="1046"/>
      <c r="J28" s="1257">
        <v>10.130000000000001</v>
      </c>
      <c r="K28" s="1036" t="s">
        <v>206</v>
      </c>
      <c r="L28" s="1037">
        <f t="shared" si="1"/>
        <v>710.76011846001973</v>
      </c>
      <c r="M28" s="836">
        <v>279</v>
      </c>
      <c r="N28" s="1176"/>
      <c r="O28" s="377">
        <v>70</v>
      </c>
      <c r="P28" s="1046"/>
      <c r="Q28" s="1257">
        <v>20.07</v>
      </c>
      <c r="R28" s="1036" t="s">
        <v>206</v>
      </c>
      <c r="S28" s="1037">
        <f t="shared" si="2"/>
        <v>358.74439461883406</v>
      </c>
      <c r="T28" s="836">
        <v>6840</v>
      </c>
      <c r="V28" s="1178" t="s">
        <v>82</v>
      </c>
      <c r="W28" s="1192">
        <v>8636</v>
      </c>
      <c r="X28" s="1190" t="s">
        <v>34</v>
      </c>
    </row>
    <row r="29" spans="1:24" ht="21.3">
      <c r="A29" s="377">
        <v>19</v>
      </c>
      <c r="B29" s="1046"/>
      <c r="C29" s="1036">
        <v>8.9</v>
      </c>
      <c r="D29" s="1036" t="s">
        <v>206</v>
      </c>
      <c r="E29" s="1037">
        <f t="shared" si="3"/>
        <v>808.98876404494376</v>
      </c>
      <c r="F29" s="836">
        <v>730</v>
      </c>
      <c r="H29" s="377">
        <v>47</v>
      </c>
      <c r="I29" s="1046"/>
      <c r="J29" s="1257">
        <v>13.16</v>
      </c>
      <c r="K29" s="1036" t="s">
        <v>206</v>
      </c>
      <c r="L29" s="1037">
        <f t="shared" si="1"/>
        <v>547.112462006079</v>
      </c>
      <c r="M29" s="836">
        <v>290</v>
      </c>
      <c r="N29" s="1176"/>
      <c r="O29" s="377">
        <v>71</v>
      </c>
      <c r="P29" s="1046"/>
      <c r="Q29" s="1257">
        <v>14.5</v>
      </c>
      <c r="R29" s="1036" t="s">
        <v>206</v>
      </c>
      <c r="S29" s="1037">
        <f t="shared" si="2"/>
        <v>496.55172413793105</v>
      </c>
      <c r="T29" s="836">
        <v>7996</v>
      </c>
      <c r="V29" s="1178" t="s">
        <v>84</v>
      </c>
      <c r="W29" s="1192">
        <v>41818</v>
      </c>
      <c r="X29" s="1190" t="s">
        <v>34</v>
      </c>
    </row>
    <row r="30" spans="1:24" ht="21.95" thickBot="1">
      <c r="A30" s="377">
        <v>20</v>
      </c>
      <c r="B30" s="1046"/>
      <c r="C30" s="1036">
        <v>8.6199999999999992</v>
      </c>
      <c r="D30" s="1036" t="s">
        <v>206</v>
      </c>
      <c r="E30" s="1037">
        <f t="shared" si="3"/>
        <v>835.26682134570774</v>
      </c>
      <c r="F30" s="836">
        <v>770</v>
      </c>
      <c r="H30" s="377">
        <v>48</v>
      </c>
      <c r="I30" s="1046"/>
      <c r="J30" s="1257">
        <v>17.059999999999999</v>
      </c>
      <c r="K30" s="1036" t="s">
        <v>206</v>
      </c>
      <c r="L30" s="1037">
        <f t="shared" si="1"/>
        <v>422.0398593200469</v>
      </c>
      <c r="M30" s="836">
        <v>295</v>
      </c>
      <c r="N30" s="1176"/>
      <c r="O30" s="1039">
        <v>72</v>
      </c>
      <c r="P30" s="1047"/>
      <c r="Q30" s="1258">
        <v>13.34</v>
      </c>
      <c r="R30" s="1041" t="s">
        <v>206</v>
      </c>
      <c r="S30" s="1048">
        <f>7200/Q30</f>
        <v>539.7301349325337</v>
      </c>
      <c r="T30" s="1029">
        <v>6890</v>
      </c>
      <c r="V30" s="120" t="s">
        <v>86</v>
      </c>
      <c r="W30" s="1192"/>
      <c r="X30" s="1190" t="s">
        <v>23</v>
      </c>
    </row>
    <row r="31" spans="1:24" ht="21.3">
      <c r="A31" s="377">
        <v>21</v>
      </c>
      <c r="B31" s="1046"/>
      <c r="C31" s="1036">
        <v>9.02</v>
      </c>
      <c r="D31" s="1036" t="s">
        <v>206</v>
      </c>
      <c r="E31" s="1037">
        <f t="shared" si="3"/>
        <v>798.22616407982264</v>
      </c>
      <c r="F31" s="836">
        <v>810</v>
      </c>
      <c r="H31" s="377">
        <v>49</v>
      </c>
      <c r="I31" s="1046"/>
      <c r="J31" s="1257">
        <v>11.16</v>
      </c>
      <c r="K31" s="1036" t="s">
        <v>206</v>
      </c>
      <c r="L31" s="1037">
        <f t="shared" si="1"/>
        <v>645.16129032258061</v>
      </c>
      <c r="M31" s="836">
        <v>250</v>
      </c>
      <c r="P31" s="94"/>
      <c r="Q31" s="2293" t="s">
        <v>1</v>
      </c>
      <c r="R31" s="2165"/>
      <c r="S31" s="293">
        <f>SUM(S11:S30)</f>
        <v>8637.7810655331359</v>
      </c>
      <c r="V31" s="120" t="s">
        <v>44</v>
      </c>
      <c r="W31" s="1192">
        <v>55.3</v>
      </c>
      <c r="X31" s="1190" t="s">
        <v>45</v>
      </c>
    </row>
    <row r="32" spans="1:24" ht="21.95" thickBot="1">
      <c r="A32" s="377">
        <v>22</v>
      </c>
      <c r="B32" s="1046"/>
      <c r="C32" s="1036">
        <v>9.09</v>
      </c>
      <c r="D32" s="1036" t="s">
        <v>206</v>
      </c>
      <c r="E32" s="1037">
        <f t="shared" si="3"/>
        <v>792.0792079207921</v>
      </c>
      <c r="F32" s="836">
        <v>850</v>
      </c>
      <c r="H32" s="377">
        <v>50</v>
      </c>
      <c r="I32" s="1046"/>
      <c r="J32" s="1257">
        <v>11.13</v>
      </c>
      <c r="K32" s="1036" t="s">
        <v>206</v>
      </c>
      <c r="L32" s="1037">
        <f t="shared" si="1"/>
        <v>646.90026954177893</v>
      </c>
      <c r="M32" s="836">
        <v>270</v>
      </c>
      <c r="P32" s="94"/>
      <c r="Q32" s="2280" t="s">
        <v>19</v>
      </c>
      <c r="R32" s="2281"/>
      <c r="S32" s="287">
        <f>AVERAGE(S11:S30)</f>
        <v>431.8890532766568</v>
      </c>
      <c r="V32" s="121" t="s">
        <v>88</v>
      </c>
      <c r="W32" s="1194">
        <v>41.8</v>
      </c>
      <c r="X32" s="52" t="s">
        <v>45</v>
      </c>
    </row>
    <row r="33" spans="1:17" ht="21.3">
      <c r="A33" s="377">
        <v>23</v>
      </c>
      <c r="B33" s="1046"/>
      <c r="C33" s="1036">
        <v>12.25</v>
      </c>
      <c r="D33" s="1036" t="s">
        <v>206</v>
      </c>
      <c r="E33" s="1037">
        <f t="shared" si="3"/>
        <v>587.75510204081638</v>
      </c>
      <c r="F33" s="836">
        <v>890</v>
      </c>
      <c r="H33" s="377">
        <v>51</v>
      </c>
      <c r="I33" s="1046"/>
      <c r="J33" s="1257">
        <v>12.14</v>
      </c>
      <c r="K33" s="1036" t="s">
        <v>206</v>
      </c>
      <c r="L33" s="1037">
        <f t="shared" si="1"/>
        <v>593.08072487644154</v>
      </c>
      <c r="M33" s="836">
        <v>279</v>
      </c>
      <c r="P33" s="94"/>
      <c r="Q33" s="94"/>
    </row>
    <row r="34" spans="1:17" ht="21.95" thickBot="1">
      <c r="A34" s="377">
        <v>24</v>
      </c>
      <c r="B34" s="1046"/>
      <c r="C34" s="1036">
        <v>11.87</v>
      </c>
      <c r="D34" s="1036" t="s">
        <v>206</v>
      </c>
      <c r="E34" s="1037">
        <f t="shared" si="3"/>
        <v>606.57118786857632</v>
      </c>
      <c r="F34" s="836">
        <v>930</v>
      </c>
      <c r="H34" s="1039">
        <v>52</v>
      </c>
      <c r="I34" s="1047"/>
      <c r="J34" s="1258">
        <v>16.29</v>
      </c>
      <c r="K34" s="1041" t="s">
        <v>206</v>
      </c>
      <c r="L34" s="1048">
        <f>7200/J34</f>
        <v>441.98895027624314</v>
      </c>
      <c r="M34" s="1029">
        <v>284</v>
      </c>
      <c r="P34" s="94"/>
      <c r="Q34" s="94"/>
    </row>
    <row r="35" spans="1:17" ht="21.3">
      <c r="A35" s="377">
        <v>25</v>
      </c>
      <c r="B35" s="1046"/>
      <c r="C35" s="1036">
        <v>10.48</v>
      </c>
      <c r="D35" s="1036" t="s">
        <v>206</v>
      </c>
      <c r="E35" s="1037">
        <f t="shared" si="3"/>
        <v>687.02290076335873</v>
      </c>
      <c r="F35" s="836">
        <v>970</v>
      </c>
      <c r="J35" s="2293" t="s">
        <v>1</v>
      </c>
      <c r="K35" s="2165"/>
      <c r="L35" s="293">
        <f>SUM(L11:L34)</f>
        <v>13241.310629924621</v>
      </c>
      <c r="P35" s="94"/>
      <c r="Q35" s="94"/>
    </row>
    <row r="36" spans="1:17" ht="21.95" thickBot="1">
      <c r="A36" s="377">
        <v>26</v>
      </c>
      <c r="B36" s="1046"/>
      <c r="C36" s="1036">
        <v>10.52</v>
      </c>
      <c r="D36" s="1036" t="s">
        <v>206</v>
      </c>
      <c r="E36" s="1037">
        <f t="shared" si="3"/>
        <v>684.41064638783268</v>
      </c>
      <c r="F36" s="836">
        <v>1010</v>
      </c>
      <c r="J36" s="2280" t="s">
        <v>19</v>
      </c>
      <c r="K36" s="2281"/>
      <c r="L36" s="287">
        <f>AVERAGE(L11:L34)</f>
        <v>551.72127624685925</v>
      </c>
      <c r="P36" s="94"/>
      <c r="Q36" s="94"/>
    </row>
    <row r="37" spans="1:17" ht="21.3">
      <c r="A37" s="377">
        <v>27</v>
      </c>
      <c r="B37" s="1046"/>
      <c r="C37" s="1036">
        <v>9.3800000000000008</v>
      </c>
      <c r="D37" s="1036" t="s">
        <v>206</v>
      </c>
      <c r="E37" s="1037">
        <f t="shared" si="3"/>
        <v>767.59061833688691</v>
      </c>
      <c r="F37" s="836">
        <v>1050</v>
      </c>
      <c r="P37" s="94"/>
      <c r="Q37" s="94"/>
    </row>
    <row r="38" spans="1:17" ht="21.95" thickBot="1">
      <c r="A38" s="1039">
        <v>28</v>
      </c>
      <c r="B38" s="1047"/>
      <c r="C38" s="1041">
        <v>10.4</v>
      </c>
      <c r="D38" s="1041" t="s">
        <v>206</v>
      </c>
      <c r="E38" s="1048">
        <f t="shared" si="3"/>
        <v>692.30769230769226</v>
      </c>
      <c r="F38" s="1029">
        <v>1090</v>
      </c>
      <c r="P38" s="94"/>
      <c r="Q38" s="94"/>
    </row>
    <row r="39" spans="1:17" ht="21.3">
      <c r="A39" s="1176"/>
      <c r="B39" s="328"/>
      <c r="C39" s="2164" t="s">
        <v>1</v>
      </c>
      <c r="D39" s="2165"/>
      <c r="E39" s="214">
        <f>SUM(E11:E38)</f>
        <v>20470.543337024617</v>
      </c>
      <c r="K39" s="328"/>
      <c r="L39" s="94"/>
      <c r="P39" s="94"/>
      <c r="Q39" s="94"/>
    </row>
    <row r="40" spans="1:17" ht="21.3">
      <c r="A40" s="81"/>
      <c r="B40" s="29"/>
      <c r="C40" s="2166" t="s">
        <v>19</v>
      </c>
      <c r="D40" s="2167"/>
      <c r="E40" s="13">
        <f>AVERAGE(E11:E38)</f>
        <v>731.09083346516491</v>
      </c>
      <c r="F40" s="29"/>
      <c r="G40" s="29"/>
      <c r="K40" s="328"/>
      <c r="L40" s="1180"/>
      <c r="P40" s="29"/>
      <c r="Q40" s="31"/>
    </row>
    <row r="41" spans="1:17" ht="26.95" thickBot="1">
      <c r="A41" s="26"/>
      <c r="B41" s="27"/>
      <c r="C41" s="31"/>
      <c r="D41" s="31"/>
      <c r="F41" s="28"/>
      <c r="G41" s="28"/>
      <c r="H41" s="6"/>
      <c r="I41" s="6"/>
      <c r="J41" s="8"/>
      <c r="K41" s="1186"/>
      <c r="L41" s="1181"/>
      <c r="P41" s="27"/>
      <c r="Q41" s="1183"/>
    </row>
  </sheetData>
  <mergeCells count="15">
    <mergeCell ref="C39:D39"/>
    <mergeCell ref="C40:D40"/>
    <mergeCell ref="A1:P5"/>
    <mergeCell ref="A7:T7"/>
    <mergeCell ref="A8:T8"/>
    <mergeCell ref="Q4:X4"/>
    <mergeCell ref="Q5:X5"/>
    <mergeCell ref="J35:K35"/>
    <mergeCell ref="Q31:R31"/>
    <mergeCell ref="J36:K36"/>
    <mergeCell ref="Q32:R32"/>
    <mergeCell ref="A6:X6"/>
    <mergeCell ref="A9:F9"/>
    <mergeCell ref="H9:M9"/>
    <mergeCell ref="O9:T9"/>
  </mergeCells>
  <conditionalFormatting sqref="T11:T30">
    <cfRule type="cellIs" dxfId="49" priority="2" stopIfTrue="1" operator="greaterThan">
      <formula>3500</formula>
    </cfRule>
  </conditionalFormatting>
  <conditionalFormatting sqref="M16:M34 T16:T30">
    <cfRule type="cellIs" dxfId="48" priority="1" stopIfTrue="1" operator="greaterThan">
      <formula>2500</formula>
    </cfRule>
  </conditionalFormatting>
  <pageMargins left="0.7" right="0.7" top="0.75" bottom="0.75" header="0.3" footer="0.3"/>
  <pageSetup paperSize="9" scale="32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BP57"/>
  <sheetViews>
    <sheetView view="pageBreakPreview" zoomScale="70" zoomScaleNormal="70" zoomScaleSheetLayoutView="70" workbookViewId="0">
      <selection sqref="A1:P5"/>
    </sheetView>
  </sheetViews>
  <sheetFormatPr defaultColWidth="9" defaultRowHeight="15.05"/>
  <cols>
    <col min="1" max="1" width="11.109375" style="141" customWidth="1"/>
    <col min="2" max="2" width="14.6640625" style="141" customWidth="1"/>
    <col min="3" max="3" width="14" style="141" customWidth="1"/>
    <col min="4" max="4" width="16.33203125" style="141" customWidth="1"/>
    <col min="5" max="6" width="14.6640625" style="141" customWidth="1"/>
    <col min="7" max="7" width="4.44140625" style="141" customWidth="1"/>
    <col min="8" max="8" width="12.33203125" style="141" customWidth="1"/>
    <col min="9" max="9" width="14.5546875" style="141" customWidth="1"/>
    <col min="10" max="10" width="15.109375" style="141" customWidth="1"/>
    <col min="11" max="11" width="17.33203125" style="141" customWidth="1"/>
    <col min="12" max="13" width="15.109375" style="141" customWidth="1"/>
    <col min="14" max="14" width="4.44140625" style="141" customWidth="1"/>
    <col min="15" max="15" width="12.5546875" style="141" customWidth="1"/>
    <col min="16" max="16" width="15.33203125" style="141" customWidth="1"/>
    <col min="17" max="17" width="12.88671875" style="141" customWidth="1"/>
    <col min="18" max="18" width="18" style="141" customWidth="1"/>
    <col min="19" max="19" width="14.6640625" style="141" customWidth="1"/>
    <col min="20" max="20" width="11" style="141" customWidth="1"/>
    <col min="21" max="21" width="8" style="141" customWidth="1"/>
    <col min="22" max="22" width="9.109375" style="141" customWidth="1"/>
    <col min="23" max="23" width="17.44140625" style="141" customWidth="1"/>
    <col min="24" max="256" width="9.109375" style="141"/>
    <col min="257" max="257" width="11.109375" style="141" customWidth="1"/>
    <col min="258" max="258" width="14.6640625" style="141" customWidth="1"/>
    <col min="259" max="259" width="11.44140625" style="141" customWidth="1"/>
    <col min="260" max="260" width="9.44140625" style="141" customWidth="1"/>
    <col min="261" max="262" width="14.6640625" style="141" customWidth="1"/>
    <col min="263" max="263" width="4.44140625" style="141" customWidth="1"/>
    <col min="264" max="264" width="12.33203125" style="141" customWidth="1"/>
    <col min="265" max="265" width="13.109375" style="141" customWidth="1"/>
    <col min="266" max="269" width="15.109375" style="141" customWidth="1"/>
    <col min="270" max="270" width="6.6640625" style="141" customWidth="1"/>
    <col min="271" max="271" width="12.5546875" style="141" customWidth="1"/>
    <col min="272" max="272" width="12" style="141" customWidth="1"/>
    <col min="273" max="273" width="12.88671875" style="141" customWidth="1"/>
    <col min="274" max="275" width="14.6640625" style="141" customWidth="1"/>
    <col min="276" max="276" width="11" style="141" customWidth="1"/>
    <col min="277" max="277" width="8" style="141" customWidth="1"/>
    <col min="278" max="278" width="9.109375" style="141" customWidth="1"/>
    <col min="279" max="279" width="17.44140625" style="141" customWidth="1"/>
    <col min="280" max="512" width="9.109375" style="141"/>
    <col min="513" max="513" width="11.109375" style="141" customWidth="1"/>
    <col min="514" max="514" width="14.6640625" style="141" customWidth="1"/>
    <col min="515" max="515" width="11.44140625" style="141" customWidth="1"/>
    <col min="516" max="516" width="9.44140625" style="141" customWidth="1"/>
    <col min="517" max="518" width="14.6640625" style="141" customWidth="1"/>
    <col min="519" max="519" width="4.44140625" style="141" customWidth="1"/>
    <col min="520" max="520" width="12.33203125" style="141" customWidth="1"/>
    <col min="521" max="521" width="13.109375" style="141" customWidth="1"/>
    <col min="522" max="525" width="15.109375" style="141" customWidth="1"/>
    <col min="526" max="526" width="6.6640625" style="141" customWidth="1"/>
    <col min="527" max="527" width="12.5546875" style="141" customWidth="1"/>
    <col min="528" max="528" width="12" style="141" customWidth="1"/>
    <col min="529" max="529" width="12.88671875" style="141" customWidth="1"/>
    <col min="530" max="531" width="14.6640625" style="141" customWidth="1"/>
    <col min="532" max="532" width="11" style="141" customWidth="1"/>
    <col min="533" max="533" width="8" style="141" customWidth="1"/>
    <col min="534" max="534" width="9.109375" style="141" customWidth="1"/>
    <col min="535" max="535" width="17.44140625" style="141" customWidth="1"/>
    <col min="536" max="768" width="9.109375" style="141"/>
    <col min="769" max="769" width="11.109375" style="141" customWidth="1"/>
    <col min="770" max="770" width="14.6640625" style="141" customWidth="1"/>
    <col min="771" max="771" width="11.44140625" style="141" customWidth="1"/>
    <col min="772" max="772" width="9.44140625" style="141" customWidth="1"/>
    <col min="773" max="774" width="14.6640625" style="141" customWidth="1"/>
    <col min="775" max="775" width="4.44140625" style="141" customWidth="1"/>
    <col min="776" max="776" width="12.33203125" style="141" customWidth="1"/>
    <col min="777" max="777" width="13.109375" style="141" customWidth="1"/>
    <col min="778" max="781" width="15.109375" style="141" customWidth="1"/>
    <col min="782" max="782" width="6.6640625" style="141" customWidth="1"/>
    <col min="783" max="783" width="12.5546875" style="141" customWidth="1"/>
    <col min="784" max="784" width="12" style="141" customWidth="1"/>
    <col min="785" max="785" width="12.88671875" style="141" customWidth="1"/>
    <col min="786" max="787" width="14.6640625" style="141" customWidth="1"/>
    <col min="788" max="788" width="11" style="141" customWidth="1"/>
    <col min="789" max="789" width="8" style="141" customWidth="1"/>
    <col min="790" max="790" width="9.109375" style="141" customWidth="1"/>
    <col min="791" max="791" width="17.44140625" style="141" customWidth="1"/>
    <col min="792" max="1024" width="9.109375" style="141"/>
    <col min="1025" max="1025" width="11.109375" style="141" customWidth="1"/>
    <col min="1026" max="1026" width="14.6640625" style="141" customWidth="1"/>
    <col min="1027" max="1027" width="11.44140625" style="141" customWidth="1"/>
    <col min="1028" max="1028" width="9.44140625" style="141" customWidth="1"/>
    <col min="1029" max="1030" width="14.6640625" style="141" customWidth="1"/>
    <col min="1031" max="1031" width="4.44140625" style="141" customWidth="1"/>
    <col min="1032" max="1032" width="12.33203125" style="141" customWidth="1"/>
    <col min="1033" max="1033" width="13.109375" style="141" customWidth="1"/>
    <col min="1034" max="1037" width="15.109375" style="141" customWidth="1"/>
    <col min="1038" max="1038" width="6.6640625" style="141" customWidth="1"/>
    <col min="1039" max="1039" width="12.5546875" style="141" customWidth="1"/>
    <col min="1040" max="1040" width="12" style="141" customWidth="1"/>
    <col min="1041" max="1041" width="12.88671875" style="141" customWidth="1"/>
    <col min="1042" max="1043" width="14.6640625" style="141" customWidth="1"/>
    <col min="1044" max="1044" width="11" style="141" customWidth="1"/>
    <col min="1045" max="1045" width="8" style="141" customWidth="1"/>
    <col min="1046" max="1046" width="9.109375" style="141" customWidth="1"/>
    <col min="1047" max="1047" width="17.44140625" style="141" customWidth="1"/>
    <col min="1048" max="1280" width="9.109375" style="141"/>
    <col min="1281" max="1281" width="11.109375" style="141" customWidth="1"/>
    <col min="1282" max="1282" width="14.6640625" style="141" customWidth="1"/>
    <col min="1283" max="1283" width="11.44140625" style="141" customWidth="1"/>
    <col min="1284" max="1284" width="9.44140625" style="141" customWidth="1"/>
    <col min="1285" max="1286" width="14.6640625" style="141" customWidth="1"/>
    <col min="1287" max="1287" width="4.44140625" style="141" customWidth="1"/>
    <col min="1288" max="1288" width="12.33203125" style="141" customWidth="1"/>
    <col min="1289" max="1289" width="13.109375" style="141" customWidth="1"/>
    <col min="1290" max="1293" width="15.109375" style="141" customWidth="1"/>
    <col min="1294" max="1294" width="6.6640625" style="141" customWidth="1"/>
    <col min="1295" max="1295" width="12.5546875" style="141" customWidth="1"/>
    <col min="1296" max="1296" width="12" style="141" customWidth="1"/>
    <col min="1297" max="1297" width="12.88671875" style="141" customWidth="1"/>
    <col min="1298" max="1299" width="14.6640625" style="141" customWidth="1"/>
    <col min="1300" max="1300" width="11" style="141" customWidth="1"/>
    <col min="1301" max="1301" width="8" style="141" customWidth="1"/>
    <col min="1302" max="1302" width="9.109375" style="141" customWidth="1"/>
    <col min="1303" max="1303" width="17.44140625" style="141" customWidth="1"/>
    <col min="1304" max="1536" width="9.109375" style="141"/>
    <col min="1537" max="1537" width="11.109375" style="141" customWidth="1"/>
    <col min="1538" max="1538" width="14.6640625" style="141" customWidth="1"/>
    <col min="1539" max="1539" width="11.44140625" style="141" customWidth="1"/>
    <col min="1540" max="1540" width="9.44140625" style="141" customWidth="1"/>
    <col min="1541" max="1542" width="14.6640625" style="141" customWidth="1"/>
    <col min="1543" max="1543" width="4.44140625" style="141" customWidth="1"/>
    <col min="1544" max="1544" width="12.33203125" style="141" customWidth="1"/>
    <col min="1545" max="1545" width="13.109375" style="141" customWidth="1"/>
    <col min="1546" max="1549" width="15.109375" style="141" customWidth="1"/>
    <col min="1550" max="1550" width="6.6640625" style="141" customWidth="1"/>
    <col min="1551" max="1551" width="12.5546875" style="141" customWidth="1"/>
    <col min="1552" max="1552" width="12" style="141" customWidth="1"/>
    <col min="1553" max="1553" width="12.88671875" style="141" customWidth="1"/>
    <col min="1554" max="1555" width="14.6640625" style="141" customWidth="1"/>
    <col min="1556" max="1556" width="11" style="141" customWidth="1"/>
    <col min="1557" max="1557" width="8" style="141" customWidth="1"/>
    <col min="1558" max="1558" width="9.109375" style="141" customWidth="1"/>
    <col min="1559" max="1559" width="17.44140625" style="141" customWidth="1"/>
    <col min="1560" max="1792" width="9.109375" style="141"/>
    <col min="1793" max="1793" width="11.109375" style="141" customWidth="1"/>
    <col min="1794" max="1794" width="14.6640625" style="141" customWidth="1"/>
    <col min="1795" max="1795" width="11.44140625" style="141" customWidth="1"/>
    <col min="1796" max="1796" width="9.44140625" style="141" customWidth="1"/>
    <col min="1797" max="1798" width="14.6640625" style="141" customWidth="1"/>
    <col min="1799" max="1799" width="4.44140625" style="141" customWidth="1"/>
    <col min="1800" max="1800" width="12.33203125" style="141" customWidth="1"/>
    <col min="1801" max="1801" width="13.109375" style="141" customWidth="1"/>
    <col min="1802" max="1805" width="15.109375" style="141" customWidth="1"/>
    <col min="1806" max="1806" width="6.6640625" style="141" customWidth="1"/>
    <col min="1807" max="1807" width="12.5546875" style="141" customWidth="1"/>
    <col min="1808" max="1808" width="12" style="141" customWidth="1"/>
    <col min="1809" max="1809" width="12.88671875" style="141" customWidth="1"/>
    <col min="1810" max="1811" width="14.6640625" style="141" customWidth="1"/>
    <col min="1812" max="1812" width="11" style="141" customWidth="1"/>
    <col min="1813" max="1813" width="8" style="141" customWidth="1"/>
    <col min="1814" max="1814" width="9.109375" style="141" customWidth="1"/>
    <col min="1815" max="1815" width="17.44140625" style="141" customWidth="1"/>
    <col min="1816" max="2048" width="9.109375" style="141"/>
    <col min="2049" max="2049" width="11.109375" style="141" customWidth="1"/>
    <col min="2050" max="2050" width="14.6640625" style="141" customWidth="1"/>
    <col min="2051" max="2051" width="11.44140625" style="141" customWidth="1"/>
    <col min="2052" max="2052" width="9.44140625" style="141" customWidth="1"/>
    <col min="2053" max="2054" width="14.6640625" style="141" customWidth="1"/>
    <col min="2055" max="2055" width="4.44140625" style="141" customWidth="1"/>
    <col min="2056" max="2056" width="12.33203125" style="141" customWidth="1"/>
    <col min="2057" max="2057" width="13.109375" style="141" customWidth="1"/>
    <col min="2058" max="2061" width="15.109375" style="141" customWidth="1"/>
    <col min="2062" max="2062" width="6.6640625" style="141" customWidth="1"/>
    <col min="2063" max="2063" width="12.5546875" style="141" customWidth="1"/>
    <col min="2064" max="2064" width="12" style="141" customWidth="1"/>
    <col min="2065" max="2065" width="12.88671875" style="141" customWidth="1"/>
    <col min="2066" max="2067" width="14.6640625" style="141" customWidth="1"/>
    <col min="2068" max="2068" width="11" style="141" customWidth="1"/>
    <col min="2069" max="2069" width="8" style="141" customWidth="1"/>
    <col min="2070" max="2070" width="9.109375" style="141" customWidth="1"/>
    <col min="2071" max="2071" width="17.44140625" style="141" customWidth="1"/>
    <col min="2072" max="2304" width="9.109375" style="141"/>
    <col min="2305" max="2305" width="11.109375" style="141" customWidth="1"/>
    <col min="2306" max="2306" width="14.6640625" style="141" customWidth="1"/>
    <col min="2307" max="2307" width="11.44140625" style="141" customWidth="1"/>
    <col min="2308" max="2308" width="9.44140625" style="141" customWidth="1"/>
    <col min="2309" max="2310" width="14.6640625" style="141" customWidth="1"/>
    <col min="2311" max="2311" width="4.44140625" style="141" customWidth="1"/>
    <col min="2312" max="2312" width="12.33203125" style="141" customWidth="1"/>
    <col min="2313" max="2313" width="13.109375" style="141" customWidth="1"/>
    <col min="2314" max="2317" width="15.109375" style="141" customWidth="1"/>
    <col min="2318" max="2318" width="6.6640625" style="141" customWidth="1"/>
    <col min="2319" max="2319" width="12.5546875" style="141" customWidth="1"/>
    <col min="2320" max="2320" width="12" style="141" customWidth="1"/>
    <col min="2321" max="2321" width="12.88671875" style="141" customWidth="1"/>
    <col min="2322" max="2323" width="14.6640625" style="141" customWidth="1"/>
    <col min="2324" max="2324" width="11" style="141" customWidth="1"/>
    <col min="2325" max="2325" width="8" style="141" customWidth="1"/>
    <col min="2326" max="2326" width="9.109375" style="141" customWidth="1"/>
    <col min="2327" max="2327" width="17.44140625" style="141" customWidth="1"/>
    <col min="2328" max="2560" width="9.109375" style="141"/>
    <col min="2561" max="2561" width="11.109375" style="141" customWidth="1"/>
    <col min="2562" max="2562" width="14.6640625" style="141" customWidth="1"/>
    <col min="2563" max="2563" width="11.44140625" style="141" customWidth="1"/>
    <col min="2564" max="2564" width="9.44140625" style="141" customWidth="1"/>
    <col min="2565" max="2566" width="14.6640625" style="141" customWidth="1"/>
    <col min="2567" max="2567" width="4.44140625" style="141" customWidth="1"/>
    <col min="2568" max="2568" width="12.33203125" style="141" customWidth="1"/>
    <col min="2569" max="2569" width="13.109375" style="141" customWidth="1"/>
    <col min="2570" max="2573" width="15.109375" style="141" customWidth="1"/>
    <col min="2574" max="2574" width="6.6640625" style="141" customWidth="1"/>
    <col min="2575" max="2575" width="12.5546875" style="141" customWidth="1"/>
    <col min="2576" max="2576" width="12" style="141" customWidth="1"/>
    <col min="2577" max="2577" width="12.88671875" style="141" customWidth="1"/>
    <col min="2578" max="2579" width="14.6640625" style="141" customWidth="1"/>
    <col min="2580" max="2580" width="11" style="141" customWidth="1"/>
    <col min="2581" max="2581" width="8" style="141" customWidth="1"/>
    <col min="2582" max="2582" width="9.109375" style="141" customWidth="1"/>
    <col min="2583" max="2583" width="17.44140625" style="141" customWidth="1"/>
    <col min="2584" max="2816" width="9.109375" style="141"/>
    <col min="2817" max="2817" width="11.109375" style="141" customWidth="1"/>
    <col min="2818" max="2818" width="14.6640625" style="141" customWidth="1"/>
    <col min="2819" max="2819" width="11.44140625" style="141" customWidth="1"/>
    <col min="2820" max="2820" width="9.44140625" style="141" customWidth="1"/>
    <col min="2821" max="2822" width="14.6640625" style="141" customWidth="1"/>
    <col min="2823" max="2823" width="4.44140625" style="141" customWidth="1"/>
    <col min="2824" max="2824" width="12.33203125" style="141" customWidth="1"/>
    <col min="2825" max="2825" width="13.109375" style="141" customWidth="1"/>
    <col min="2826" max="2829" width="15.109375" style="141" customWidth="1"/>
    <col min="2830" max="2830" width="6.6640625" style="141" customWidth="1"/>
    <col min="2831" max="2831" width="12.5546875" style="141" customWidth="1"/>
    <col min="2832" max="2832" width="12" style="141" customWidth="1"/>
    <col min="2833" max="2833" width="12.88671875" style="141" customWidth="1"/>
    <col min="2834" max="2835" width="14.6640625" style="141" customWidth="1"/>
    <col min="2836" max="2836" width="11" style="141" customWidth="1"/>
    <col min="2837" max="2837" width="8" style="141" customWidth="1"/>
    <col min="2838" max="2838" width="9.109375" style="141" customWidth="1"/>
    <col min="2839" max="2839" width="17.44140625" style="141" customWidth="1"/>
    <col min="2840" max="3072" width="9.109375" style="141"/>
    <col min="3073" max="3073" width="11.109375" style="141" customWidth="1"/>
    <col min="3074" max="3074" width="14.6640625" style="141" customWidth="1"/>
    <col min="3075" max="3075" width="11.44140625" style="141" customWidth="1"/>
    <col min="3076" max="3076" width="9.44140625" style="141" customWidth="1"/>
    <col min="3077" max="3078" width="14.6640625" style="141" customWidth="1"/>
    <col min="3079" max="3079" width="4.44140625" style="141" customWidth="1"/>
    <col min="3080" max="3080" width="12.33203125" style="141" customWidth="1"/>
    <col min="3081" max="3081" width="13.109375" style="141" customWidth="1"/>
    <col min="3082" max="3085" width="15.109375" style="141" customWidth="1"/>
    <col min="3086" max="3086" width="6.6640625" style="141" customWidth="1"/>
    <col min="3087" max="3087" width="12.5546875" style="141" customWidth="1"/>
    <col min="3088" max="3088" width="12" style="141" customWidth="1"/>
    <col min="3089" max="3089" width="12.88671875" style="141" customWidth="1"/>
    <col min="3090" max="3091" width="14.6640625" style="141" customWidth="1"/>
    <col min="3092" max="3092" width="11" style="141" customWidth="1"/>
    <col min="3093" max="3093" width="8" style="141" customWidth="1"/>
    <col min="3094" max="3094" width="9.109375" style="141" customWidth="1"/>
    <col min="3095" max="3095" width="17.44140625" style="141" customWidth="1"/>
    <col min="3096" max="3328" width="9.109375" style="141"/>
    <col min="3329" max="3329" width="11.109375" style="141" customWidth="1"/>
    <col min="3330" max="3330" width="14.6640625" style="141" customWidth="1"/>
    <col min="3331" max="3331" width="11.44140625" style="141" customWidth="1"/>
    <col min="3332" max="3332" width="9.44140625" style="141" customWidth="1"/>
    <col min="3333" max="3334" width="14.6640625" style="141" customWidth="1"/>
    <col min="3335" max="3335" width="4.44140625" style="141" customWidth="1"/>
    <col min="3336" max="3336" width="12.33203125" style="141" customWidth="1"/>
    <col min="3337" max="3337" width="13.109375" style="141" customWidth="1"/>
    <col min="3338" max="3341" width="15.109375" style="141" customWidth="1"/>
    <col min="3342" max="3342" width="6.6640625" style="141" customWidth="1"/>
    <col min="3343" max="3343" width="12.5546875" style="141" customWidth="1"/>
    <col min="3344" max="3344" width="12" style="141" customWidth="1"/>
    <col min="3345" max="3345" width="12.88671875" style="141" customWidth="1"/>
    <col min="3346" max="3347" width="14.6640625" style="141" customWidth="1"/>
    <col min="3348" max="3348" width="11" style="141" customWidth="1"/>
    <col min="3349" max="3349" width="8" style="141" customWidth="1"/>
    <col min="3350" max="3350" width="9.109375" style="141" customWidth="1"/>
    <col min="3351" max="3351" width="17.44140625" style="141" customWidth="1"/>
    <col min="3352" max="3584" width="9.109375" style="141"/>
    <col min="3585" max="3585" width="11.109375" style="141" customWidth="1"/>
    <col min="3586" max="3586" width="14.6640625" style="141" customWidth="1"/>
    <col min="3587" max="3587" width="11.44140625" style="141" customWidth="1"/>
    <col min="3588" max="3588" width="9.44140625" style="141" customWidth="1"/>
    <col min="3589" max="3590" width="14.6640625" style="141" customWidth="1"/>
    <col min="3591" max="3591" width="4.44140625" style="141" customWidth="1"/>
    <col min="3592" max="3592" width="12.33203125" style="141" customWidth="1"/>
    <col min="3593" max="3593" width="13.109375" style="141" customWidth="1"/>
    <col min="3594" max="3597" width="15.109375" style="141" customWidth="1"/>
    <col min="3598" max="3598" width="6.6640625" style="141" customWidth="1"/>
    <col min="3599" max="3599" width="12.5546875" style="141" customWidth="1"/>
    <col min="3600" max="3600" width="12" style="141" customWidth="1"/>
    <col min="3601" max="3601" width="12.88671875" style="141" customWidth="1"/>
    <col min="3602" max="3603" width="14.6640625" style="141" customWidth="1"/>
    <col min="3604" max="3604" width="11" style="141" customWidth="1"/>
    <col min="3605" max="3605" width="8" style="141" customWidth="1"/>
    <col min="3606" max="3606" width="9.109375" style="141" customWidth="1"/>
    <col min="3607" max="3607" width="17.44140625" style="141" customWidth="1"/>
    <col min="3608" max="3840" width="9.109375" style="141"/>
    <col min="3841" max="3841" width="11.109375" style="141" customWidth="1"/>
    <col min="3842" max="3842" width="14.6640625" style="141" customWidth="1"/>
    <col min="3843" max="3843" width="11.44140625" style="141" customWidth="1"/>
    <col min="3844" max="3844" width="9.44140625" style="141" customWidth="1"/>
    <col min="3845" max="3846" width="14.6640625" style="141" customWidth="1"/>
    <col min="3847" max="3847" width="4.44140625" style="141" customWidth="1"/>
    <col min="3848" max="3848" width="12.33203125" style="141" customWidth="1"/>
    <col min="3849" max="3849" width="13.109375" style="141" customWidth="1"/>
    <col min="3850" max="3853" width="15.109375" style="141" customWidth="1"/>
    <col min="3854" max="3854" width="6.6640625" style="141" customWidth="1"/>
    <col min="3855" max="3855" width="12.5546875" style="141" customWidth="1"/>
    <col min="3856" max="3856" width="12" style="141" customWidth="1"/>
    <col min="3857" max="3857" width="12.88671875" style="141" customWidth="1"/>
    <col min="3858" max="3859" width="14.6640625" style="141" customWidth="1"/>
    <col min="3860" max="3860" width="11" style="141" customWidth="1"/>
    <col min="3861" max="3861" width="8" style="141" customWidth="1"/>
    <col min="3862" max="3862" width="9.109375" style="141" customWidth="1"/>
    <col min="3863" max="3863" width="17.44140625" style="141" customWidth="1"/>
    <col min="3864" max="4096" width="9.109375" style="141"/>
    <col min="4097" max="4097" width="11.109375" style="141" customWidth="1"/>
    <col min="4098" max="4098" width="14.6640625" style="141" customWidth="1"/>
    <col min="4099" max="4099" width="11.44140625" style="141" customWidth="1"/>
    <col min="4100" max="4100" width="9.44140625" style="141" customWidth="1"/>
    <col min="4101" max="4102" width="14.6640625" style="141" customWidth="1"/>
    <col min="4103" max="4103" width="4.44140625" style="141" customWidth="1"/>
    <col min="4104" max="4104" width="12.33203125" style="141" customWidth="1"/>
    <col min="4105" max="4105" width="13.109375" style="141" customWidth="1"/>
    <col min="4106" max="4109" width="15.109375" style="141" customWidth="1"/>
    <col min="4110" max="4110" width="6.6640625" style="141" customWidth="1"/>
    <col min="4111" max="4111" width="12.5546875" style="141" customWidth="1"/>
    <col min="4112" max="4112" width="12" style="141" customWidth="1"/>
    <col min="4113" max="4113" width="12.88671875" style="141" customWidth="1"/>
    <col min="4114" max="4115" width="14.6640625" style="141" customWidth="1"/>
    <col min="4116" max="4116" width="11" style="141" customWidth="1"/>
    <col min="4117" max="4117" width="8" style="141" customWidth="1"/>
    <col min="4118" max="4118" width="9.109375" style="141" customWidth="1"/>
    <col min="4119" max="4119" width="17.44140625" style="141" customWidth="1"/>
    <col min="4120" max="4352" width="9.109375" style="141"/>
    <col min="4353" max="4353" width="11.109375" style="141" customWidth="1"/>
    <col min="4354" max="4354" width="14.6640625" style="141" customWidth="1"/>
    <col min="4355" max="4355" width="11.44140625" style="141" customWidth="1"/>
    <col min="4356" max="4356" width="9.44140625" style="141" customWidth="1"/>
    <col min="4357" max="4358" width="14.6640625" style="141" customWidth="1"/>
    <col min="4359" max="4359" width="4.44140625" style="141" customWidth="1"/>
    <col min="4360" max="4360" width="12.33203125" style="141" customWidth="1"/>
    <col min="4361" max="4361" width="13.109375" style="141" customWidth="1"/>
    <col min="4362" max="4365" width="15.109375" style="141" customWidth="1"/>
    <col min="4366" max="4366" width="6.6640625" style="141" customWidth="1"/>
    <col min="4367" max="4367" width="12.5546875" style="141" customWidth="1"/>
    <col min="4368" max="4368" width="12" style="141" customWidth="1"/>
    <col min="4369" max="4369" width="12.88671875" style="141" customWidth="1"/>
    <col min="4370" max="4371" width="14.6640625" style="141" customWidth="1"/>
    <col min="4372" max="4372" width="11" style="141" customWidth="1"/>
    <col min="4373" max="4373" width="8" style="141" customWidth="1"/>
    <col min="4374" max="4374" width="9.109375" style="141" customWidth="1"/>
    <col min="4375" max="4375" width="17.44140625" style="141" customWidth="1"/>
    <col min="4376" max="4608" width="9.109375" style="141"/>
    <col min="4609" max="4609" width="11.109375" style="141" customWidth="1"/>
    <col min="4610" max="4610" width="14.6640625" style="141" customWidth="1"/>
    <col min="4611" max="4611" width="11.44140625" style="141" customWidth="1"/>
    <col min="4612" max="4612" width="9.44140625" style="141" customWidth="1"/>
    <col min="4613" max="4614" width="14.6640625" style="141" customWidth="1"/>
    <col min="4615" max="4615" width="4.44140625" style="141" customWidth="1"/>
    <col min="4616" max="4616" width="12.33203125" style="141" customWidth="1"/>
    <col min="4617" max="4617" width="13.109375" style="141" customWidth="1"/>
    <col min="4618" max="4621" width="15.109375" style="141" customWidth="1"/>
    <col min="4622" max="4622" width="6.6640625" style="141" customWidth="1"/>
    <col min="4623" max="4623" width="12.5546875" style="141" customWidth="1"/>
    <col min="4624" max="4624" width="12" style="141" customWidth="1"/>
    <col min="4625" max="4625" width="12.88671875" style="141" customWidth="1"/>
    <col min="4626" max="4627" width="14.6640625" style="141" customWidth="1"/>
    <col min="4628" max="4628" width="11" style="141" customWidth="1"/>
    <col min="4629" max="4629" width="8" style="141" customWidth="1"/>
    <col min="4630" max="4630" width="9.109375" style="141" customWidth="1"/>
    <col min="4631" max="4631" width="17.44140625" style="141" customWidth="1"/>
    <col min="4632" max="4864" width="9.109375" style="141"/>
    <col min="4865" max="4865" width="11.109375" style="141" customWidth="1"/>
    <col min="4866" max="4866" width="14.6640625" style="141" customWidth="1"/>
    <col min="4867" max="4867" width="11.44140625" style="141" customWidth="1"/>
    <col min="4868" max="4868" width="9.44140625" style="141" customWidth="1"/>
    <col min="4869" max="4870" width="14.6640625" style="141" customWidth="1"/>
    <col min="4871" max="4871" width="4.44140625" style="141" customWidth="1"/>
    <col min="4872" max="4872" width="12.33203125" style="141" customWidth="1"/>
    <col min="4873" max="4873" width="13.109375" style="141" customWidth="1"/>
    <col min="4874" max="4877" width="15.109375" style="141" customWidth="1"/>
    <col min="4878" max="4878" width="6.6640625" style="141" customWidth="1"/>
    <col min="4879" max="4879" width="12.5546875" style="141" customWidth="1"/>
    <col min="4880" max="4880" width="12" style="141" customWidth="1"/>
    <col min="4881" max="4881" width="12.88671875" style="141" customWidth="1"/>
    <col min="4882" max="4883" width="14.6640625" style="141" customWidth="1"/>
    <col min="4884" max="4884" width="11" style="141" customWidth="1"/>
    <col min="4885" max="4885" width="8" style="141" customWidth="1"/>
    <col min="4886" max="4886" width="9.109375" style="141" customWidth="1"/>
    <col min="4887" max="4887" width="17.44140625" style="141" customWidth="1"/>
    <col min="4888" max="5120" width="9.109375" style="141"/>
    <col min="5121" max="5121" width="11.109375" style="141" customWidth="1"/>
    <col min="5122" max="5122" width="14.6640625" style="141" customWidth="1"/>
    <col min="5123" max="5123" width="11.44140625" style="141" customWidth="1"/>
    <col min="5124" max="5124" width="9.44140625" style="141" customWidth="1"/>
    <col min="5125" max="5126" width="14.6640625" style="141" customWidth="1"/>
    <col min="5127" max="5127" width="4.44140625" style="141" customWidth="1"/>
    <col min="5128" max="5128" width="12.33203125" style="141" customWidth="1"/>
    <col min="5129" max="5129" width="13.109375" style="141" customWidth="1"/>
    <col min="5130" max="5133" width="15.109375" style="141" customWidth="1"/>
    <col min="5134" max="5134" width="6.6640625" style="141" customWidth="1"/>
    <col min="5135" max="5135" width="12.5546875" style="141" customWidth="1"/>
    <col min="5136" max="5136" width="12" style="141" customWidth="1"/>
    <col min="5137" max="5137" width="12.88671875" style="141" customWidth="1"/>
    <col min="5138" max="5139" width="14.6640625" style="141" customWidth="1"/>
    <col min="5140" max="5140" width="11" style="141" customWidth="1"/>
    <col min="5141" max="5141" width="8" style="141" customWidth="1"/>
    <col min="5142" max="5142" width="9.109375" style="141" customWidth="1"/>
    <col min="5143" max="5143" width="17.44140625" style="141" customWidth="1"/>
    <col min="5144" max="5376" width="9.109375" style="141"/>
    <col min="5377" max="5377" width="11.109375" style="141" customWidth="1"/>
    <col min="5378" max="5378" width="14.6640625" style="141" customWidth="1"/>
    <col min="5379" max="5379" width="11.44140625" style="141" customWidth="1"/>
    <col min="5380" max="5380" width="9.44140625" style="141" customWidth="1"/>
    <col min="5381" max="5382" width="14.6640625" style="141" customWidth="1"/>
    <col min="5383" max="5383" width="4.44140625" style="141" customWidth="1"/>
    <col min="5384" max="5384" width="12.33203125" style="141" customWidth="1"/>
    <col min="5385" max="5385" width="13.109375" style="141" customWidth="1"/>
    <col min="5386" max="5389" width="15.109375" style="141" customWidth="1"/>
    <col min="5390" max="5390" width="6.6640625" style="141" customWidth="1"/>
    <col min="5391" max="5391" width="12.5546875" style="141" customWidth="1"/>
    <col min="5392" max="5392" width="12" style="141" customWidth="1"/>
    <col min="5393" max="5393" width="12.88671875" style="141" customWidth="1"/>
    <col min="5394" max="5395" width="14.6640625" style="141" customWidth="1"/>
    <col min="5396" max="5396" width="11" style="141" customWidth="1"/>
    <col min="5397" max="5397" width="8" style="141" customWidth="1"/>
    <col min="5398" max="5398" width="9.109375" style="141" customWidth="1"/>
    <col min="5399" max="5399" width="17.44140625" style="141" customWidth="1"/>
    <col min="5400" max="5632" width="9.109375" style="141"/>
    <col min="5633" max="5633" width="11.109375" style="141" customWidth="1"/>
    <col min="5634" max="5634" width="14.6640625" style="141" customWidth="1"/>
    <col min="5635" max="5635" width="11.44140625" style="141" customWidth="1"/>
    <col min="5636" max="5636" width="9.44140625" style="141" customWidth="1"/>
    <col min="5637" max="5638" width="14.6640625" style="141" customWidth="1"/>
    <col min="5639" max="5639" width="4.44140625" style="141" customWidth="1"/>
    <col min="5640" max="5640" width="12.33203125" style="141" customWidth="1"/>
    <col min="5641" max="5641" width="13.109375" style="141" customWidth="1"/>
    <col min="5642" max="5645" width="15.109375" style="141" customWidth="1"/>
    <col min="5646" max="5646" width="6.6640625" style="141" customWidth="1"/>
    <col min="5647" max="5647" width="12.5546875" style="141" customWidth="1"/>
    <col min="5648" max="5648" width="12" style="141" customWidth="1"/>
    <col min="5649" max="5649" width="12.88671875" style="141" customWidth="1"/>
    <col min="5650" max="5651" width="14.6640625" style="141" customWidth="1"/>
    <col min="5652" max="5652" width="11" style="141" customWidth="1"/>
    <col min="5653" max="5653" width="8" style="141" customWidth="1"/>
    <col min="5654" max="5654" width="9.109375" style="141" customWidth="1"/>
    <col min="5655" max="5655" width="17.44140625" style="141" customWidth="1"/>
    <col min="5656" max="5888" width="9.109375" style="141"/>
    <col min="5889" max="5889" width="11.109375" style="141" customWidth="1"/>
    <col min="5890" max="5890" width="14.6640625" style="141" customWidth="1"/>
    <col min="5891" max="5891" width="11.44140625" style="141" customWidth="1"/>
    <col min="5892" max="5892" width="9.44140625" style="141" customWidth="1"/>
    <col min="5893" max="5894" width="14.6640625" style="141" customWidth="1"/>
    <col min="5895" max="5895" width="4.44140625" style="141" customWidth="1"/>
    <col min="5896" max="5896" width="12.33203125" style="141" customWidth="1"/>
    <col min="5897" max="5897" width="13.109375" style="141" customWidth="1"/>
    <col min="5898" max="5901" width="15.109375" style="141" customWidth="1"/>
    <col min="5902" max="5902" width="6.6640625" style="141" customWidth="1"/>
    <col min="5903" max="5903" width="12.5546875" style="141" customWidth="1"/>
    <col min="5904" max="5904" width="12" style="141" customWidth="1"/>
    <col min="5905" max="5905" width="12.88671875" style="141" customWidth="1"/>
    <col min="5906" max="5907" width="14.6640625" style="141" customWidth="1"/>
    <col min="5908" max="5908" width="11" style="141" customWidth="1"/>
    <col min="5909" max="5909" width="8" style="141" customWidth="1"/>
    <col min="5910" max="5910" width="9.109375" style="141" customWidth="1"/>
    <col min="5911" max="5911" width="17.44140625" style="141" customWidth="1"/>
    <col min="5912" max="6144" width="9.109375" style="141"/>
    <col min="6145" max="6145" width="11.109375" style="141" customWidth="1"/>
    <col min="6146" max="6146" width="14.6640625" style="141" customWidth="1"/>
    <col min="6147" max="6147" width="11.44140625" style="141" customWidth="1"/>
    <col min="6148" max="6148" width="9.44140625" style="141" customWidth="1"/>
    <col min="6149" max="6150" width="14.6640625" style="141" customWidth="1"/>
    <col min="6151" max="6151" width="4.44140625" style="141" customWidth="1"/>
    <col min="6152" max="6152" width="12.33203125" style="141" customWidth="1"/>
    <col min="6153" max="6153" width="13.109375" style="141" customWidth="1"/>
    <col min="6154" max="6157" width="15.109375" style="141" customWidth="1"/>
    <col min="6158" max="6158" width="6.6640625" style="141" customWidth="1"/>
    <col min="6159" max="6159" width="12.5546875" style="141" customWidth="1"/>
    <col min="6160" max="6160" width="12" style="141" customWidth="1"/>
    <col min="6161" max="6161" width="12.88671875" style="141" customWidth="1"/>
    <col min="6162" max="6163" width="14.6640625" style="141" customWidth="1"/>
    <col min="6164" max="6164" width="11" style="141" customWidth="1"/>
    <col min="6165" max="6165" width="8" style="141" customWidth="1"/>
    <col min="6166" max="6166" width="9.109375" style="141" customWidth="1"/>
    <col min="6167" max="6167" width="17.44140625" style="141" customWidth="1"/>
    <col min="6168" max="6400" width="9.109375" style="141"/>
    <col min="6401" max="6401" width="11.109375" style="141" customWidth="1"/>
    <col min="6402" max="6402" width="14.6640625" style="141" customWidth="1"/>
    <col min="6403" max="6403" width="11.44140625" style="141" customWidth="1"/>
    <col min="6404" max="6404" width="9.44140625" style="141" customWidth="1"/>
    <col min="6405" max="6406" width="14.6640625" style="141" customWidth="1"/>
    <col min="6407" max="6407" width="4.44140625" style="141" customWidth="1"/>
    <col min="6408" max="6408" width="12.33203125" style="141" customWidth="1"/>
    <col min="6409" max="6409" width="13.109375" style="141" customWidth="1"/>
    <col min="6410" max="6413" width="15.109375" style="141" customWidth="1"/>
    <col min="6414" max="6414" width="6.6640625" style="141" customWidth="1"/>
    <col min="6415" max="6415" width="12.5546875" style="141" customWidth="1"/>
    <col min="6416" max="6416" width="12" style="141" customWidth="1"/>
    <col min="6417" max="6417" width="12.88671875" style="141" customWidth="1"/>
    <col min="6418" max="6419" width="14.6640625" style="141" customWidth="1"/>
    <col min="6420" max="6420" width="11" style="141" customWidth="1"/>
    <col min="6421" max="6421" width="8" style="141" customWidth="1"/>
    <col min="6422" max="6422" width="9.109375" style="141" customWidth="1"/>
    <col min="6423" max="6423" width="17.44140625" style="141" customWidth="1"/>
    <col min="6424" max="6656" width="9.109375" style="141"/>
    <col min="6657" max="6657" width="11.109375" style="141" customWidth="1"/>
    <col min="6658" max="6658" width="14.6640625" style="141" customWidth="1"/>
    <col min="6659" max="6659" width="11.44140625" style="141" customWidth="1"/>
    <col min="6660" max="6660" width="9.44140625" style="141" customWidth="1"/>
    <col min="6661" max="6662" width="14.6640625" style="141" customWidth="1"/>
    <col min="6663" max="6663" width="4.44140625" style="141" customWidth="1"/>
    <col min="6664" max="6664" width="12.33203125" style="141" customWidth="1"/>
    <col min="6665" max="6665" width="13.109375" style="141" customWidth="1"/>
    <col min="6666" max="6669" width="15.109375" style="141" customWidth="1"/>
    <col min="6670" max="6670" width="6.6640625" style="141" customWidth="1"/>
    <col min="6671" max="6671" width="12.5546875" style="141" customWidth="1"/>
    <col min="6672" max="6672" width="12" style="141" customWidth="1"/>
    <col min="6673" max="6673" width="12.88671875" style="141" customWidth="1"/>
    <col min="6674" max="6675" width="14.6640625" style="141" customWidth="1"/>
    <col min="6676" max="6676" width="11" style="141" customWidth="1"/>
    <col min="6677" max="6677" width="8" style="141" customWidth="1"/>
    <col min="6678" max="6678" width="9.109375" style="141" customWidth="1"/>
    <col min="6679" max="6679" width="17.44140625" style="141" customWidth="1"/>
    <col min="6680" max="6912" width="9.109375" style="141"/>
    <col min="6913" max="6913" width="11.109375" style="141" customWidth="1"/>
    <col min="6914" max="6914" width="14.6640625" style="141" customWidth="1"/>
    <col min="6915" max="6915" width="11.44140625" style="141" customWidth="1"/>
    <col min="6916" max="6916" width="9.44140625" style="141" customWidth="1"/>
    <col min="6917" max="6918" width="14.6640625" style="141" customWidth="1"/>
    <col min="6919" max="6919" width="4.44140625" style="141" customWidth="1"/>
    <col min="6920" max="6920" width="12.33203125" style="141" customWidth="1"/>
    <col min="6921" max="6921" width="13.109375" style="141" customWidth="1"/>
    <col min="6922" max="6925" width="15.109375" style="141" customWidth="1"/>
    <col min="6926" max="6926" width="6.6640625" style="141" customWidth="1"/>
    <col min="6927" max="6927" width="12.5546875" style="141" customWidth="1"/>
    <col min="6928" max="6928" width="12" style="141" customWidth="1"/>
    <col min="6929" max="6929" width="12.88671875" style="141" customWidth="1"/>
    <col min="6930" max="6931" width="14.6640625" style="141" customWidth="1"/>
    <col min="6932" max="6932" width="11" style="141" customWidth="1"/>
    <col min="6933" max="6933" width="8" style="141" customWidth="1"/>
    <col min="6934" max="6934" width="9.109375" style="141" customWidth="1"/>
    <col min="6935" max="6935" width="17.44140625" style="141" customWidth="1"/>
    <col min="6936" max="7168" width="9.109375" style="141"/>
    <col min="7169" max="7169" width="11.109375" style="141" customWidth="1"/>
    <col min="7170" max="7170" width="14.6640625" style="141" customWidth="1"/>
    <col min="7171" max="7171" width="11.44140625" style="141" customWidth="1"/>
    <col min="7172" max="7172" width="9.44140625" style="141" customWidth="1"/>
    <col min="7173" max="7174" width="14.6640625" style="141" customWidth="1"/>
    <col min="7175" max="7175" width="4.44140625" style="141" customWidth="1"/>
    <col min="7176" max="7176" width="12.33203125" style="141" customWidth="1"/>
    <col min="7177" max="7177" width="13.109375" style="141" customWidth="1"/>
    <col min="7178" max="7181" width="15.109375" style="141" customWidth="1"/>
    <col min="7182" max="7182" width="6.6640625" style="141" customWidth="1"/>
    <col min="7183" max="7183" width="12.5546875" style="141" customWidth="1"/>
    <col min="7184" max="7184" width="12" style="141" customWidth="1"/>
    <col min="7185" max="7185" width="12.88671875" style="141" customWidth="1"/>
    <col min="7186" max="7187" width="14.6640625" style="141" customWidth="1"/>
    <col min="7188" max="7188" width="11" style="141" customWidth="1"/>
    <col min="7189" max="7189" width="8" style="141" customWidth="1"/>
    <col min="7190" max="7190" width="9.109375" style="141" customWidth="1"/>
    <col min="7191" max="7191" width="17.44140625" style="141" customWidth="1"/>
    <col min="7192" max="7424" width="9.109375" style="141"/>
    <col min="7425" max="7425" width="11.109375" style="141" customWidth="1"/>
    <col min="7426" max="7426" width="14.6640625" style="141" customWidth="1"/>
    <col min="7427" max="7427" width="11.44140625" style="141" customWidth="1"/>
    <col min="7428" max="7428" width="9.44140625" style="141" customWidth="1"/>
    <col min="7429" max="7430" width="14.6640625" style="141" customWidth="1"/>
    <col min="7431" max="7431" width="4.44140625" style="141" customWidth="1"/>
    <col min="7432" max="7432" width="12.33203125" style="141" customWidth="1"/>
    <col min="7433" max="7433" width="13.109375" style="141" customWidth="1"/>
    <col min="7434" max="7437" width="15.109375" style="141" customWidth="1"/>
    <col min="7438" max="7438" width="6.6640625" style="141" customWidth="1"/>
    <col min="7439" max="7439" width="12.5546875" style="141" customWidth="1"/>
    <col min="7440" max="7440" width="12" style="141" customWidth="1"/>
    <col min="7441" max="7441" width="12.88671875" style="141" customWidth="1"/>
    <col min="7442" max="7443" width="14.6640625" style="141" customWidth="1"/>
    <col min="7444" max="7444" width="11" style="141" customWidth="1"/>
    <col min="7445" max="7445" width="8" style="141" customWidth="1"/>
    <col min="7446" max="7446" width="9.109375" style="141" customWidth="1"/>
    <col min="7447" max="7447" width="17.44140625" style="141" customWidth="1"/>
    <col min="7448" max="7680" width="9.109375" style="141"/>
    <col min="7681" max="7681" width="11.109375" style="141" customWidth="1"/>
    <col min="7682" max="7682" width="14.6640625" style="141" customWidth="1"/>
    <col min="7683" max="7683" width="11.44140625" style="141" customWidth="1"/>
    <col min="7684" max="7684" width="9.44140625" style="141" customWidth="1"/>
    <col min="7685" max="7686" width="14.6640625" style="141" customWidth="1"/>
    <col min="7687" max="7687" width="4.44140625" style="141" customWidth="1"/>
    <col min="7688" max="7688" width="12.33203125" style="141" customWidth="1"/>
    <col min="7689" max="7689" width="13.109375" style="141" customWidth="1"/>
    <col min="7690" max="7693" width="15.109375" style="141" customWidth="1"/>
    <col min="7694" max="7694" width="6.6640625" style="141" customWidth="1"/>
    <col min="7695" max="7695" width="12.5546875" style="141" customWidth="1"/>
    <col min="7696" max="7696" width="12" style="141" customWidth="1"/>
    <col min="7697" max="7697" width="12.88671875" style="141" customWidth="1"/>
    <col min="7698" max="7699" width="14.6640625" style="141" customWidth="1"/>
    <col min="7700" max="7700" width="11" style="141" customWidth="1"/>
    <col min="7701" max="7701" width="8" style="141" customWidth="1"/>
    <col min="7702" max="7702" width="9.109375" style="141" customWidth="1"/>
    <col min="7703" max="7703" width="17.44140625" style="141" customWidth="1"/>
    <col min="7704" max="7936" width="9.109375" style="141"/>
    <col min="7937" max="7937" width="11.109375" style="141" customWidth="1"/>
    <col min="7938" max="7938" width="14.6640625" style="141" customWidth="1"/>
    <col min="7939" max="7939" width="11.44140625" style="141" customWidth="1"/>
    <col min="7940" max="7940" width="9.44140625" style="141" customWidth="1"/>
    <col min="7941" max="7942" width="14.6640625" style="141" customWidth="1"/>
    <col min="7943" max="7943" width="4.44140625" style="141" customWidth="1"/>
    <col min="7944" max="7944" width="12.33203125" style="141" customWidth="1"/>
    <col min="7945" max="7945" width="13.109375" style="141" customWidth="1"/>
    <col min="7946" max="7949" width="15.109375" style="141" customWidth="1"/>
    <col min="7950" max="7950" width="6.6640625" style="141" customWidth="1"/>
    <col min="7951" max="7951" width="12.5546875" style="141" customWidth="1"/>
    <col min="7952" max="7952" width="12" style="141" customWidth="1"/>
    <col min="7953" max="7953" width="12.88671875" style="141" customWidth="1"/>
    <col min="7954" max="7955" width="14.6640625" style="141" customWidth="1"/>
    <col min="7956" max="7956" width="11" style="141" customWidth="1"/>
    <col min="7957" max="7957" width="8" style="141" customWidth="1"/>
    <col min="7958" max="7958" width="9.109375" style="141" customWidth="1"/>
    <col min="7959" max="7959" width="17.44140625" style="141" customWidth="1"/>
    <col min="7960" max="8192" width="9.109375" style="141"/>
    <col min="8193" max="8193" width="11.109375" style="141" customWidth="1"/>
    <col min="8194" max="8194" width="14.6640625" style="141" customWidth="1"/>
    <col min="8195" max="8195" width="11.44140625" style="141" customWidth="1"/>
    <col min="8196" max="8196" width="9.44140625" style="141" customWidth="1"/>
    <col min="8197" max="8198" width="14.6640625" style="141" customWidth="1"/>
    <col min="8199" max="8199" width="4.44140625" style="141" customWidth="1"/>
    <col min="8200" max="8200" width="12.33203125" style="141" customWidth="1"/>
    <col min="8201" max="8201" width="13.109375" style="141" customWidth="1"/>
    <col min="8202" max="8205" width="15.109375" style="141" customWidth="1"/>
    <col min="8206" max="8206" width="6.6640625" style="141" customWidth="1"/>
    <col min="8207" max="8207" width="12.5546875" style="141" customWidth="1"/>
    <col min="8208" max="8208" width="12" style="141" customWidth="1"/>
    <col min="8209" max="8209" width="12.88671875" style="141" customWidth="1"/>
    <col min="8210" max="8211" width="14.6640625" style="141" customWidth="1"/>
    <col min="8212" max="8212" width="11" style="141" customWidth="1"/>
    <col min="8213" max="8213" width="8" style="141" customWidth="1"/>
    <col min="8214" max="8214" width="9.109375" style="141" customWidth="1"/>
    <col min="8215" max="8215" width="17.44140625" style="141" customWidth="1"/>
    <col min="8216" max="8448" width="9.109375" style="141"/>
    <col min="8449" max="8449" width="11.109375" style="141" customWidth="1"/>
    <col min="8450" max="8450" width="14.6640625" style="141" customWidth="1"/>
    <col min="8451" max="8451" width="11.44140625" style="141" customWidth="1"/>
    <col min="8452" max="8452" width="9.44140625" style="141" customWidth="1"/>
    <col min="8453" max="8454" width="14.6640625" style="141" customWidth="1"/>
    <col min="8455" max="8455" width="4.44140625" style="141" customWidth="1"/>
    <col min="8456" max="8456" width="12.33203125" style="141" customWidth="1"/>
    <col min="8457" max="8457" width="13.109375" style="141" customWidth="1"/>
    <col min="8458" max="8461" width="15.109375" style="141" customWidth="1"/>
    <col min="8462" max="8462" width="6.6640625" style="141" customWidth="1"/>
    <col min="8463" max="8463" width="12.5546875" style="141" customWidth="1"/>
    <col min="8464" max="8464" width="12" style="141" customWidth="1"/>
    <col min="8465" max="8465" width="12.88671875" style="141" customWidth="1"/>
    <col min="8466" max="8467" width="14.6640625" style="141" customWidth="1"/>
    <col min="8468" max="8468" width="11" style="141" customWidth="1"/>
    <col min="8469" max="8469" width="8" style="141" customWidth="1"/>
    <col min="8470" max="8470" width="9.109375" style="141" customWidth="1"/>
    <col min="8471" max="8471" width="17.44140625" style="141" customWidth="1"/>
    <col min="8472" max="8704" width="9.109375" style="141"/>
    <col min="8705" max="8705" width="11.109375" style="141" customWidth="1"/>
    <col min="8706" max="8706" width="14.6640625" style="141" customWidth="1"/>
    <col min="8707" max="8707" width="11.44140625" style="141" customWidth="1"/>
    <col min="8708" max="8708" width="9.44140625" style="141" customWidth="1"/>
    <col min="8709" max="8710" width="14.6640625" style="141" customWidth="1"/>
    <col min="8711" max="8711" width="4.44140625" style="141" customWidth="1"/>
    <col min="8712" max="8712" width="12.33203125" style="141" customWidth="1"/>
    <col min="8713" max="8713" width="13.109375" style="141" customWidth="1"/>
    <col min="8714" max="8717" width="15.109375" style="141" customWidth="1"/>
    <col min="8718" max="8718" width="6.6640625" style="141" customWidth="1"/>
    <col min="8719" max="8719" width="12.5546875" style="141" customWidth="1"/>
    <col min="8720" max="8720" width="12" style="141" customWidth="1"/>
    <col min="8721" max="8721" width="12.88671875" style="141" customWidth="1"/>
    <col min="8722" max="8723" width="14.6640625" style="141" customWidth="1"/>
    <col min="8724" max="8724" width="11" style="141" customWidth="1"/>
    <col min="8725" max="8725" width="8" style="141" customWidth="1"/>
    <col min="8726" max="8726" width="9.109375" style="141" customWidth="1"/>
    <col min="8727" max="8727" width="17.44140625" style="141" customWidth="1"/>
    <col min="8728" max="8960" width="9.109375" style="141"/>
    <col min="8961" max="8961" width="11.109375" style="141" customWidth="1"/>
    <col min="8962" max="8962" width="14.6640625" style="141" customWidth="1"/>
    <col min="8963" max="8963" width="11.44140625" style="141" customWidth="1"/>
    <col min="8964" max="8964" width="9.44140625" style="141" customWidth="1"/>
    <col min="8965" max="8966" width="14.6640625" style="141" customWidth="1"/>
    <col min="8967" max="8967" width="4.44140625" style="141" customWidth="1"/>
    <col min="8968" max="8968" width="12.33203125" style="141" customWidth="1"/>
    <col min="8969" max="8969" width="13.109375" style="141" customWidth="1"/>
    <col min="8970" max="8973" width="15.109375" style="141" customWidth="1"/>
    <col min="8974" max="8974" width="6.6640625" style="141" customWidth="1"/>
    <col min="8975" max="8975" width="12.5546875" style="141" customWidth="1"/>
    <col min="8976" max="8976" width="12" style="141" customWidth="1"/>
    <col min="8977" max="8977" width="12.88671875" style="141" customWidth="1"/>
    <col min="8978" max="8979" width="14.6640625" style="141" customWidth="1"/>
    <col min="8980" max="8980" width="11" style="141" customWidth="1"/>
    <col min="8981" max="8981" width="8" style="141" customWidth="1"/>
    <col min="8982" max="8982" width="9.109375" style="141" customWidth="1"/>
    <col min="8983" max="8983" width="17.44140625" style="141" customWidth="1"/>
    <col min="8984" max="9216" width="9.109375" style="141"/>
    <col min="9217" max="9217" width="11.109375" style="141" customWidth="1"/>
    <col min="9218" max="9218" width="14.6640625" style="141" customWidth="1"/>
    <col min="9219" max="9219" width="11.44140625" style="141" customWidth="1"/>
    <col min="9220" max="9220" width="9.44140625" style="141" customWidth="1"/>
    <col min="9221" max="9222" width="14.6640625" style="141" customWidth="1"/>
    <col min="9223" max="9223" width="4.44140625" style="141" customWidth="1"/>
    <col min="9224" max="9224" width="12.33203125" style="141" customWidth="1"/>
    <col min="9225" max="9225" width="13.109375" style="141" customWidth="1"/>
    <col min="9226" max="9229" width="15.109375" style="141" customWidth="1"/>
    <col min="9230" max="9230" width="6.6640625" style="141" customWidth="1"/>
    <col min="9231" max="9231" width="12.5546875" style="141" customWidth="1"/>
    <col min="9232" max="9232" width="12" style="141" customWidth="1"/>
    <col min="9233" max="9233" width="12.88671875" style="141" customWidth="1"/>
    <col min="9234" max="9235" width="14.6640625" style="141" customWidth="1"/>
    <col min="9236" max="9236" width="11" style="141" customWidth="1"/>
    <col min="9237" max="9237" width="8" style="141" customWidth="1"/>
    <col min="9238" max="9238" width="9.109375" style="141" customWidth="1"/>
    <col min="9239" max="9239" width="17.44140625" style="141" customWidth="1"/>
    <col min="9240" max="9472" width="9.109375" style="141"/>
    <col min="9473" max="9473" width="11.109375" style="141" customWidth="1"/>
    <col min="9474" max="9474" width="14.6640625" style="141" customWidth="1"/>
    <col min="9475" max="9475" width="11.44140625" style="141" customWidth="1"/>
    <col min="9476" max="9476" width="9.44140625" style="141" customWidth="1"/>
    <col min="9477" max="9478" width="14.6640625" style="141" customWidth="1"/>
    <col min="9479" max="9479" width="4.44140625" style="141" customWidth="1"/>
    <col min="9480" max="9480" width="12.33203125" style="141" customWidth="1"/>
    <col min="9481" max="9481" width="13.109375" style="141" customWidth="1"/>
    <col min="9482" max="9485" width="15.109375" style="141" customWidth="1"/>
    <col min="9486" max="9486" width="6.6640625" style="141" customWidth="1"/>
    <col min="9487" max="9487" width="12.5546875" style="141" customWidth="1"/>
    <col min="9488" max="9488" width="12" style="141" customWidth="1"/>
    <col min="9489" max="9489" width="12.88671875" style="141" customWidth="1"/>
    <col min="9490" max="9491" width="14.6640625" style="141" customWidth="1"/>
    <col min="9492" max="9492" width="11" style="141" customWidth="1"/>
    <col min="9493" max="9493" width="8" style="141" customWidth="1"/>
    <col min="9494" max="9494" width="9.109375" style="141" customWidth="1"/>
    <col min="9495" max="9495" width="17.44140625" style="141" customWidth="1"/>
    <col min="9496" max="9728" width="9.109375" style="141"/>
    <col min="9729" max="9729" width="11.109375" style="141" customWidth="1"/>
    <col min="9730" max="9730" width="14.6640625" style="141" customWidth="1"/>
    <col min="9731" max="9731" width="11.44140625" style="141" customWidth="1"/>
    <col min="9732" max="9732" width="9.44140625" style="141" customWidth="1"/>
    <col min="9733" max="9734" width="14.6640625" style="141" customWidth="1"/>
    <col min="9735" max="9735" width="4.44140625" style="141" customWidth="1"/>
    <col min="9736" max="9736" width="12.33203125" style="141" customWidth="1"/>
    <col min="9737" max="9737" width="13.109375" style="141" customWidth="1"/>
    <col min="9738" max="9741" width="15.109375" style="141" customWidth="1"/>
    <col min="9742" max="9742" width="6.6640625" style="141" customWidth="1"/>
    <col min="9743" max="9743" width="12.5546875" style="141" customWidth="1"/>
    <col min="9744" max="9744" width="12" style="141" customWidth="1"/>
    <col min="9745" max="9745" width="12.88671875" style="141" customWidth="1"/>
    <col min="9746" max="9747" width="14.6640625" style="141" customWidth="1"/>
    <col min="9748" max="9748" width="11" style="141" customWidth="1"/>
    <col min="9749" max="9749" width="8" style="141" customWidth="1"/>
    <col min="9750" max="9750" width="9.109375" style="141" customWidth="1"/>
    <col min="9751" max="9751" width="17.44140625" style="141" customWidth="1"/>
    <col min="9752" max="9984" width="9.109375" style="141"/>
    <col min="9985" max="9985" width="11.109375" style="141" customWidth="1"/>
    <col min="9986" max="9986" width="14.6640625" style="141" customWidth="1"/>
    <col min="9987" max="9987" width="11.44140625" style="141" customWidth="1"/>
    <col min="9988" max="9988" width="9.44140625" style="141" customWidth="1"/>
    <col min="9989" max="9990" width="14.6640625" style="141" customWidth="1"/>
    <col min="9991" max="9991" width="4.44140625" style="141" customWidth="1"/>
    <col min="9992" max="9992" width="12.33203125" style="141" customWidth="1"/>
    <col min="9993" max="9993" width="13.109375" style="141" customWidth="1"/>
    <col min="9994" max="9997" width="15.109375" style="141" customWidth="1"/>
    <col min="9998" max="9998" width="6.6640625" style="141" customWidth="1"/>
    <col min="9999" max="9999" width="12.5546875" style="141" customWidth="1"/>
    <col min="10000" max="10000" width="12" style="141" customWidth="1"/>
    <col min="10001" max="10001" width="12.88671875" style="141" customWidth="1"/>
    <col min="10002" max="10003" width="14.6640625" style="141" customWidth="1"/>
    <col min="10004" max="10004" width="11" style="141" customWidth="1"/>
    <col min="10005" max="10005" width="8" style="141" customWidth="1"/>
    <col min="10006" max="10006" width="9.109375" style="141" customWidth="1"/>
    <col min="10007" max="10007" width="17.44140625" style="141" customWidth="1"/>
    <col min="10008" max="10240" width="9.109375" style="141"/>
    <col min="10241" max="10241" width="11.109375" style="141" customWidth="1"/>
    <col min="10242" max="10242" width="14.6640625" style="141" customWidth="1"/>
    <col min="10243" max="10243" width="11.44140625" style="141" customWidth="1"/>
    <col min="10244" max="10244" width="9.44140625" style="141" customWidth="1"/>
    <col min="10245" max="10246" width="14.6640625" style="141" customWidth="1"/>
    <col min="10247" max="10247" width="4.44140625" style="141" customWidth="1"/>
    <col min="10248" max="10248" width="12.33203125" style="141" customWidth="1"/>
    <col min="10249" max="10249" width="13.109375" style="141" customWidth="1"/>
    <col min="10250" max="10253" width="15.109375" style="141" customWidth="1"/>
    <col min="10254" max="10254" width="6.6640625" style="141" customWidth="1"/>
    <col min="10255" max="10255" width="12.5546875" style="141" customWidth="1"/>
    <col min="10256" max="10256" width="12" style="141" customWidth="1"/>
    <col min="10257" max="10257" width="12.88671875" style="141" customWidth="1"/>
    <col min="10258" max="10259" width="14.6640625" style="141" customWidth="1"/>
    <col min="10260" max="10260" width="11" style="141" customWidth="1"/>
    <col min="10261" max="10261" width="8" style="141" customWidth="1"/>
    <col min="10262" max="10262" width="9.109375" style="141" customWidth="1"/>
    <col min="10263" max="10263" width="17.44140625" style="141" customWidth="1"/>
    <col min="10264" max="10496" width="9.109375" style="141"/>
    <col min="10497" max="10497" width="11.109375" style="141" customWidth="1"/>
    <col min="10498" max="10498" width="14.6640625" style="141" customWidth="1"/>
    <col min="10499" max="10499" width="11.44140625" style="141" customWidth="1"/>
    <col min="10500" max="10500" width="9.44140625" style="141" customWidth="1"/>
    <col min="10501" max="10502" width="14.6640625" style="141" customWidth="1"/>
    <col min="10503" max="10503" width="4.44140625" style="141" customWidth="1"/>
    <col min="10504" max="10504" width="12.33203125" style="141" customWidth="1"/>
    <col min="10505" max="10505" width="13.109375" style="141" customWidth="1"/>
    <col min="10506" max="10509" width="15.109375" style="141" customWidth="1"/>
    <col min="10510" max="10510" width="6.6640625" style="141" customWidth="1"/>
    <col min="10511" max="10511" width="12.5546875" style="141" customWidth="1"/>
    <col min="10512" max="10512" width="12" style="141" customWidth="1"/>
    <col min="10513" max="10513" width="12.88671875" style="141" customWidth="1"/>
    <col min="10514" max="10515" width="14.6640625" style="141" customWidth="1"/>
    <col min="10516" max="10516" width="11" style="141" customWidth="1"/>
    <col min="10517" max="10517" width="8" style="141" customWidth="1"/>
    <col min="10518" max="10518" width="9.109375" style="141" customWidth="1"/>
    <col min="10519" max="10519" width="17.44140625" style="141" customWidth="1"/>
    <col min="10520" max="10752" width="9.109375" style="141"/>
    <col min="10753" max="10753" width="11.109375" style="141" customWidth="1"/>
    <col min="10754" max="10754" width="14.6640625" style="141" customWidth="1"/>
    <col min="10755" max="10755" width="11.44140625" style="141" customWidth="1"/>
    <col min="10756" max="10756" width="9.44140625" style="141" customWidth="1"/>
    <col min="10757" max="10758" width="14.6640625" style="141" customWidth="1"/>
    <col min="10759" max="10759" width="4.44140625" style="141" customWidth="1"/>
    <col min="10760" max="10760" width="12.33203125" style="141" customWidth="1"/>
    <col min="10761" max="10761" width="13.109375" style="141" customWidth="1"/>
    <col min="10762" max="10765" width="15.109375" style="141" customWidth="1"/>
    <col min="10766" max="10766" width="6.6640625" style="141" customWidth="1"/>
    <col min="10767" max="10767" width="12.5546875" style="141" customWidth="1"/>
    <col min="10768" max="10768" width="12" style="141" customWidth="1"/>
    <col min="10769" max="10769" width="12.88671875" style="141" customWidth="1"/>
    <col min="10770" max="10771" width="14.6640625" style="141" customWidth="1"/>
    <col min="10772" max="10772" width="11" style="141" customWidth="1"/>
    <col min="10773" max="10773" width="8" style="141" customWidth="1"/>
    <col min="10774" max="10774" width="9.109375" style="141" customWidth="1"/>
    <col min="10775" max="10775" width="17.44140625" style="141" customWidth="1"/>
    <col min="10776" max="11008" width="9.109375" style="141"/>
    <col min="11009" max="11009" width="11.109375" style="141" customWidth="1"/>
    <col min="11010" max="11010" width="14.6640625" style="141" customWidth="1"/>
    <col min="11011" max="11011" width="11.44140625" style="141" customWidth="1"/>
    <col min="11012" max="11012" width="9.44140625" style="141" customWidth="1"/>
    <col min="11013" max="11014" width="14.6640625" style="141" customWidth="1"/>
    <col min="11015" max="11015" width="4.44140625" style="141" customWidth="1"/>
    <col min="11016" max="11016" width="12.33203125" style="141" customWidth="1"/>
    <col min="11017" max="11017" width="13.109375" style="141" customWidth="1"/>
    <col min="11018" max="11021" width="15.109375" style="141" customWidth="1"/>
    <col min="11022" max="11022" width="6.6640625" style="141" customWidth="1"/>
    <col min="11023" max="11023" width="12.5546875" style="141" customWidth="1"/>
    <col min="11024" max="11024" width="12" style="141" customWidth="1"/>
    <col min="11025" max="11025" width="12.88671875" style="141" customWidth="1"/>
    <col min="11026" max="11027" width="14.6640625" style="141" customWidth="1"/>
    <col min="11028" max="11028" width="11" style="141" customWidth="1"/>
    <col min="11029" max="11029" width="8" style="141" customWidth="1"/>
    <col min="11030" max="11030" width="9.109375" style="141" customWidth="1"/>
    <col min="11031" max="11031" width="17.44140625" style="141" customWidth="1"/>
    <col min="11032" max="11264" width="9.109375" style="141"/>
    <col min="11265" max="11265" width="11.109375" style="141" customWidth="1"/>
    <col min="11266" max="11266" width="14.6640625" style="141" customWidth="1"/>
    <col min="11267" max="11267" width="11.44140625" style="141" customWidth="1"/>
    <col min="11268" max="11268" width="9.44140625" style="141" customWidth="1"/>
    <col min="11269" max="11270" width="14.6640625" style="141" customWidth="1"/>
    <col min="11271" max="11271" width="4.44140625" style="141" customWidth="1"/>
    <col min="11272" max="11272" width="12.33203125" style="141" customWidth="1"/>
    <col min="11273" max="11273" width="13.109375" style="141" customWidth="1"/>
    <col min="11274" max="11277" width="15.109375" style="141" customWidth="1"/>
    <col min="11278" max="11278" width="6.6640625" style="141" customWidth="1"/>
    <col min="11279" max="11279" width="12.5546875" style="141" customWidth="1"/>
    <col min="11280" max="11280" width="12" style="141" customWidth="1"/>
    <col min="11281" max="11281" width="12.88671875" style="141" customWidth="1"/>
    <col min="11282" max="11283" width="14.6640625" style="141" customWidth="1"/>
    <col min="11284" max="11284" width="11" style="141" customWidth="1"/>
    <col min="11285" max="11285" width="8" style="141" customWidth="1"/>
    <col min="11286" max="11286" width="9.109375" style="141" customWidth="1"/>
    <col min="11287" max="11287" width="17.44140625" style="141" customWidth="1"/>
    <col min="11288" max="11520" width="9.109375" style="141"/>
    <col min="11521" max="11521" width="11.109375" style="141" customWidth="1"/>
    <col min="11522" max="11522" width="14.6640625" style="141" customWidth="1"/>
    <col min="11523" max="11523" width="11.44140625" style="141" customWidth="1"/>
    <col min="11524" max="11524" width="9.44140625" style="141" customWidth="1"/>
    <col min="11525" max="11526" width="14.6640625" style="141" customWidth="1"/>
    <col min="11527" max="11527" width="4.44140625" style="141" customWidth="1"/>
    <col min="11528" max="11528" width="12.33203125" style="141" customWidth="1"/>
    <col min="11529" max="11529" width="13.109375" style="141" customWidth="1"/>
    <col min="11530" max="11533" width="15.109375" style="141" customWidth="1"/>
    <col min="11534" max="11534" width="6.6640625" style="141" customWidth="1"/>
    <col min="11535" max="11535" width="12.5546875" style="141" customWidth="1"/>
    <col min="11536" max="11536" width="12" style="141" customWidth="1"/>
    <col min="11537" max="11537" width="12.88671875" style="141" customWidth="1"/>
    <col min="11538" max="11539" width="14.6640625" style="141" customWidth="1"/>
    <col min="11540" max="11540" width="11" style="141" customWidth="1"/>
    <col min="11541" max="11541" width="8" style="141" customWidth="1"/>
    <col min="11542" max="11542" width="9.109375" style="141" customWidth="1"/>
    <col min="11543" max="11543" width="17.44140625" style="141" customWidth="1"/>
    <col min="11544" max="11776" width="9.109375" style="141"/>
    <col min="11777" max="11777" width="11.109375" style="141" customWidth="1"/>
    <col min="11778" max="11778" width="14.6640625" style="141" customWidth="1"/>
    <col min="11779" max="11779" width="11.44140625" style="141" customWidth="1"/>
    <col min="11780" max="11780" width="9.44140625" style="141" customWidth="1"/>
    <col min="11781" max="11782" width="14.6640625" style="141" customWidth="1"/>
    <col min="11783" max="11783" width="4.44140625" style="141" customWidth="1"/>
    <col min="11784" max="11784" width="12.33203125" style="141" customWidth="1"/>
    <col min="11785" max="11785" width="13.109375" style="141" customWidth="1"/>
    <col min="11786" max="11789" width="15.109375" style="141" customWidth="1"/>
    <col min="11790" max="11790" width="6.6640625" style="141" customWidth="1"/>
    <col min="11791" max="11791" width="12.5546875" style="141" customWidth="1"/>
    <col min="11792" max="11792" width="12" style="141" customWidth="1"/>
    <col min="11793" max="11793" width="12.88671875" style="141" customWidth="1"/>
    <col min="11794" max="11795" width="14.6640625" style="141" customWidth="1"/>
    <col min="11796" max="11796" width="11" style="141" customWidth="1"/>
    <col min="11797" max="11797" width="8" style="141" customWidth="1"/>
    <col min="11798" max="11798" width="9.109375" style="141" customWidth="1"/>
    <col min="11799" max="11799" width="17.44140625" style="141" customWidth="1"/>
    <col min="11800" max="12032" width="9.109375" style="141"/>
    <col min="12033" max="12033" width="11.109375" style="141" customWidth="1"/>
    <col min="12034" max="12034" width="14.6640625" style="141" customWidth="1"/>
    <col min="12035" max="12035" width="11.44140625" style="141" customWidth="1"/>
    <col min="12036" max="12036" width="9.44140625" style="141" customWidth="1"/>
    <col min="12037" max="12038" width="14.6640625" style="141" customWidth="1"/>
    <col min="12039" max="12039" width="4.44140625" style="141" customWidth="1"/>
    <col min="12040" max="12040" width="12.33203125" style="141" customWidth="1"/>
    <col min="12041" max="12041" width="13.109375" style="141" customWidth="1"/>
    <col min="12042" max="12045" width="15.109375" style="141" customWidth="1"/>
    <col min="12046" max="12046" width="6.6640625" style="141" customWidth="1"/>
    <col min="12047" max="12047" width="12.5546875" style="141" customWidth="1"/>
    <col min="12048" max="12048" width="12" style="141" customWidth="1"/>
    <col min="12049" max="12049" width="12.88671875" style="141" customWidth="1"/>
    <col min="12050" max="12051" width="14.6640625" style="141" customWidth="1"/>
    <col min="12052" max="12052" width="11" style="141" customWidth="1"/>
    <col min="12053" max="12053" width="8" style="141" customWidth="1"/>
    <col min="12054" max="12054" width="9.109375" style="141" customWidth="1"/>
    <col min="12055" max="12055" width="17.44140625" style="141" customWidth="1"/>
    <col min="12056" max="12288" width="9.109375" style="141"/>
    <col min="12289" max="12289" width="11.109375" style="141" customWidth="1"/>
    <col min="12290" max="12290" width="14.6640625" style="141" customWidth="1"/>
    <col min="12291" max="12291" width="11.44140625" style="141" customWidth="1"/>
    <col min="12292" max="12292" width="9.44140625" style="141" customWidth="1"/>
    <col min="12293" max="12294" width="14.6640625" style="141" customWidth="1"/>
    <col min="12295" max="12295" width="4.44140625" style="141" customWidth="1"/>
    <col min="12296" max="12296" width="12.33203125" style="141" customWidth="1"/>
    <col min="12297" max="12297" width="13.109375" style="141" customWidth="1"/>
    <col min="12298" max="12301" width="15.109375" style="141" customWidth="1"/>
    <col min="12302" max="12302" width="6.6640625" style="141" customWidth="1"/>
    <col min="12303" max="12303" width="12.5546875" style="141" customWidth="1"/>
    <col min="12304" max="12304" width="12" style="141" customWidth="1"/>
    <col min="12305" max="12305" width="12.88671875" style="141" customWidth="1"/>
    <col min="12306" max="12307" width="14.6640625" style="141" customWidth="1"/>
    <col min="12308" max="12308" width="11" style="141" customWidth="1"/>
    <col min="12309" max="12309" width="8" style="141" customWidth="1"/>
    <col min="12310" max="12310" width="9.109375" style="141" customWidth="1"/>
    <col min="12311" max="12311" width="17.44140625" style="141" customWidth="1"/>
    <col min="12312" max="12544" width="9.109375" style="141"/>
    <col min="12545" max="12545" width="11.109375" style="141" customWidth="1"/>
    <col min="12546" max="12546" width="14.6640625" style="141" customWidth="1"/>
    <col min="12547" max="12547" width="11.44140625" style="141" customWidth="1"/>
    <col min="12548" max="12548" width="9.44140625" style="141" customWidth="1"/>
    <col min="12549" max="12550" width="14.6640625" style="141" customWidth="1"/>
    <col min="12551" max="12551" width="4.44140625" style="141" customWidth="1"/>
    <col min="12552" max="12552" width="12.33203125" style="141" customWidth="1"/>
    <col min="12553" max="12553" width="13.109375" style="141" customWidth="1"/>
    <col min="12554" max="12557" width="15.109375" style="141" customWidth="1"/>
    <col min="12558" max="12558" width="6.6640625" style="141" customWidth="1"/>
    <col min="12559" max="12559" width="12.5546875" style="141" customWidth="1"/>
    <col min="12560" max="12560" width="12" style="141" customWidth="1"/>
    <col min="12561" max="12561" width="12.88671875" style="141" customWidth="1"/>
    <col min="12562" max="12563" width="14.6640625" style="141" customWidth="1"/>
    <col min="12564" max="12564" width="11" style="141" customWidth="1"/>
    <col min="12565" max="12565" width="8" style="141" customWidth="1"/>
    <col min="12566" max="12566" width="9.109375" style="141" customWidth="1"/>
    <col min="12567" max="12567" width="17.44140625" style="141" customWidth="1"/>
    <col min="12568" max="12800" width="9.109375" style="141"/>
    <col min="12801" max="12801" width="11.109375" style="141" customWidth="1"/>
    <col min="12802" max="12802" width="14.6640625" style="141" customWidth="1"/>
    <col min="12803" max="12803" width="11.44140625" style="141" customWidth="1"/>
    <col min="12804" max="12804" width="9.44140625" style="141" customWidth="1"/>
    <col min="12805" max="12806" width="14.6640625" style="141" customWidth="1"/>
    <col min="12807" max="12807" width="4.44140625" style="141" customWidth="1"/>
    <col min="12808" max="12808" width="12.33203125" style="141" customWidth="1"/>
    <col min="12809" max="12809" width="13.109375" style="141" customWidth="1"/>
    <col min="12810" max="12813" width="15.109375" style="141" customWidth="1"/>
    <col min="12814" max="12814" width="6.6640625" style="141" customWidth="1"/>
    <col min="12815" max="12815" width="12.5546875" style="141" customWidth="1"/>
    <col min="12816" max="12816" width="12" style="141" customWidth="1"/>
    <col min="12817" max="12817" width="12.88671875" style="141" customWidth="1"/>
    <col min="12818" max="12819" width="14.6640625" style="141" customWidth="1"/>
    <col min="12820" max="12820" width="11" style="141" customWidth="1"/>
    <col min="12821" max="12821" width="8" style="141" customWidth="1"/>
    <col min="12822" max="12822" width="9.109375" style="141" customWidth="1"/>
    <col min="12823" max="12823" width="17.44140625" style="141" customWidth="1"/>
    <col min="12824" max="13056" width="9.109375" style="141"/>
    <col min="13057" max="13057" width="11.109375" style="141" customWidth="1"/>
    <col min="13058" max="13058" width="14.6640625" style="141" customWidth="1"/>
    <col min="13059" max="13059" width="11.44140625" style="141" customWidth="1"/>
    <col min="13060" max="13060" width="9.44140625" style="141" customWidth="1"/>
    <col min="13061" max="13062" width="14.6640625" style="141" customWidth="1"/>
    <col min="13063" max="13063" width="4.44140625" style="141" customWidth="1"/>
    <col min="13064" max="13064" width="12.33203125" style="141" customWidth="1"/>
    <col min="13065" max="13065" width="13.109375" style="141" customWidth="1"/>
    <col min="13066" max="13069" width="15.109375" style="141" customWidth="1"/>
    <col min="13070" max="13070" width="6.6640625" style="141" customWidth="1"/>
    <col min="13071" max="13071" width="12.5546875" style="141" customWidth="1"/>
    <col min="13072" max="13072" width="12" style="141" customWidth="1"/>
    <col min="13073" max="13073" width="12.88671875" style="141" customWidth="1"/>
    <col min="13074" max="13075" width="14.6640625" style="141" customWidth="1"/>
    <col min="13076" max="13076" width="11" style="141" customWidth="1"/>
    <col min="13077" max="13077" width="8" style="141" customWidth="1"/>
    <col min="13078" max="13078" width="9.109375" style="141" customWidth="1"/>
    <col min="13079" max="13079" width="17.44140625" style="141" customWidth="1"/>
    <col min="13080" max="13312" width="9.109375" style="141"/>
    <col min="13313" max="13313" width="11.109375" style="141" customWidth="1"/>
    <col min="13314" max="13314" width="14.6640625" style="141" customWidth="1"/>
    <col min="13315" max="13315" width="11.44140625" style="141" customWidth="1"/>
    <col min="13316" max="13316" width="9.44140625" style="141" customWidth="1"/>
    <col min="13317" max="13318" width="14.6640625" style="141" customWidth="1"/>
    <col min="13319" max="13319" width="4.44140625" style="141" customWidth="1"/>
    <col min="13320" max="13320" width="12.33203125" style="141" customWidth="1"/>
    <col min="13321" max="13321" width="13.109375" style="141" customWidth="1"/>
    <col min="13322" max="13325" width="15.109375" style="141" customWidth="1"/>
    <col min="13326" max="13326" width="6.6640625" style="141" customWidth="1"/>
    <col min="13327" max="13327" width="12.5546875" style="141" customWidth="1"/>
    <col min="13328" max="13328" width="12" style="141" customWidth="1"/>
    <col min="13329" max="13329" width="12.88671875" style="141" customWidth="1"/>
    <col min="13330" max="13331" width="14.6640625" style="141" customWidth="1"/>
    <col min="13332" max="13332" width="11" style="141" customWidth="1"/>
    <col min="13333" max="13333" width="8" style="141" customWidth="1"/>
    <col min="13334" max="13334" width="9.109375" style="141" customWidth="1"/>
    <col min="13335" max="13335" width="17.44140625" style="141" customWidth="1"/>
    <col min="13336" max="13568" width="9.109375" style="141"/>
    <col min="13569" max="13569" width="11.109375" style="141" customWidth="1"/>
    <col min="13570" max="13570" width="14.6640625" style="141" customWidth="1"/>
    <col min="13571" max="13571" width="11.44140625" style="141" customWidth="1"/>
    <col min="13572" max="13572" width="9.44140625" style="141" customWidth="1"/>
    <col min="13573" max="13574" width="14.6640625" style="141" customWidth="1"/>
    <col min="13575" max="13575" width="4.44140625" style="141" customWidth="1"/>
    <col min="13576" max="13576" width="12.33203125" style="141" customWidth="1"/>
    <col min="13577" max="13577" width="13.109375" style="141" customWidth="1"/>
    <col min="13578" max="13581" width="15.109375" style="141" customWidth="1"/>
    <col min="13582" max="13582" width="6.6640625" style="141" customWidth="1"/>
    <col min="13583" max="13583" width="12.5546875" style="141" customWidth="1"/>
    <col min="13584" max="13584" width="12" style="141" customWidth="1"/>
    <col min="13585" max="13585" width="12.88671875" style="141" customWidth="1"/>
    <col min="13586" max="13587" width="14.6640625" style="141" customWidth="1"/>
    <col min="13588" max="13588" width="11" style="141" customWidth="1"/>
    <col min="13589" max="13589" width="8" style="141" customWidth="1"/>
    <col min="13590" max="13590" width="9.109375" style="141" customWidth="1"/>
    <col min="13591" max="13591" width="17.44140625" style="141" customWidth="1"/>
    <col min="13592" max="13824" width="9.109375" style="141"/>
    <col min="13825" max="13825" width="11.109375" style="141" customWidth="1"/>
    <col min="13826" max="13826" width="14.6640625" style="141" customWidth="1"/>
    <col min="13827" max="13827" width="11.44140625" style="141" customWidth="1"/>
    <col min="13828" max="13828" width="9.44140625" style="141" customWidth="1"/>
    <col min="13829" max="13830" width="14.6640625" style="141" customWidth="1"/>
    <col min="13831" max="13831" width="4.44140625" style="141" customWidth="1"/>
    <col min="13832" max="13832" width="12.33203125" style="141" customWidth="1"/>
    <col min="13833" max="13833" width="13.109375" style="141" customWidth="1"/>
    <col min="13834" max="13837" width="15.109375" style="141" customWidth="1"/>
    <col min="13838" max="13838" width="6.6640625" style="141" customWidth="1"/>
    <col min="13839" max="13839" width="12.5546875" style="141" customWidth="1"/>
    <col min="13840" max="13840" width="12" style="141" customWidth="1"/>
    <col min="13841" max="13841" width="12.88671875" style="141" customWidth="1"/>
    <col min="13842" max="13843" width="14.6640625" style="141" customWidth="1"/>
    <col min="13844" max="13844" width="11" style="141" customWidth="1"/>
    <col min="13845" max="13845" width="8" style="141" customWidth="1"/>
    <col min="13846" max="13846" width="9.109375" style="141" customWidth="1"/>
    <col min="13847" max="13847" width="17.44140625" style="141" customWidth="1"/>
    <col min="13848" max="14080" width="9.109375" style="141"/>
    <col min="14081" max="14081" width="11.109375" style="141" customWidth="1"/>
    <col min="14082" max="14082" width="14.6640625" style="141" customWidth="1"/>
    <col min="14083" max="14083" width="11.44140625" style="141" customWidth="1"/>
    <col min="14084" max="14084" width="9.44140625" style="141" customWidth="1"/>
    <col min="14085" max="14086" width="14.6640625" style="141" customWidth="1"/>
    <col min="14087" max="14087" width="4.44140625" style="141" customWidth="1"/>
    <col min="14088" max="14088" width="12.33203125" style="141" customWidth="1"/>
    <col min="14089" max="14089" width="13.109375" style="141" customWidth="1"/>
    <col min="14090" max="14093" width="15.109375" style="141" customWidth="1"/>
    <col min="14094" max="14094" width="6.6640625" style="141" customWidth="1"/>
    <col min="14095" max="14095" width="12.5546875" style="141" customWidth="1"/>
    <col min="14096" max="14096" width="12" style="141" customWidth="1"/>
    <col min="14097" max="14097" width="12.88671875" style="141" customWidth="1"/>
    <col min="14098" max="14099" width="14.6640625" style="141" customWidth="1"/>
    <col min="14100" max="14100" width="11" style="141" customWidth="1"/>
    <col min="14101" max="14101" width="8" style="141" customWidth="1"/>
    <col min="14102" max="14102" width="9.109375" style="141" customWidth="1"/>
    <col min="14103" max="14103" width="17.44140625" style="141" customWidth="1"/>
    <col min="14104" max="14336" width="9.109375" style="141"/>
    <col min="14337" max="14337" width="11.109375" style="141" customWidth="1"/>
    <col min="14338" max="14338" width="14.6640625" style="141" customWidth="1"/>
    <col min="14339" max="14339" width="11.44140625" style="141" customWidth="1"/>
    <col min="14340" max="14340" width="9.44140625" style="141" customWidth="1"/>
    <col min="14341" max="14342" width="14.6640625" style="141" customWidth="1"/>
    <col min="14343" max="14343" width="4.44140625" style="141" customWidth="1"/>
    <col min="14344" max="14344" width="12.33203125" style="141" customWidth="1"/>
    <col min="14345" max="14345" width="13.109375" style="141" customWidth="1"/>
    <col min="14346" max="14349" width="15.109375" style="141" customWidth="1"/>
    <col min="14350" max="14350" width="6.6640625" style="141" customWidth="1"/>
    <col min="14351" max="14351" width="12.5546875" style="141" customWidth="1"/>
    <col min="14352" max="14352" width="12" style="141" customWidth="1"/>
    <col min="14353" max="14353" width="12.88671875" style="141" customWidth="1"/>
    <col min="14354" max="14355" width="14.6640625" style="141" customWidth="1"/>
    <col min="14356" max="14356" width="11" style="141" customWidth="1"/>
    <col min="14357" max="14357" width="8" style="141" customWidth="1"/>
    <col min="14358" max="14358" width="9.109375" style="141" customWidth="1"/>
    <col min="14359" max="14359" width="17.44140625" style="141" customWidth="1"/>
    <col min="14360" max="14592" width="9.109375" style="141"/>
    <col min="14593" max="14593" width="11.109375" style="141" customWidth="1"/>
    <col min="14594" max="14594" width="14.6640625" style="141" customWidth="1"/>
    <col min="14595" max="14595" width="11.44140625" style="141" customWidth="1"/>
    <col min="14596" max="14596" width="9.44140625" style="141" customWidth="1"/>
    <col min="14597" max="14598" width="14.6640625" style="141" customWidth="1"/>
    <col min="14599" max="14599" width="4.44140625" style="141" customWidth="1"/>
    <col min="14600" max="14600" width="12.33203125" style="141" customWidth="1"/>
    <col min="14601" max="14601" width="13.109375" style="141" customWidth="1"/>
    <col min="14602" max="14605" width="15.109375" style="141" customWidth="1"/>
    <col min="14606" max="14606" width="6.6640625" style="141" customWidth="1"/>
    <col min="14607" max="14607" width="12.5546875" style="141" customWidth="1"/>
    <col min="14608" max="14608" width="12" style="141" customWidth="1"/>
    <col min="14609" max="14609" width="12.88671875" style="141" customWidth="1"/>
    <col min="14610" max="14611" width="14.6640625" style="141" customWidth="1"/>
    <col min="14612" max="14612" width="11" style="141" customWidth="1"/>
    <col min="14613" max="14613" width="8" style="141" customWidth="1"/>
    <col min="14614" max="14614" width="9.109375" style="141" customWidth="1"/>
    <col min="14615" max="14615" width="17.44140625" style="141" customWidth="1"/>
    <col min="14616" max="14848" width="9.109375" style="141"/>
    <col min="14849" max="14849" width="11.109375" style="141" customWidth="1"/>
    <col min="14850" max="14850" width="14.6640625" style="141" customWidth="1"/>
    <col min="14851" max="14851" width="11.44140625" style="141" customWidth="1"/>
    <col min="14852" max="14852" width="9.44140625" style="141" customWidth="1"/>
    <col min="14853" max="14854" width="14.6640625" style="141" customWidth="1"/>
    <col min="14855" max="14855" width="4.44140625" style="141" customWidth="1"/>
    <col min="14856" max="14856" width="12.33203125" style="141" customWidth="1"/>
    <col min="14857" max="14857" width="13.109375" style="141" customWidth="1"/>
    <col min="14858" max="14861" width="15.109375" style="141" customWidth="1"/>
    <col min="14862" max="14862" width="6.6640625" style="141" customWidth="1"/>
    <col min="14863" max="14863" width="12.5546875" style="141" customWidth="1"/>
    <col min="14864" max="14864" width="12" style="141" customWidth="1"/>
    <col min="14865" max="14865" width="12.88671875" style="141" customWidth="1"/>
    <col min="14866" max="14867" width="14.6640625" style="141" customWidth="1"/>
    <col min="14868" max="14868" width="11" style="141" customWidth="1"/>
    <col min="14869" max="14869" width="8" style="141" customWidth="1"/>
    <col min="14870" max="14870" width="9.109375" style="141" customWidth="1"/>
    <col min="14871" max="14871" width="17.44140625" style="141" customWidth="1"/>
    <col min="14872" max="15104" width="9.109375" style="141"/>
    <col min="15105" max="15105" width="11.109375" style="141" customWidth="1"/>
    <col min="15106" max="15106" width="14.6640625" style="141" customWidth="1"/>
    <col min="15107" max="15107" width="11.44140625" style="141" customWidth="1"/>
    <col min="15108" max="15108" width="9.44140625" style="141" customWidth="1"/>
    <col min="15109" max="15110" width="14.6640625" style="141" customWidth="1"/>
    <col min="15111" max="15111" width="4.44140625" style="141" customWidth="1"/>
    <col min="15112" max="15112" width="12.33203125" style="141" customWidth="1"/>
    <col min="15113" max="15113" width="13.109375" style="141" customWidth="1"/>
    <col min="15114" max="15117" width="15.109375" style="141" customWidth="1"/>
    <col min="15118" max="15118" width="6.6640625" style="141" customWidth="1"/>
    <col min="15119" max="15119" width="12.5546875" style="141" customWidth="1"/>
    <col min="15120" max="15120" width="12" style="141" customWidth="1"/>
    <col min="15121" max="15121" width="12.88671875" style="141" customWidth="1"/>
    <col min="15122" max="15123" width="14.6640625" style="141" customWidth="1"/>
    <col min="15124" max="15124" width="11" style="141" customWidth="1"/>
    <col min="15125" max="15125" width="8" style="141" customWidth="1"/>
    <col min="15126" max="15126" width="9.109375" style="141" customWidth="1"/>
    <col min="15127" max="15127" width="17.44140625" style="141" customWidth="1"/>
    <col min="15128" max="15360" width="9.109375" style="141"/>
    <col min="15361" max="15361" width="11.109375" style="141" customWidth="1"/>
    <col min="15362" max="15362" width="14.6640625" style="141" customWidth="1"/>
    <col min="15363" max="15363" width="11.44140625" style="141" customWidth="1"/>
    <col min="15364" max="15364" width="9.44140625" style="141" customWidth="1"/>
    <col min="15365" max="15366" width="14.6640625" style="141" customWidth="1"/>
    <col min="15367" max="15367" width="4.44140625" style="141" customWidth="1"/>
    <col min="15368" max="15368" width="12.33203125" style="141" customWidth="1"/>
    <col min="15369" max="15369" width="13.109375" style="141" customWidth="1"/>
    <col min="15370" max="15373" width="15.109375" style="141" customWidth="1"/>
    <col min="15374" max="15374" width="6.6640625" style="141" customWidth="1"/>
    <col min="15375" max="15375" width="12.5546875" style="141" customWidth="1"/>
    <col min="15376" max="15376" width="12" style="141" customWidth="1"/>
    <col min="15377" max="15377" width="12.88671875" style="141" customWidth="1"/>
    <col min="15378" max="15379" width="14.6640625" style="141" customWidth="1"/>
    <col min="15380" max="15380" width="11" style="141" customWidth="1"/>
    <col min="15381" max="15381" width="8" style="141" customWidth="1"/>
    <col min="15382" max="15382" width="9.109375" style="141" customWidth="1"/>
    <col min="15383" max="15383" width="17.44140625" style="141" customWidth="1"/>
    <col min="15384" max="15616" width="9.109375" style="141"/>
    <col min="15617" max="15617" width="11.109375" style="141" customWidth="1"/>
    <col min="15618" max="15618" width="14.6640625" style="141" customWidth="1"/>
    <col min="15619" max="15619" width="11.44140625" style="141" customWidth="1"/>
    <col min="15620" max="15620" width="9.44140625" style="141" customWidth="1"/>
    <col min="15621" max="15622" width="14.6640625" style="141" customWidth="1"/>
    <col min="15623" max="15623" width="4.44140625" style="141" customWidth="1"/>
    <col min="15624" max="15624" width="12.33203125" style="141" customWidth="1"/>
    <col min="15625" max="15625" width="13.109375" style="141" customWidth="1"/>
    <col min="15626" max="15629" width="15.109375" style="141" customWidth="1"/>
    <col min="15630" max="15630" width="6.6640625" style="141" customWidth="1"/>
    <col min="15631" max="15631" width="12.5546875" style="141" customWidth="1"/>
    <col min="15632" max="15632" width="12" style="141" customWidth="1"/>
    <col min="15633" max="15633" width="12.88671875" style="141" customWidth="1"/>
    <col min="15634" max="15635" width="14.6640625" style="141" customWidth="1"/>
    <col min="15636" max="15636" width="11" style="141" customWidth="1"/>
    <col min="15637" max="15637" width="8" style="141" customWidth="1"/>
    <col min="15638" max="15638" width="9.109375" style="141" customWidth="1"/>
    <col min="15639" max="15639" width="17.44140625" style="141" customWidth="1"/>
    <col min="15640" max="15872" width="9.109375" style="141"/>
    <col min="15873" max="15873" width="11.109375" style="141" customWidth="1"/>
    <col min="15874" max="15874" width="14.6640625" style="141" customWidth="1"/>
    <col min="15875" max="15875" width="11.44140625" style="141" customWidth="1"/>
    <col min="15876" max="15876" width="9.44140625" style="141" customWidth="1"/>
    <col min="15877" max="15878" width="14.6640625" style="141" customWidth="1"/>
    <col min="15879" max="15879" width="4.44140625" style="141" customWidth="1"/>
    <col min="15880" max="15880" width="12.33203125" style="141" customWidth="1"/>
    <col min="15881" max="15881" width="13.109375" style="141" customWidth="1"/>
    <col min="15882" max="15885" width="15.109375" style="141" customWidth="1"/>
    <col min="15886" max="15886" width="6.6640625" style="141" customWidth="1"/>
    <col min="15887" max="15887" width="12.5546875" style="141" customWidth="1"/>
    <col min="15888" max="15888" width="12" style="141" customWidth="1"/>
    <col min="15889" max="15889" width="12.88671875" style="141" customWidth="1"/>
    <col min="15890" max="15891" width="14.6640625" style="141" customWidth="1"/>
    <col min="15892" max="15892" width="11" style="141" customWidth="1"/>
    <col min="15893" max="15893" width="8" style="141" customWidth="1"/>
    <col min="15894" max="15894" width="9.109375" style="141" customWidth="1"/>
    <col min="15895" max="15895" width="17.44140625" style="141" customWidth="1"/>
    <col min="15896" max="16128" width="9.109375" style="141"/>
    <col min="16129" max="16129" width="11.109375" style="141" customWidth="1"/>
    <col min="16130" max="16130" width="14.6640625" style="141" customWidth="1"/>
    <col min="16131" max="16131" width="11.44140625" style="141" customWidth="1"/>
    <col min="16132" max="16132" width="9.44140625" style="141" customWidth="1"/>
    <col min="16133" max="16134" width="14.6640625" style="141" customWidth="1"/>
    <col min="16135" max="16135" width="4.44140625" style="141" customWidth="1"/>
    <col min="16136" max="16136" width="12.33203125" style="141" customWidth="1"/>
    <col min="16137" max="16137" width="13.109375" style="141" customWidth="1"/>
    <col min="16138" max="16141" width="15.109375" style="141" customWidth="1"/>
    <col min="16142" max="16142" width="6.6640625" style="141" customWidth="1"/>
    <col min="16143" max="16143" width="12.5546875" style="141" customWidth="1"/>
    <col min="16144" max="16144" width="12" style="141" customWidth="1"/>
    <col min="16145" max="16145" width="12.88671875" style="141" customWidth="1"/>
    <col min="16146" max="16147" width="14.6640625" style="141" customWidth="1"/>
    <col min="16148" max="16148" width="11" style="141" customWidth="1"/>
    <col min="16149" max="16149" width="8" style="141" customWidth="1"/>
    <col min="16150" max="16150" width="9.109375" style="141" customWidth="1"/>
    <col min="16151" max="16151" width="17.44140625" style="141" customWidth="1"/>
    <col min="16152" max="16384" width="9.109375" style="141"/>
  </cols>
  <sheetData>
    <row r="1" spans="1:68" ht="33.049999999999997" customHeight="1">
      <c r="A1" s="2717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60"/>
      <c r="R1" s="61"/>
      <c r="S1" s="61"/>
      <c r="T1" s="947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</row>
    <row r="2" spans="1:68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29"/>
      <c r="S2" s="29"/>
      <c r="T2" s="939"/>
    </row>
    <row r="3" spans="1:68" ht="13.5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29"/>
      <c r="S3" s="29"/>
      <c r="T3" s="939"/>
    </row>
    <row r="4" spans="1:68" ht="21.8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321" t="s">
        <v>3</v>
      </c>
      <c r="R4" s="2715"/>
      <c r="S4" s="2715"/>
      <c r="T4" s="2322"/>
    </row>
    <row r="5" spans="1:68" ht="21" customHeight="1">
      <c r="A5" s="2718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716" t="s">
        <v>54</v>
      </c>
      <c r="R5" s="2216"/>
      <c r="S5" s="2216"/>
      <c r="T5" s="2217"/>
    </row>
    <row r="6" spans="1:68" ht="24.9" customHeight="1">
      <c r="A6" s="2323" t="s">
        <v>454</v>
      </c>
      <c r="B6" s="2324"/>
      <c r="C6" s="2324"/>
      <c r="D6" s="2324"/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5"/>
    </row>
    <row r="7" spans="1:68" ht="24.9" customHeight="1">
      <c r="A7" s="2226" t="s">
        <v>432</v>
      </c>
      <c r="B7" s="2227"/>
      <c r="C7" s="2227"/>
      <c r="D7" s="2227"/>
      <c r="E7" s="2227"/>
      <c r="F7" s="2227"/>
      <c r="G7" s="2227"/>
      <c r="H7" s="2227"/>
      <c r="I7" s="2227"/>
      <c r="J7" s="2227"/>
      <c r="K7" s="2227"/>
      <c r="L7" s="2227"/>
      <c r="M7" s="2227"/>
      <c r="N7" s="2227"/>
      <c r="O7" s="2227"/>
      <c r="P7" s="2227"/>
      <c r="Q7" s="2227"/>
      <c r="R7" s="2227"/>
      <c r="S7" s="2227"/>
      <c r="T7" s="2228"/>
    </row>
    <row r="8" spans="1:68" ht="24.9" customHeight="1" thickBot="1">
      <c r="A8" s="2559" t="s">
        <v>235</v>
      </c>
      <c r="B8" s="2560"/>
      <c r="C8" s="2560"/>
      <c r="D8" s="2560"/>
      <c r="E8" s="2560"/>
      <c r="F8" s="2560"/>
      <c r="G8" s="2324"/>
      <c r="H8" s="2560"/>
      <c r="I8" s="2560"/>
      <c r="J8" s="2560"/>
      <c r="K8" s="2560"/>
      <c r="L8" s="2560"/>
      <c r="M8" s="2560"/>
      <c r="N8" s="2324"/>
      <c r="O8" s="2560"/>
      <c r="P8" s="2560"/>
      <c r="Q8" s="2560"/>
      <c r="R8" s="2560"/>
      <c r="S8" s="2560"/>
      <c r="T8" s="2561"/>
    </row>
    <row r="9" spans="1:68" ht="20.05" customHeight="1" thickBot="1">
      <c r="A9" s="2366" t="s">
        <v>63</v>
      </c>
      <c r="B9" s="2367"/>
      <c r="C9" s="2367"/>
      <c r="D9" s="2367"/>
      <c r="E9" s="2367"/>
      <c r="F9" s="2368"/>
      <c r="G9" s="1138"/>
      <c r="H9" s="2366" t="s">
        <v>64</v>
      </c>
      <c r="I9" s="2367"/>
      <c r="J9" s="2367"/>
      <c r="K9" s="2367"/>
      <c r="L9" s="2367"/>
      <c r="M9" s="2368"/>
      <c r="N9" s="1138"/>
      <c r="O9" s="2288" t="s">
        <v>65</v>
      </c>
      <c r="P9" s="2289"/>
      <c r="Q9" s="2289"/>
      <c r="R9" s="2289"/>
      <c r="S9" s="2289"/>
      <c r="T9" s="2290"/>
    </row>
    <row r="10" spans="1:68" ht="50.25" customHeight="1" thickBot="1">
      <c r="A10" s="593" t="s">
        <v>10</v>
      </c>
      <c r="B10" s="593" t="s">
        <v>11</v>
      </c>
      <c r="C10" s="593" t="s">
        <v>12</v>
      </c>
      <c r="D10" s="593" t="s">
        <v>66</v>
      </c>
      <c r="E10" s="593" t="s">
        <v>14</v>
      </c>
      <c r="F10" s="593" t="s">
        <v>15</v>
      </c>
      <c r="G10" s="1143"/>
      <c r="H10" s="593" t="s">
        <v>10</v>
      </c>
      <c r="I10" s="593" t="s">
        <v>11</v>
      </c>
      <c r="J10" s="593" t="s">
        <v>57</v>
      </c>
      <c r="K10" s="593" t="s">
        <v>66</v>
      </c>
      <c r="L10" s="593" t="s">
        <v>14</v>
      </c>
      <c r="M10" s="593" t="s">
        <v>15</v>
      </c>
      <c r="N10" s="1143"/>
      <c r="O10" s="593" t="s">
        <v>10</v>
      </c>
      <c r="P10" s="593" t="s">
        <v>11</v>
      </c>
      <c r="Q10" s="593" t="s">
        <v>16</v>
      </c>
      <c r="R10" s="593" t="s">
        <v>66</v>
      </c>
      <c r="S10" s="593" t="s">
        <v>14</v>
      </c>
      <c r="T10" s="593" t="s">
        <v>15</v>
      </c>
      <c r="V10" s="142"/>
    </row>
    <row r="11" spans="1:68" ht="18" customHeight="1">
      <c r="A11" s="928">
        <v>1</v>
      </c>
      <c r="B11" s="1015">
        <v>44450</v>
      </c>
      <c r="C11" s="1009">
        <v>12.55</v>
      </c>
      <c r="D11" s="1009" t="s">
        <v>17</v>
      </c>
      <c r="E11" s="1038">
        <f t="shared" ref="E11:E27" si="0">3600/C11</f>
        <v>286.85258964143424</v>
      </c>
      <c r="F11" s="1023">
        <v>410</v>
      </c>
      <c r="G11" s="1138"/>
      <c r="H11" s="1014">
        <v>22</v>
      </c>
      <c r="I11" s="1015">
        <v>44454</v>
      </c>
      <c r="J11" s="1036">
        <v>14.53</v>
      </c>
      <c r="K11" s="1036" t="s">
        <v>17</v>
      </c>
      <c r="L11" s="302">
        <f>1800/J11</f>
        <v>123.88162422573986</v>
      </c>
      <c r="M11" s="1023">
        <v>819</v>
      </c>
      <c r="N11" s="1138"/>
      <c r="O11" s="1014">
        <v>47</v>
      </c>
      <c r="P11" s="1015">
        <v>44352</v>
      </c>
      <c r="Q11" s="1009">
        <v>15.78</v>
      </c>
      <c r="R11" s="1009" t="s">
        <v>17</v>
      </c>
      <c r="S11" s="1038">
        <f t="shared" ref="S11:S27" si="1">1800/Q11</f>
        <v>114.06844106463879</v>
      </c>
      <c r="T11" s="1023">
        <v>1980</v>
      </c>
      <c r="V11" s="142"/>
    </row>
    <row r="12" spans="1:68" ht="18" customHeight="1">
      <c r="A12" s="377">
        <v>2</v>
      </c>
      <c r="B12" s="1078">
        <v>44518</v>
      </c>
      <c r="C12" s="1036">
        <v>11.13</v>
      </c>
      <c r="D12" s="1036" t="s">
        <v>17</v>
      </c>
      <c r="E12" s="1037">
        <f t="shared" si="0"/>
        <v>323.45013477088946</v>
      </c>
      <c r="F12" s="836">
        <v>250</v>
      </c>
      <c r="G12" s="1138"/>
      <c r="H12" s="377">
        <v>23</v>
      </c>
      <c r="I12" s="1078">
        <v>44523</v>
      </c>
      <c r="J12" s="1036">
        <v>11.78</v>
      </c>
      <c r="K12" s="1036" t="s">
        <v>17</v>
      </c>
      <c r="L12" s="302">
        <f>1800/J12</f>
        <v>152.80135823429544</v>
      </c>
      <c r="M12" s="836">
        <v>776</v>
      </c>
      <c r="N12" s="1138"/>
      <c r="O12" s="377">
        <v>48</v>
      </c>
      <c r="P12" s="1078">
        <v>44328</v>
      </c>
      <c r="Q12" s="1036">
        <v>14.6</v>
      </c>
      <c r="R12" s="1036" t="s">
        <v>17</v>
      </c>
      <c r="S12" s="302">
        <f t="shared" si="1"/>
        <v>123.28767123287672</v>
      </c>
      <c r="T12" s="836">
        <v>2950</v>
      </c>
    </row>
    <row r="13" spans="1:68" ht="18" customHeight="1">
      <c r="A13" s="377">
        <v>3</v>
      </c>
      <c r="B13" s="1078">
        <v>44518</v>
      </c>
      <c r="C13" s="1036">
        <v>11.41</v>
      </c>
      <c r="D13" s="1036" t="s">
        <v>17</v>
      </c>
      <c r="E13" s="1037">
        <f t="shared" si="0"/>
        <v>315.51270815074497</v>
      </c>
      <c r="F13" s="836">
        <v>218</v>
      </c>
      <c r="G13" s="1138"/>
      <c r="H13" s="377">
        <v>24</v>
      </c>
      <c r="I13" s="1078">
        <v>44523</v>
      </c>
      <c r="J13" s="1036">
        <v>15.44</v>
      </c>
      <c r="K13" s="1036" t="s">
        <v>17</v>
      </c>
      <c r="L13" s="302">
        <f t="shared" ref="L13:L34" si="2">1800/J13</f>
        <v>116.58031088082902</v>
      </c>
      <c r="M13" s="836">
        <v>841</v>
      </c>
      <c r="N13" s="1138"/>
      <c r="O13" s="377">
        <v>49</v>
      </c>
      <c r="P13" s="1078">
        <v>44435</v>
      </c>
      <c r="Q13" s="1036">
        <v>22.63</v>
      </c>
      <c r="R13" s="1036" t="s">
        <v>17</v>
      </c>
      <c r="S13" s="302">
        <f t="shared" si="1"/>
        <v>79.540433053468846</v>
      </c>
      <c r="T13" s="836">
        <v>1630</v>
      </c>
    </row>
    <row r="14" spans="1:68" ht="18" customHeight="1">
      <c r="A14" s="377">
        <v>4</v>
      </c>
      <c r="B14" s="1078">
        <v>44450</v>
      </c>
      <c r="C14" s="1036">
        <v>18.059999999999999</v>
      </c>
      <c r="D14" s="1036" t="s">
        <v>17</v>
      </c>
      <c r="E14" s="1037">
        <f t="shared" si="0"/>
        <v>199.33554817275748</v>
      </c>
      <c r="F14" s="836">
        <v>424</v>
      </c>
      <c r="G14" s="1138"/>
      <c r="H14" s="377">
        <v>25</v>
      </c>
      <c r="I14" s="1078">
        <v>44464</v>
      </c>
      <c r="J14" s="1036">
        <v>11.18</v>
      </c>
      <c r="K14" s="1036" t="s">
        <v>17</v>
      </c>
      <c r="L14" s="302">
        <f t="shared" si="2"/>
        <v>161.00178890876566</v>
      </c>
      <c r="M14" s="836">
        <v>1356</v>
      </c>
      <c r="N14" s="1138"/>
      <c r="O14" s="377">
        <v>50</v>
      </c>
      <c r="P14" s="1078">
        <v>44350</v>
      </c>
      <c r="Q14" s="1036">
        <v>13.03</v>
      </c>
      <c r="R14" s="1036" t="s">
        <v>17</v>
      </c>
      <c r="S14" s="302">
        <f>1800/Q14</f>
        <v>138.14274750575595</v>
      </c>
      <c r="T14" s="836">
        <v>1932</v>
      </c>
    </row>
    <row r="15" spans="1:68" ht="18" customHeight="1">
      <c r="A15" s="377">
        <v>5</v>
      </c>
      <c r="B15" s="1078">
        <v>44518</v>
      </c>
      <c r="C15" s="1036">
        <v>11.5</v>
      </c>
      <c r="D15" s="1036" t="s">
        <v>17</v>
      </c>
      <c r="E15" s="1037">
        <f>3600/C15</f>
        <v>313.04347826086956</v>
      </c>
      <c r="F15" s="836">
        <v>784</v>
      </c>
      <c r="G15" s="1138"/>
      <c r="H15" s="377">
        <v>26</v>
      </c>
      <c r="I15" s="1078">
        <v>44524</v>
      </c>
      <c r="J15" s="1036">
        <v>9.9</v>
      </c>
      <c r="K15" s="1036"/>
      <c r="L15" s="302">
        <f t="shared" si="2"/>
        <v>181.81818181818181</v>
      </c>
      <c r="M15" s="836">
        <v>458</v>
      </c>
      <c r="N15" s="1138"/>
      <c r="O15" s="377">
        <v>51</v>
      </c>
      <c r="P15" s="1084">
        <v>44345</v>
      </c>
      <c r="Q15" s="1036">
        <v>13.05</v>
      </c>
      <c r="R15" s="1036" t="s">
        <v>17</v>
      </c>
      <c r="S15" s="302">
        <f t="shared" si="1"/>
        <v>137.93103448275861</v>
      </c>
      <c r="T15" s="836">
        <v>1820</v>
      </c>
    </row>
    <row r="16" spans="1:68" ht="18" customHeight="1">
      <c r="A16" s="377">
        <v>6</v>
      </c>
      <c r="B16" s="1078">
        <v>44450</v>
      </c>
      <c r="C16" s="1036">
        <v>15.07</v>
      </c>
      <c r="D16" s="1036" t="s">
        <v>17</v>
      </c>
      <c r="E16" s="1037">
        <f t="shared" si="0"/>
        <v>238.88520238885201</v>
      </c>
      <c r="F16" s="836">
        <v>418</v>
      </c>
      <c r="G16" s="1138"/>
      <c r="H16" s="377">
        <v>27</v>
      </c>
      <c r="I16" s="1078">
        <v>44524</v>
      </c>
      <c r="J16" s="1036">
        <v>11.47</v>
      </c>
      <c r="K16" s="1036" t="s">
        <v>17</v>
      </c>
      <c r="L16" s="302">
        <f t="shared" si="2"/>
        <v>156.93112467306014</v>
      </c>
      <c r="M16" s="836">
        <v>749</v>
      </c>
      <c r="N16" s="1138"/>
      <c r="O16" s="377">
        <v>52</v>
      </c>
      <c r="P16" s="1078">
        <v>44344</v>
      </c>
      <c r="Q16" s="1036">
        <v>9.4700000000000006</v>
      </c>
      <c r="R16" s="1036" t="s">
        <v>17</v>
      </c>
      <c r="S16" s="302">
        <f>1800/Q16</f>
        <v>190.07391763463568</v>
      </c>
      <c r="T16" s="836">
        <v>2210</v>
      </c>
    </row>
    <row r="17" spans="1:20" ht="18" customHeight="1">
      <c r="A17" s="377">
        <v>7</v>
      </c>
      <c r="B17" s="1078">
        <v>44453</v>
      </c>
      <c r="C17" s="1036">
        <v>13.15</v>
      </c>
      <c r="D17" s="1036" t="s">
        <v>17</v>
      </c>
      <c r="E17" s="1037">
        <f>3600/C17</f>
        <v>273.7642585551331</v>
      </c>
      <c r="F17" s="836">
        <v>373</v>
      </c>
      <c r="G17" s="1138"/>
      <c r="H17" s="377">
        <v>28</v>
      </c>
      <c r="I17" s="1078">
        <v>44455</v>
      </c>
      <c r="J17" s="1036">
        <v>15.5</v>
      </c>
      <c r="K17" s="1036" t="s">
        <v>17</v>
      </c>
      <c r="L17" s="302">
        <f t="shared" si="2"/>
        <v>116.12903225806451</v>
      </c>
      <c r="M17" s="836">
        <v>651</v>
      </c>
      <c r="N17" s="1138"/>
      <c r="O17" s="377">
        <v>53</v>
      </c>
      <c r="P17" s="1078">
        <v>44344</v>
      </c>
      <c r="Q17" s="1036">
        <v>15.69</v>
      </c>
      <c r="R17" s="1036" t="s">
        <v>17</v>
      </c>
      <c r="S17" s="302">
        <f t="shared" si="1"/>
        <v>114.72275334608031</v>
      </c>
      <c r="T17" s="836">
        <v>2541</v>
      </c>
    </row>
    <row r="18" spans="1:20" ht="18" customHeight="1">
      <c r="A18" s="377">
        <v>8</v>
      </c>
      <c r="B18" s="1078">
        <v>44493</v>
      </c>
      <c r="C18" s="1036">
        <v>12.5</v>
      </c>
      <c r="D18" s="1036" t="s">
        <v>17</v>
      </c>
      <c r="E18" s="1037">
        <f t="shared" si="0"/>
        <v>288</v>
      </c>
      <c r="F18" s="836">
        <v>738</v>
      </c>
      <c r="G18" s="1138"/>
      <c r="H18" s="377">
        <v>29</v>
      </c>
      <c r="I18" s="1078">
        <v>44455</v>
      </c>
      <c r="J18" s="1036">
        <v>14.03</v>
      </c>
      <c r="K18" s="1036" t="s">
        <v>17</v>
      </c>
      <c r="L18" s="302">
        <f t="shared" si="2"/>
        <v>128.29650748396296</v>
      </c>
      <c r="M18" s="836">
        <v>1504</v>
      </c>
      <c r="N18" s="1138"/>
      <c r="O18" s="377">
        <v>54</v>
      </c>
      <c r="P18" s="1078">
        <v>44411</v>
      </c>
      <c r="Q18" s="1036">
        <v>13.03</v>
      </c>
      <c r="R18" s="1036" t="s">
        <v>17</v>
      </c>
      <c r="S18" s="302">
        <f>1800/Q18</f>
        <v>138.14274750575595</v>
      </c>
      <c r="T18" s="836">
        <v>2530</v>
      </c>
    </row>
    <row r="19" spans="1:20" ht="18" customHeight="1">
      <c r="A19" s="377">
        <v>9</v>
      </c>
      <c r="B19" s="1078">
        <v>44519</v>
      </c>
      <c r="C19" s="1036">
        <v>13.1</v>
      </c>
      <c r="D19" s="1036" t="s">
        <v>17</v>
      </c>
      <c r="E19" s="1037">
        <f t="shared" si="0"/>
        <v>274.80916030534354</v>
      </c>
      <c r="F19" s="836">
        <v>521</v>
      </c>
      <c r="G19" s="1138"/>
      <c r="H19" s="377">
        <v>30</v>
      </c>
      <c r="I19" s="1078">
        <v>44456</v>
      </c>
      <c r="J19" s="2352" t="s">
        <v>95</v>
      </c>
      <c r="K19" s="2353"/>
      <c r="L19" s="2354"/>
      <c r="M19" s="836"/>
      <c r="N19" s="1138"/>
      <c r="O19" s="377">
        <v>55</v>
      </c>
      <c r="P19" s="1078">
        <v>44492</v>
      </c>
      <c r="Q19" s="2352" t="s">
        <v>95</v>
      </c>
      <c r="R19" s="2353"/>
      <c r="S19" s="2354"/>
      <c r="T19" s="836"/>
    </row>
    <row r="20" spans="1:20" ht="18" customHeight="1">
      <c r="A20" s="377">
        <v>10</v>
      </c>
      <c r="B20" s="1078">
        <v>44453</v>
      </c>
      <c r="C20" s="1036">
        <v>11.07</v>
      </c>
      <c r="D20" s="1036" t="s">
        <v>17</v>
      </c>
      <c r="E20" s="1037">
        <f t="shared" si="0"/>
        <v>325.20325203252031</v>
      </c>
      <c r="F20" s="836">
        <v>347</v>
      </c>
      <c r="G20" s="1138"/>
      <c r="H20" s="377">
        <v>31</v>
      </c>
      <c r="I20" s="1078">
        <v>44456</v>
      </c>
      <c r="J20" s="1036">
        <v>16.91</v>
      </c>
      <c r="K20" s="1036" t="s">
        <v>17</v>
      </c>
      <c r="L20" s="302">
        <f t="shared" si="2"/>
        <v>106.44589000591365</v>
      </c>
      <c r="M20" s="836">
        <v>1018</v>
      </c>
      <c r="N20" s="1138"/>
      <c r="O20" s="377">
        <v>56</v>
      </c>
      <c r="P20" s="1078">
        <v>44412</v>
      </c>
      <c r="Q20" s="1036">
        <v>16.21</v>
      </c>
      <c r="R20" s="1036" t="s">
        <v>17</v>
      </c>
      <c r="S20" s="302">
        <f t="shared" si="1"/>
        <v>111.04256631708822</v>
      </c>
      <c r="T20" s="836">
        <v>2605</v>
      </c>
    </row>
    <row r="21" spans="1:20" ht="18" customHeight="1">
      <c r="A21" s="377">
        <v>11</v>
      </c>
      <c r="B21" s="1078">
        <v>44519</v>
      </c>
      <c r="C21" s="1036">
        <v>10.41</v>
      </c>
      <c r="D21" s="1036" t="s">
        <v>17</v>
      </c>
      <c r="E21" s="1037">
        <f t="shared" si="0"/>
        <v>345.82132564841498</v>
      </c>
      <c r="F21" s="836">
        <v>208</v>
      </c>
      <c r="G21" s="1138"/>
      <c r="H21" s="377">
        <v>32</v>
      </c>
      <c r="I21" s="1078">
        <v>44320</v>
      </c>
      <c r="J21" s="1036">
        <v>16.32</v>
      </c>
      <c r="K21" s="1036" t="s">
        <v>17</v>
      </c>
      <c r="L21" s="302">
        <f t="shared" si="2"/>
        <v>110.29411764705883</v>
      </c>
      <c r="M21" s="836">
        <v>2102</v>
      </c>
      <c r="N21" s="1138"/>
      <c r="O21" s="377">
        <v>57</v>
      </c>
      <c r="P21" s="1078">
        <v>44491</v>
      </c>
      <c r="Q21" s="1036">
        <v>17.12</v>
      </c>
      <c r="R21" s="1036" t="s">
        <v>17</v>
      </c>
      <c r="S21" s="302">
        <f t="shared" si="1"/>
        <v>105.14018691588784</v>
      </c>
      <c r="T21" s="836">
        <v>2040</v>
      </c>
    </row>
    <row r="22" spans="1:20" ht="18" customHeight="1">
      <c r="A22" s="377">
        <v>12</v>
      </c>
      <c r="B22" s="1078">
        <v>44522</v>
      </c>
      <c r="C22" s="1036">
        <v>11.28</v>
      </c>
      <c r="D22" s="1036" t="s">
        <v>17</v>
      </c>
      <c r="E22" s="1037">
        <f t="shared" si="0"/>
        <v>319.14893617021278</v>
      </c>
      <c r="F22" s="836">
        <v>302</v>
      </c>
      <c r="G22" s="1138"/>
      <c r="H22" s="377">
        <v>33</v>
      </c>
      <c r="I22" s="1078">
        <v>44412</v>
      </c>
      <c r="J22" s="1036">
        <v>14.15</v>
      </c>
      <c r="K22" s="1036" t="s">
        <v>17</v>
      </c>
      <c r="L22" s="302">
        <f t="shared" si="2"/>
        <v>127.20848056537102</v>
      </c>
      <c r="M22" s="836">
        <v>1705</v>
      </c>
      <c r="N22" s="1138"/>
      <c r="O22" s="377">
        <v>58</v>
      </c>
      <c r="P22" s="1078">
        <v>44491</v>
      </c>
      <c r="Q22" s="1036">
        <v>17.690000000000001</v>
      </c>
      <c r="R22" s="1036" t="s">
        <v>17</v>
      </c>
      <c r="S22" s="302">
        <f t="shared" si="1"/>
        <v>101.75240248728095</v>
      </c>
      <c r="T22" s="836">
        <v>2258</v>
      </c>
    </row>
    <row r="23" spans="1:20" ht="18" customHeight="1">
      <c r="A23" s="377">
        <v>13</v>
      </c>
      <c r="B23" s="1078">
        <v>44519</v>
      </c>
      <c r="C23" s="1036">
        <v>11.69</v>
      </c>
      <c r="D23" s="1036" t="s">
        <v>17</v>
      </c>
      <c r="E23" s="1037">
        <f>3600/C23</f>
        <v>307.9555175363559</v>
      </c>
      <c r="F23" s="836">
        <v>212</v>
      </c>
      <c r="G23" s="1138"/>
      <c r="H23" s="377">
        <v>34</v>
      </c>
      <c r="I23" s="1078">
        <v>44320</v>
      </c>
      <c r="J23" s="1036">
        <v>14.78</v>
      </c>
      <c r="K23" s="1036" t="s">
        <v>17</v>
      </c>
      <c r="L23" s="302">
        <f>1800/J23</f>
        <v>121.78619756427605</v>
      </c>
      <c r="M23" s="836">
        <v>1884</v>
      </c>
      <c r="N23" s="1138"/>
      <c r="O23" s="377">
        <v>59</v>
      </c>
      <c r="P23" s="1078">
        <v>44324</v>
      </c>
      <c r="Q23" s="1036">
        <v>13.15</v>
      </c>
      <c r="R23" s="1036" t="s">
        <v>17</v>
      </c>
      <c r="S23" s="302">
        <f t="shared" si="1"/>
        <v>136.88212927756655</v>
      </c>
      <c r="T23" s="836">
        <v>2751</v>
      </c>
    </row>
    <row r="24" spans="1:20" ht="18" customHeight="1">
      <c r="A24" s="377">
        <v>14</v>
      </c>
      <c r="B24" s="1078">
        <v>44526</v>
      </c>
      <c r="C24" s="1036">
        <v>11.06</v>
      </c>
      <c r="D24" s="1036" t="s">
        <v>17</v>
      </c>
      <c r="E24" s="1037">
        <f t="shared" si="0"/>
        <v>325.49728752260398</v>
      </c>
      <c r="F24" s="836">
        <v>138</v>
      </c>
      <c r="G24" s="1138"/>
      <c r="H24" s="377">
        <v>35</v>
      </c>
      <c r="I24" s="1078">
        <v>44527</v>
      </c>
      <c r="J24" s="1036">
        <v>15.5</v>
      </c>
      <c r="K24" s="1036" t="s">
        <v>17</v>
      </c>
      <c r="L24" s="302">
        <f t="shared" si="2"/>
        <v>116.12903225806451</v>
      </c>
      <c r="M24" s="836">
        <v>495</v>
      </c>
      <c r="N24" s="1138"/>
      <c r="O24" s="377">
        <v>60</v>
      </c>
      <c r="P24" s="1078">
        <v>44524</v>
      </c>
      <c r="Q24" s="1079">
        <v>25.69</v>
      </c>
      <c r="R24" s="1036" t="s">
        <v>17</v>
      </c>
      <c r="S24" s="302">
        <f t="shared" si="1"/>
        <v>70.066173608407937</v>
      </c>
      <c r="T24" s="836">
        <v>1003</v>
      </c>
    </row>
    <row r="25" spans="1:20" ht="18" customHeight="1">
      <c r="A25" s="377">
        <v>15</v>
      </c>
      <c r="B25" s="1078">
        <v>44253</v>
      </c>
      <c r="C25" s="1036">
        <v>13.37</v>
      </c>
      <c r="D25" s="1036" t="s">
        <v>17</v>
      </c>
      <c r="E25" s="1037">
        <f t="shared" si="0"/>
        <v>269.25953627524308</v>
      </c>
      <c r="F25" s="836">
        <v>381</v>
      </c>
      <c r="G25" s="1138"/>
      <c r="H25" s="377">
        <v>36</v>
      </c>
      <c r="I25" s="1078">
        <v>44527</v>
      </c>
      <c r="J25" s="1036">
        <v>13.19</v>
      </c>
      <c r="K25" s="1036" t="s">
        <v>17</v>
      </c>
      <c r="L25" s="302">
        <f t="shared" si="2"/>
        <v>136.46702047005309</v>
      </c>
      <c r="M25" s="836">
        <v>389</v>
      </c>
      <c r="N25" s="1138"/>
      <c r="O25" s="377">
        <v>61</v>
      </c>
      <c r="P25" s="1078">
        <v>44524</v>
      </c>
      <c r="Q25" s="1036">
        <v>22.28</v>
      </c>
      <c r="R25" s="1036" t="s">
        <v>17</v>
      </c>
      <c r="S25" s="302">
        <f t="shared" si="1"/>
        <v>80.789946140035909</v>
      </c>
      <c r="T25" s="836">
        <v>848</v>
      </c>
    </row>
    <row r="26" spans="1:20" ht="18" customHeight="1">
      <c r="A26" s="377">
        <v>16</v>
      </c>
      <c r="B26" s="1078">
        <v>44522</v>
      </c>
      <c r="C26" s="1036">
        <v>16</v>
      </c>
      <c r="D26" s="1036" t="s">
        <v>17</v>
      </c>
      <c r="E26" s="1037">
        <f>3600/C26</f>
        <v>225</v>
      </c>
      <c r="F26" s="836">
        <v>281</v>
      </c>
      <c r="G26" s="1138"/>
      <c r="H26" s="377">
        <v>37</v>
      </c>
      <c r="I26" s="1078">
        <v>44526</v>
      </c>
      <c r="J26" s="1036">
        <v>18.97</v>
      </c>
      <c r="K26" s="1036" t="s">
        <v>17</v>
      </c>
      <c r="L26" s="302">
        <f t="shared" si="2"/>
        <v>94.886663152345818</v>
      </c>
      <c r="M26" s="836">
        <v>375</v>
      </c>
      <c r="N26" s="1138"/>
      <c r="O26" s="377">
        <v>62</v>
      </c>
      <c r="P26" s="1078">
        <v>44524</v>
      </c>
      <c r="Q26" s="1036">
        <v>22.72</v>
      </c>
      <c r="R26" s="1036" t="s">
        <v>17</v>
      </c>
      <c r="S26" s="302">
        <f t="shared" si="1"/>
        <v>79.225352112676063</v>
      </c>
      <c r="T26" s="836">
        <v>1016</v>
      </c>
    </row>
    <row r="27" spans="1:20" ht="18" customHeight="1">
      <c r="A27" s="377">
        <v>17</v>
      </c>
      <c r="B27" s="1078">
        <v>44473</v>
      </c>
      <c r="C27" s="1036">
        <v>10.97</v>
      </c>
      <c r="D27" s="1036" t="s">
        <v>17</v>
      </c>
      <c r="E27" s="1037">
        <f t="shared" si="0"/>
        <v>328.16773017319963</v>
      </c>
      <c r="F27" s="836">
        <v>421</v>
      </c>
      <c r="G27" s="1138"/>
      <c r="H27" s="377">
        <v>38</v>
      </c>
      <c r="I27" s="1078">
        <v>44526</v>
      </c>
      <c r="J27" s="1036">
        <v>22.65</v>
      </c>
      <c r="K27" s="1036" t="s">
        <v>17</v>
      </c>
      <c r="L27" s="302">
        <f t="shared" si="2"/>
        <v>79.47019867549669</v>
      </c>
      <c r="M27" s="836">
        <v>500</v>
      </c>
      <c r="N27" s="1138"/>
      <c r="O27" s="377">
        <v>63</v>
      </c>
      <c r="P27" s="1078">
        <v>44524</v>
      </c>
      <c r="Q27" s="1036">
        <v>19</v>
      </c>
      <c r="R27" s="1036" t="s">
        <v>17</v>
      </c>
      <c r="S27" s="302">
        <f t="shared" si="1"/>
        <v>94.736842105263165</v>
      </c>
      <c r="T27" s="836">
        <v>850</v>
      </c>
    </row>
    <row r="28" spans="1:20" ht="18" customHeight="1">
      <c r="A28" s="377">
        <v>18</v>
      </c>
      <c r="B28" s="1078">
        <v>44522</v>
      </c>
      <c r="C28" s="1036">
        <v>11.87</v>
      </c>
      <c r="D28" s="1036" t="s">
        <v>17</v>
      </c>
      <c r="E28" s="1037">
        <f>3600/C28</f>
        <v>303.28559393428816</v>
      </c>
      <c r="F28" s="836">
        <v>2603</v>
      </c>
      <c r="G28" s="1138"/>
      <c r="H28" s="377">
        <v>39</v>
      </c>
      <c r="I28" s="1078">
        <v>44429</v>
      </c>
      <c r="J28" s="2352" t="s">
        <v>95</v>
      </c>
      <c r="K28" s="2353"/>
      <c r="L28" s="2354"/>
      <c r="M28" s="836"/>
      <c r="N28" s="1138"/>
      <c r="O28" s="377">
        <v>64</v>
      </c>
      <c r="P28" s="1078">
        <v>44345</v>
      </c>
      <c r="Q28" s="1036">
        <v>16.940000000000001</v>
      </c>
      <c r="R28" s="1036" t="s">
        <v>17</v>
      </c>
      <c r="S28" s="302">
        <f>1800/Q28</f>
        <v>106.25737898465171</v>
      </c>
      <c r="T28" s="836">
        <v>2440</v>
      </c>
    </row>
    <row r="29" spans="1:20" ht="18" customHeight="1">
      <c r="A29" s="377">
        <v>19</v>
      </c>
      <c r="B29" s="1078">
        <v>44416</v>
      </c>
      <c r="C29" s="1036">
        <v>11.87</v>
      </c>
      <c r="D29" s="1036" t="s">
        <v>17</v>
      </c>
      <c r="E29" s="1037">
        <f>3600/C29</f>
        <v>303.28559393428816</v>
      </c>
      <c r="F29" s="836">
        <v>527</v>
      </c>
      <c r="G29" s="1138"/>
      <c r="H29" s="377">
        <v>40</v>
      </c>
      <c r="I29" s="1078">
        <v>44431</v>
      </c>
      <c r="J29" s="1036">
        <v>36.549999999999997</v>
      </c>
      <c r="K29" s="1036" t="s">
        <v>17</v>
      </c>
      <c r="L29" s="302">
        <f t="shared" si="2"/>
        <v>49.247606019151853</v>
      </c>
      <c r="M29" s="836">
        <v>1630</v>
      </c>
      <c r="N29" s="1138"/>
      <c r="O29" s="377">
        <v>65</v>
      </c>
      <c r="P29" s="1078">
        <v>44341</v>
      </c>
      <c r="Q29" s="1036">
        <v>10.97</v>
      </c>
      <c r="R29" s="1036" t="s">
        <v>17</v>
      </c>
      <c r="S29" s="302">
        <f t="shared" ref="S29:S35" si="3">1800/Q29</f>
        <v>164.08386508659981</v>
      </c>
      <c r="T29" s="836">
        <v>3193</v>
      </c>
    </row>
    <row r="30" spans="1:20" ht="18" customHeight="1">
      <c r="A30" s="377">
        <v>20</v>
      </c>
      <c r="B30" s="1078">
        <v>44518</v>
      </c>
      <c r="C30" s="1036">
        <v>14.56</v>
      </c>
      <c r="D30" s="1036" t="s">
        <v>17</v>
      </c>
      <c r="E30" s="1037">
        <f>3600/C30</f>
        <v>247.25274725274724</v>
      </c>
      <c r="F30" s="836">
        <v>284</v>
      </c>
      <c r="G30" s="1138"/>
      <c r="H30" s="377">
        <v>41</v>
      </c>
      <c r="I30" s="1078">
        <v>44344</v>
      </c>
      <c r="J30" s="1036">
        <v>13.55</v>
      </c>
      <c r="K30" s="1036" t="s">
        <v>17</v>
      </c>
      <c r="L30" s="302">
        <f>1800/J30</f>
        <v>132.84132841328412</v>
      </c>
      <c r="M30" s="836">
        <v>3269</v>
      </c>
      <c r="N30" s="1138"/>
      <c r="O30" s="377">
        <v>66</v>
      </c>
      <c r="P30" s="1078">
        <v>44475</v>
      </c>
      <c r="Q30" s="1036">
        <v>17.63</v>
      </c>
      <c r="R30" s="1036" t="s">
        <v>17</v>
      </c>
      <c r="S30" s="302">
        <f t="shared" si="3"/>
        <v>102.09869540555871</v>
      </c>
      <c r="T30" s="836">
        <v>1983</v>
      </c>
    </row>
    <row r="31" spans="1:20" ht="18" customHeight="1" thickBot="1">
      <c r="A31" s="1039">
        <v>21</v>
      </c>
      <c r="B31" s="1080">
        <v>44518</v>
      </c>
      <c r="C31" s="2712" t="s">
        <v>95</v>
      </c>
      <c r="D31" s="2713"/>
      <c r="E31" s="2714"/>
      <c r="F31" s="1029"/>
      <c r="G31" s="1138"/>
      <c r="H31" s="377">
        <v>42</v>
      </c>
      <c r="I31" s="1078">
        <v>44344</v>
      </c>
      <c r="J31" s="1036">
        <v>10.31</v>
      </c>
      <c r="K31" s="1036" t="s">
        <v>17</v>
      </c>
      <c r="L31" s="302">
        <f t="shared" si="2"/>
        <v>174.58777885548011</v>
      </c>
      <c r="M31" s="836">
        <v>3143</v>
      </c>
      <c r="N31" s="1138"/>
      <c r="O31" s="377">
        <v>67</v>
      </c>
      <c r="P31" s="1078">
        <v>44345</v>
      </c>
      <c r="Q31" s="1036">
        <v>10.53</v>
      </c>
      <c r="R31" s="1036" t="s">
        <v>17</v>
      </c>
      <c r="S31" s="302">
        <f>1800/Q31</f>
        <v>170.94017094017096</v>
      </c>
      <c r="T31" s="836">
        <v>1693</v>
      </c>
    </row>
    <row r="32" spans="1:20" ht="18" customHeight="1">
      <c r="A32" s="1138"/>
      <c r="B32" s="657"/>
      <c r="C32" s="2710" t="s">
        <v>1</v>
      </c>
      <c r="D32" s="2711"/>
      <c r="E32" s="1205">
        <f>SUM(E11:E31)</f>
        <v>5813.5306007258978</v>
      </c>
      <c r="F32" s="1138"/>
      <c r="G32" s="1138"/>
      <c r="H32" s="377">
        <v>43</v>
      </c>
      <c r="I32" s="1078">
        <v>44344</v>
      </c>
      <c r="J32" s="1036">
        <v>10.19</v>
      </c>
      <c r="K32" s="1036" t="s">
        <v>17</v>
      </c>
      <c r="L32" s="302">
        <f t="shared" si="2"/>
        <v>176.64376840039256</v>
      </c>
      <c r="M32" s="836">
        <v>1252</v>
      </c>
      <c r="N32" s="1138"/>
      <c r="O32" s="377">
        <v>68</v>
      </c>
      <c r="P32" s="1078">
        <v>44411</v>
      </c>
      <c r="Q32" s="1036">
        <v>14.93</v>
      </c>
      <c r="R32" s="1036" t="s">
        <v>17</v>
      </c>
      <c r="S32" s="302">
        <f>1800/Q32</f>
        <v>120.56262558606832</v>
      </c>
      <c r="T32" s="836">
        <v>2066</v>
      </c>
    </row>
    <row r="33" spans="1:20" ht="18" customHeight="1" thickBot="1">
      <c r="A33" s="1138"/>
      <c r="B33" s="657"/>
      <c r="C33" s="2291" t="s">
        <v>19</v>
      </c>
      <c r="D33" s="2292"/>
      <c r="E33" s="1206">
        <f>AVERAGE(E11:E31)</f>
        <v>290.67653003629488</v>
      </c>
      <c r="F33" s="1138"/>
      <c r="G33" s="1138"/>
      <c r="H33" s="377">
        <v>44</v>
      </c>
      <c r="I33" s="1078">
        <v>44344</v>
      </c>
      <c r="J33" s="2352" t="s">
        <v>95</v>
      </c>
      <c r="K33" s="2353"/>
      <c r="L33" s="2354"/>
      <c r="M33" s="836"/>
      <c r="N33" s="1138"/>
      <c r="O33" s="377">
        <v>69</v>
      </c>
      <c r="P33" s="1078">
        <v>44350</v>
      </c>
      <c r="Q33" s="1036">
        <v>15.22</v>
      </c>
      <c r="R33" s="1036" t="s">
        <v>17</v>
      </c>
      <c r="S33" s="302">
        <f t="shared" si="3"/>
        <v>118.26544021024966</v>
      </c>
      <c r="T33" s="836">
        <v>2251</v>
      </c>
    </row>
    <row r="34" spans="1:20" ht="18" customHeight="1">
      <c r="A34" s="1138"/>
      <c r="B34" s="657"/>
      <c r="C34" s="1138"/>
      <c r="D34" s="1138"/>
      <c r="E34" s="1162"/>
      <c r="F34" s="1138"/>
      <c r="G34" s="1138"/>
      <c r="H34" s="377">
        <v>45</v>
      </c>
      <c r="I34" s="1078">
        <v>44344</v>
      </c>
      <c r="J34" s="1036">
        <v>13.76</v>
      </c>
      <c r="K34" s="1036" t="s">
        <v>17</v>
      </c>
      <c r="L34" s="302">
        <f t="shared" si="2"/>
        <v>130.81395348837211</v>
      </c>
      <c r="M34" s="836">
        <v>2070</v>
      </c>
      <c r="N34" s="1138"/>
      <c r="O34" s="377">
        <v>70</v>
      </c>
      <c r="P34" s="1078">
        <v>44350</v>
      </c>
      <c r="Q34" s="1036">
        <v>20.41</v>
      </c>
      <c r="R34" s="1036" t="s">
        <v>17</v>
      </c>
      <c r="S34" s="302">
        <f t="shared" si="3"/>
        <v>88.192062714355714</v>
      </c>
      <c r="T34" s="836">
        <v>1405</v>
      </c>
    </row>
    <row r="35" spans="1:20" ht="18" customHeight="1" thickBot="1">
      <c r="A35" s="1138"/>
      <c r="B35" s="657"/>
      <c r="C35" s="1138"/>
      <c r="D35" s="1138"/>
      <c r="E35" s="1162"/>
      <c r="F35" s="1138"/>
      <c r="G35" s="1138"/>
      <c r="H35" s="1039">
        <v>46</v>
      </c>
      <c r="I35" s="1080">
        <v>44341</v>
      </c>
      <c r="J35" s="1036">
        <v>10.68</v>
      </c>
      <c r="K35" s="1036" t="s">
        <v>17</v>
      </c>
      <c r="L35" s="302">
        <f>1800/J35</f>
        <v>168.53932584269663</v>
      </c>
      <c r="M35" s="1029">
        <v>1444</v>
      </c>
      <c r="N35" s="1138"/>
      <c r="O35" s="1039">
        <v>71</v>
      </c>
      <c r="P35" s="1080">
        <v>44412</v>
      </c>
      <c r="Q35" s="1253">
        <v>17.05</v>
      </c>
      <c r="R35" s="1253" t="s">
        <v>17</v>
      </c>
      <c r="S35" s="950">
        <f t="shared" si="3"/>
        <v>105.57184750733137</v>
      </c>
      <c r="T35" s="1029">
        <v>2026</v>
      </c>
    </row>
    <row r="36" spans="1:20" ht="18" customHeight="1">
      <c r="A36" s="1139"/>
      <c r="B36" s="1138"/>
      <c r="C36" s="94"/>
      <c r="D36" s="94"/>
      <c r="E36" s="94"/>
      <c r="F36" s="1138"/>
      <c r="G36" s="1138"/>
      <c r="H36" s="1138"/>
      <c r="I36" s="1156"/>
      <c r="J36" s="2710" t="s">
        <v>1</v>
      </c>
      <c r="K36" s="2711"/>
      <c r="L36" s="1254">
        <f>SUM(L11:L35)</f>
        <v>2862.8012898408565</v>
      </c>
      <c r="M36" s="1138"/>
      <c r="N36" s="1138"/>
      <c r="O36" s="1138"/>
      <c r="P36" s="1156"/>
      <c r="Q36" s="2257" t="s">
        <v>1</v>
      </c>
      <c r="R36" s="2165"/>
      <c r="S36" s="698">
        <f>SUM(S11:S35)</f>
        <v>2791.5174312251643</v>
      </c>
      <c r="T36" s="934"/>
    </row>
    <row r="37" spans="1:20" ht="18" customHeight="1" thickBot="1">
      <c r="A37" s="1139"/>
      <c r="B37" s="1138"/>
      <c r="C37" s="94"/>
      <c r="D37" s="94"/>
      <c r="E37" s="94"/>
      <c r="F37" s="1138"/>
      <c r="G37" s="83"/>
      <c r="H37" s="1138"/>
      <c r="I37" s="1156"/>
      <c r="J37" s="2291" t="s">
        <v>19</v>
      </c>
      <c r="K37" s="2292"/>
      <c r="L37" s="1255">
        <f>AVERAGE(L11:L35)</f>
        <v>130.12733135640258</v>
      </c>
      <c r="M37" s="1138"/>
      <c r="N37" s="1146"/>
      <c r="O37" s="29"/>
      <c r="P37" s="29"/>
      <c r="Q37" s="2291" t="s">
        <v>19</v>
      </c>
      <c r="R37" s="2292"/>
      <c r="S37" s="1255">
        <f>AVERAGE(S11:S35)</f>
        <v>116.31322630104852</v>
      </c>
      <c r="T37" s="934"/>
    </row>
    <row r="38" spans="1:20" ht="21.95" thickBot="1">
      <c r="A38" s="2147"/>
      <c r="B38" s="2148"/>
      <c r="C38" s="2148"/>
      <c r="D38" s="2148"/>
      <c r="E38" s="2148"/>
      <c r="F38" s="2148"/>
      <c r="G38" s="83"/>
      <c r="H38" s="29"/>
      <c r="I38" s="29"/>
      <c r="J38" s="29"/>
      <c r="K38" s="29"/>
      <c r="L38" s="1138"/>
      <c r="M38" s="1138"/>
      <c r="N38" s="1146"/>
      <c r="O38" s="29"/>
      <c r="P38" s="29"/>
      <c r="Q38" s="29"/>
      <c r="R38" s="29"/>
      <c r="S38" s="1137"/>
      <c r="T38" s="934"/>
    </row>
    <row r="39" spans="1:20" ht="22.55" customHeight="1">
      <c r="A39" s="81"/>
      <c r="B39" s="94"/>
      <c r="C39" s="94"/>
      <c r="D39" s="94"/>
      <c r="E39" s="94"/>
      <c r="F39" s="94"/>
      <c r="G39" s="94"/>
      <c r="H39" s="94"/>
      <c r="I39" s="1141" t="s">
        <v>69</v>
      </c>
      <c r="J39" s="1009">
        <v>0.8</v>
      </c>
      <c r="K39" s="1023" t="s">
        <v>21</v>
      </c>
      <c r="L39" s="94"/>
      <c r="M39" s="1138"/>
      <c r="N39" s="1146"/>
      <c r="O39" s="94"/>
      <c r="P39" s="1141" t="s">
        <v>70</v>
      </c>
      <c r="Q39" s="1009">
        <v>3338</v>
      </c>
      <c r="R39" s="1023" t="s">
        <v>23</v>
      </c>
      <c r="S39" s="94"/>
      <c r="T39" s="934"/>
    </row>
    <row r="40" spans="1:20" ht="22.55" customHeight="1">
      <c r="A40" s="1139"/>
      <c r="B40" s="1138"/>
      <c r="C40" s="1138"/>
      <c r="D40" s="1138"/>
      <c r="E40" s="1138"/>
      <c r="F40" s="1138"/>
      <c r="G40" s="83"/>
      <c r="H40" s="94"/>
      <c r="I40" s="1140" t="s">
        <v>71</v>
      </c>
      <c r="J40" s="1036">
        <v>3.6</v>
      </c>
      <c r="K40" s="836" t="s">
        <v>21</v>
      </c>
      <c r="L40" s="94"/>
      <c r="M40" s="1138"/>
      <c r="N40" s="1146"/>
      <c r="O40" s="94"/>
      <c r="P40" s="1140" t="s">
        <v>72</v>
      </c>
      <c r="Q40" s="1036">
        <v>1102</v>
      </c>
      <c r="R40" s="836" t="s">
        <v>23</v>
      </c>
      <c r="S40" s="94"/>
      <c r="T40" s="934"/>
    </row>
    <row r="41" spans="1:20" ht="22.55" customHeight="1">
      <c r="A41" s="1139"/>
      <c r="B41" s="1138"/>
      <c r="C41" s="1138"/>
      <c r="D41" s="1138"/>
      <c r="E41" s="1138"/>
      <c r="F41" s="1138"/>
      <c r="G41" s="83"/>
      <c r="H41" s="94"/>
      <c r="I41" s="1140" t="s">
        <v>73</v>
      </c>
      <c r="J41" s="1036">
        <v>2.6</v>
      </c>
      <c r="K41" s="836" t="s">
        <v>21</v>
      </c>
      <c r="L41" s="94"/>
      <c r="M41" s="1138"/>
      <c r="N41" s="1146"/>
      <c r="O41" s="94"/>
      <c r="P41" s="1140" t="s">
        <v>74</v>
      </c>
      <c r="Q41" s="1036">
        <v>7</v>
      </c>
      <c r="R41" s="836" t="s">
        <v>28</v>
      </c>
      <c r="S41" s="94"/>
      <c r="T41" s="934"/>
    </row>
    <row r="42" spans="1:20" ht="22.55" customHeight="1">
      <c r="A42" s="1139"/>
      <c r="B42" s="1138"/>
      <c r="C42" s="1138"/>
      <c r="D42" s="1138"/>
      <c r="E42" s="1138"/>
      <c r="F42" s="1138"/>
      <c r="G42" s="83"/>
      <c r="H42" s="94"/>
      <c r="I42" s="1140" t="s">
        <v>75</v>
      </c>
      <c r="J42" s="1036">
        <v>2</v>
      </c>
      <c r="K42" s="836" t="s">
        <v>21</v>
      </c>
      <c r="L42" s="94"/>
      <c r="M42" s="1138"/>
      <c r="N42" s="2148"/>
      <c r="O42" s="94"/>
      <c r="P42" s="1140" t="s">
        <v>76</v>
      </c>
      <c r="Q42" s="1036"/>
      <c r="R42" s="836" t="s">
        <v>31</v>
      </c>
      <c r="S42" s="94"/>
      <c r="T42" s="934"/>
    </row>
    <row r="43" spans="1:20" ht="22.55" customHeight="1">
      <c r="A43" s="1139"/>
      <c r="B43" s="1138"/>
      <c r="C43" s="1138"/>
      <c r="D43" s="1138"/>
      <c r="E43" s="1138"/>
      <c r="F43" s="1138"/>
      <c r="G43" s="83"/>
      <c r="H43" s="94"/>
      <c r="I43" s="1140" t="s">
        <v>77</v>
      </c>
      <c r="J43" s="1036">
        <v>38</v>
      </c>
      <c r="K43" s="836" t="s">
        <v>21</v>
      </c>
      <c r="L43" s="94"/>
      <c r="M43" s="29"/>
      <c r="N43" s="2148"/>
      <c r="O43" s="94"/>
      <c r="P43" s="1140" t="s">
        <v>78</v>
      </c>
      <c r="Q43" s="1036">
        <v>5800</v>
      </c>
      <c r="R43" s="836" t="s">
        <v>34</v>
      </c>
      <c r="S43" s="94"/>
      <c r="T43" s="934"/>
    </row>
    <row r="44" spans="1:20" ht="22.55" customHeight="1">
      <c r="A44" s="1139"/>
      <c r="B44" s="1138"/>
      <c r="C44" s="1138"/>
      <c r="D44" s="1138"/>
      <c r="E44" s="1138"/>
      <c r="F44" s="1138"/>
      <c r="G44" s="83"/>
      <c r="H44" s="94"/>
      <c r="I44" s="1140" t="s">
        <v>79</v>
      </c>
      <c r="J44" s="1036">
        <v>40</v>
      </c>
      <c r="K44" s="836" t="s">
        <v>21</v>
      </c>
      <c r="L44" s="94"/>
      <c r="M44" s="29"/>
      <c r="N44" s="2148"/>
      <c r="O44" s="94"/>
      <c r="P44" s="1140" t="s">
        <v>80</v>
      </c>
      <c r="Q44" s="1036">
        <v>2800</v>
      </c>
      <c r="R44" s="836" t="s">
        <v>34</v>
      </c>
      <c r="S44" s="94"/>
      <c r="T44" s="934"/>
    </row>
    <row r="45" spans="1:20" ht="22.55" customHeight="1">
      <c r="A45" s="81"/>
      <c r="B45" s="29"/>
      <c r="C45" s="1146"/>
      <c r="D45" s="29"/>
      <c r="E45" s="29"/>
      <c r="F45" s="29"/>
      <c r="G45" s="83"/>
      <c r="H45" s="94"/>
      <c r="I45" s="1140" t="s">
        <v>81</v>
      </c>
      <c r="J45" s="1036">
        <v>40</v>
      </c>
      <c r="K45" s="836" t="s">
        <v>21</v>
      </c>
      <c r="L45" s="94"/>
      <c r="M45" s="29"/>
      <c r="N45" s="2148"/>
      <c r="O45" s="94"/>
      <c r="P45" s="1140" t="s">
        <v>82</v>
      </c>
      <c r="Q45" s="1036">
        <v>2800</v>
      </c>
      <c r="R45" s="836" t="s">
        <v>34</v>
      </c>
      <c r="S45" s="94"/>
      <c r="T45" s="934"/>
    </row>
    <row r="46" spans="1:20" ht="22.55" customHeight="1">
      <c r="A46" s="2355"/>
      <c r="B46" s="2356"/>
      <c r="C46" s="2208"/>
      <c r="D46" s="2208"/>
      <c r="E46" s="2208"/>
      <c r="F46" s="2208"/>
      <c r="G46" s="83"/>
      <c r="H46" s="94"/>
      <c r="I46" s="1140" t="s">
        <v>83</v>
      </c>
      <c r="J46" s="1036">
        <v>35</v>
      </c>
      <c r="K46" s="836" t="s">
        <v>21</v>
      </c>
      <c r="L46" s="94"/>
      <c r="M46" s="1146"/>
      <c r="N46" s="2148"/>
      <c r="O46" s="94"/>
      <c r="P46" s="1140" t="s">
        <v>84</v>
      </c>
      <c r="Q46" s="1036">
        <v>11400</v>
      </c>
      <c r="R46" s="836" t="s">
        <v>34</v>
      </c>
      <c r="S46" s="94"/>
      <c r="T46" s="934"/>
    </row>
    <row r="47" spans="1:20" ht="22.55" customHeight="1">
      <c r="A47" s="81"/>
      <c r="B47" s="1163"/>
      <c r="C47" s="1163"/>
      <c r="D47" s="1163"/>
      <c r="E47" s="1163"/>
      <c r="F47" s="1163"/>
      <c r="G47" s="29"/>
      <c r="H47" s="94"/>
      <c r="I47" s="1140" t="s">
        <v>85</v>
      </c>
      <c r="J47" s="1036">
        <v>0</v>
      </c>
      <c r="K47" s="836" t="s">
        <v>21</v>
      </c>
      <c r="L47" s="94"/>
      <c r="M47" s="1146"/>
      <c r="N47" s="2148"/>
      <c r="O47" s="94"/>
      <c r="P47" s="1140" t="s">
        <v>86</v>
      </c>
      <c r="Q47" s="1036">
        <v>3625</v>
      </c>
      <c r="R47" s="836" t="s">
        <v>23</v>
      </c>
      <c r="S47" s="94"/>
      <c r="T47" s="937"/>
    </row>
    <row r="48" spans="1:20" ht="22.55" customHeight="1" thickBot="1">
      <c r="A48" s="81"/>
      <c r="B48" s="1163"/>
      <c r="C48" s="1163"/>
      <c r="D48" s="1163"/>
      <c r="E48" s="1163"/>
      <c r="F48" s="1163"/>
      <c r="G48" s="29"/>
      <c r="H48" s="94"/>
      <c r="I48" s="1142" t="s">
        <v>87</v>
      </c>
      <c r="J48" s="1041">
        <v>0</v>
      </c>
      <c r="K48" s="1029" t="s">
        <v>21</v>
      </c>
      <c r="L48" s="94"/>
      <c r="M48" s="29"/>
      <c r="N48" s="2148"/>
      <c r="O48" s="94"/>
      <c r="P48" s="1140" t="s">
        <v>44</v>
      </c>
      <c r="Q48" s="1036">
        <v>18</v>
      </c>
      <c r="R48" s="836" t="s">
        <v>45</v>
      </c>
      <c r="S48" s="94"/>
      <c r="T48" s="937"/>
    </row>
    <row r="49" spans="1:20" ht="22.55" customHeight="1" thickBot="1">
      <c r="A49" s="1155" t="s">
        <v>192</v>
      </c>
      <c r="B49" s="1161" t="s">
        <v>193</v>
      </c>
      <c r="C49" s="1137"/>
      <c r="D49" s="1138"/>
      <c r="E49" s="1138"/>
      <c r="F49" s="1138"/>
      <c r="G49" s="83"/>
      <c r="H49" s="29"/>
      <c r="I49" s="29"/>
      <c r="J49" s="29"/>
      <c r="K49" s="29"/>
      <c r="L49" s="29"/>
      <c r="M49" s="29"/>
      <c r="N49" s="2148"/>
      <c r="O49" s="94"/>
      <c r="P49" s="1142" t="s">
        <v>88</v>
      </c>
      <c r="Q49" s="1041">
        <v>11.4</v>
      </c>
      <c r="R49" s="1029" t="s">
        <v>45</v>
      </c>
      <c r="S49" s="94"/>
      <c r="T49" s="939"/>
    </row>
    <row r="50" spans="1:20" ht="67.5" customHeight="1">
      <c r="A50" s="81"/>
      <c r="B50" s="29"/>
      <c r="C50" s="29"/>
      <c r="D50" s="2155" t="s">
        <v>47</v>
      </c>
      <c r="E50" s="2155"/>
      <c r="F50" s="29"/>
      <c r="G50" s="29"/>
      <c r="H50" s="29"/>
      <c r="I50" s="29"/>
      <c r="J50" s="94"/>
      <c r="K50" s="2155" t="s">
        <v>48</v>
      </c>
      <c r="L50" s="2155"/>
      <c r="M50" s="29"/>
      <c r="N50" s="29"/>
      <c r="O50" s="29"/>
      <c r="P50" s="29"/>
      <c r="Q50" s="2155" t="s">
        <v>49</v>
      </c>
      <c r="R50" s="2155"/>
      <c r="S50" s="29"/>
      <c r="T50" s="939"/>
    </row>
    <row r="51" spans="1:20" ht="20.2" customHeight="1" thickBot="1">
      <c r="A51" s="566"/>
      <c r="B51" s="27"/>
      <c r="C51" s="27"/>
      <c r="D51" s="2261" t="s">
        <v>50</v>
      </c>
      <c r="E51" s="2261"/>
      <c r="F51" s="28"/>
      <c r="G51" s="28"/>
      <c r="H51" s="27"/>
      <c r="I51" s="28"/>
      <c r="J51" s="1159"/>
      <c r="K51" s="2261" t="s">
        <v>51</v>
      </c>
      <c r="L51" s="2261"/>
      <c r="M51" s="27"/>
      <c r="N51" s="27"/>
      <c r="O51" s="27"/>
      <c r="P51" s="27"/>
      <c r="Q51" s="2261" t="s">
        <v>52</v>
      </c>
      <c r="R51" s="2261"/>
      <c r="S51" s="28"/>
      <c r="T51" s="940"/>
    </row>
    <row r="55" spans="1:20">
      <c r="G55" s="143"/>
    </row>
    <row r="56" spans="1:20">
      <c r="G56" s="143"/>
    </row>
    <row r="57" spans="1:20">
      <c r="G57" s="143"/>
    </row>
  </sheetData>
  <mergeCells count="30">
    <mergeCell ref="A38:F38"/>
    <mergeCell ref="D51:E51"/>
    <mergeCell ref="K51:L51"/>
    <mergeCell ref="Q51:R51"/>
    <mergeCell ref="N42:N49"/>
    <mergeCell ref="A46:D46"/>
    <mergeCell ref="E46:F46"/>
    <mergeCell ref="D50:E50"/>
    <mergeCell ref="K50:L50"/>
    <mergeCell ref="Q50:R50"/>
    <mergeCell ref="C33:D33"/>
    <mergeCell ref="J36:K36"/>
    <mergeCell ref="Q36:R36"/>
    <mergeCell ref="J37:K37"/>
    <mergeCell ref="Q37:R37"/>
    <mergeCell ref="J33:L33"/>
    <mergeCell ref="Q4:T4"/>
    <mergeCell ref="Q5:T5"/>
    <mergeCell ref="A6:T6"/>
    <mergeCell ref="A7:T7"/>
    <mergeCell ref="A8:T8"/>
    <mergeCell ref="A1:P5"/>
    <mergeCell ref="A9:F9"/>
    <mergeCell ref="H9:M9"/>
    <mergeCell ref="O9:T9"/>
    <mergeCell ref="C32:D32"/>
    <mergeCell ref="C31:E31"/>
    <mergeCell ref="J28:L28"/>
    <mergeCell ref="J19:L19"/>
    <mergeCell ref="Q19:S19"/>
  </mergeCells>
  <conditionalFormatting sqref="F11:F35">
    <cfRule type="cellIs" dxfId="47" priority="7" stopIfTrue="1" operator="greaterThan">
      <formula>800</formula>
    </cfRule>
  </conditionalFormatting>
  <conditionalFormatting sqref="M11:M35">
    <cfRule type="cellIs" dxfId="46" priority="6" stopIfTrue="1" operator="greaterThan">
      <formula>2500</formula>
    </cfRule>
  </conditionalFormatting>
  <conditionalFormatting sqref="T30:T34 T11:T28">
    <cfRule type="cellIs" dxfId="45" priority="5" stopIfTrue="1" operator="greaterThan">
      <formula>3500</formula>
    </cfRule>
  </conditionalFormatting>
  <conditionalFormatting sqref="F11:F31">
    <cfRule type="cellIs" dxfId="44" priority="3" stopIfTrue="1" operator="greaterThan">
      <formula>100</formula>
    </cfRule>
  </conditionalFormatting>
  <conditionalFormatting sqref="M11:M35">
    <cfRule type="cellIs" dxfId="43" priority="2" stopIfTrue="1" operator="greaterThan">
      <formula>200</formula>
    </cfRule>
  </conditionalFormatting>
  <conditionalFormatting sqref="T11:T35">
    <cfRule type="cellIs" dxfId="42" priority="1" stopIfTrue="1" operator="greaterThan">
      <formula>300</formula>
    </cfRule>
  </conditionalFormatting>
  <printOptions horizontalCentered="1"/>
  <pageMargins left="0.2" right="0.2" top="0.16" bottom="0.16" header="0.16" footer="0.16"/>
  <pageSetup paperSize="9" scale="53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U59"/>
  <sheetViews>
    <sheetView view="pageBreakPreview" zoomScale="70" zoomScaleNormal="80" zoomScaleSheetLayoutView="70" workbookViewId="0">
      <selection activeCell="Z10" sqref="Z10"/>
    </sheetView>
  </sheetViews>
  <sheetFormatPr defaultColWidth="8.88671875" defaultRowHeight="15.05"/>
  <cols>
    <col min="1" max="1" width="6.44140625" style="1" customWidth="1"/>
    <col min="2" max="2" width="13.6640625" style="1" bestFit="1" customWidth="1"/>
    <col min="3" max="3" width="13" style="1" bestFit="1" customWidth="1"/>
    <col min="4" max="4" width="11.6640625" style="1" bestFit="1" customWidth="1"/>
    <col min="5" max="5" width="15.33203125" style="1" bestFit="1" customWidth="1"/>
    <col min="6" max="6" width="9.33203125" style="1" customWidth="1"/>
    <col min="7" max="7" width="2.5546875" style="1" customWidth="1"/>
    <col min="8" max="8" width="6.33203125" style="1" customWidth="1"/>
    <col min="9" max="9" width="13.6640625" style="1" bestFit="1" customWidth="1"/>
    <col min="10" max="10" width="13" style="1" bestFit="1" customWidth="1"/>
    <col min="11" max="11" width="11.6640625" style="1" bestFit="1" customWidth="1"/>
    <col min="12" max="12" width="12.6640625" style="1" bestFit="1" customWidth="1"/>
    <col min="13" max="13" width="9.109375" style="1" bestFit="1" customWidth="1"/>
    <col min="14" max="14" width="2.44140625" style="1" customWidth="1"/>
    <col min="15" max="15" width="6.109375" style="1" customWidth="1"/>
    <col min="16" max="16" width="11.6640625" style="1" customWidth="1"/>
    <col min="17" max="17" width="13" style="1" bestFit="1" customWidth="1"/>
    <col min="18" max="18" width="11.6640625" style="1" bestFit="1" customWidth="1"/>
    <col min="19" max="19" width="14.44140625" style="1" customWidth="1"/>
    <col min="20" max="20" width="11.33203125" style="1" customWidth="1"/>
    <col min="21" max="21" width="3.33203125" style="1" customWidth="1"/>
    <col min="22" max="16384" width="8.88671875" style="1"/>
  </cols>
  <sheetData>
    <row r="1" spans="1:21">
      <c r="A1" s="2722" t="s">
        <v>2</v>
      </c>
      <c r="B1" s="2723"/>
      <c r="C1" s="2723"/>
      <c r="D1" s="2723"/>
      <c r="E1" s="2723"/>
      <c r="F1" s="2723"/>
      <c r="G1" s="2723"/>
      <c r="H1" s="2723"/>
      <c r="I1" s="2723"/>
      <c r="J1" s="2723"/>
      <c r="K1" s="2723"/>
      <c r="L1" s="2723"/>
      <c r="M1" s="2723"/>
      <c r="N1" s="2723"/>
      <c r="O1" s="2723"/>
      <c r="P1" s="2723"/>
      <c r="Q1" s="2723"/>
      <c r="R1" s="2723"/>
      <c r="S1" s="2723"/>
      <c r="T1" s="2723"/>
      <c r="U1" s="2723"/>
    </row>
    <row r="2" spans="1:21">
      <c r="A2" s="2724"/>
      <c r="B2" s="2524"/>
      <c r="C2" s="2524"/>
      <c r="D2" s="2524"/>
      <c r="E2" s="2524"/>
      <c r="F2" s="2524"/>
      <c r="G2" s="2524"/>
      <c r="H2" s="2524"/>
      <c r="I2" s="2524"/>
      <c r="J2" s="2524"/>
      <c r="K2" s="2524"/>
      <c r="L2" s="2524"/>
      <c r="M2" s="2524"/>
      <c r="N2" s="2524"/>
      <c r="O2" s="2524"/>
      <c r="P2" s="2524"/>
      <c r="Q2" s="2524"/>
      <c r="R2" s="2524"/>
      <c r="S2" s="2524"/>
      <c r="T2" s="2524"/>
      <c r="U2" s="2524"/>
    </row>
    <row r="3" spans="1:21">
      <c r="A3" s="2724"/>
      <c r="B3" s="2524"/>
      <c r="C3" s="2524"/>
      <c r="D3" s="2524"/>
      <c r="E3" s="2524"/>
      <c r="F3" s="2524"/>
      <c r="G3" s="2524"/>
      <c r="H3" s="2524"/>
      <c r="I3" s="2524"/>
      <c r="J3" s="2524"/>
      <c r="K3" s="2524"/>
      <c r="L3" s="2524"/>
      <c r="M3" s="2524"/>
      <c r="N3" s="2524"/>
      <c r="O3" s="2524"/>
      <c r="P3" s="2524"/>
      <c r="Q3" s="2524"/>
      <c r="R3" s="2524"/>
      <c r="S3" s="2524"/>
      <c r="T3" s="2524"/>
      <c r="U3" s="2524"/>
    </row>
    <row r="4" spans="1:21">
      <c r="A4" s="2724"/>
      <c r="B4" s="2524"/>
      <c r="C4" s="2524"/>
      <c r="D4" s="2524"/>
      <c r="E4" s="2524"/>
      <c r="F4" s="2524"/>
      <c r="G4" s="2524"/>
      <c r="H4" s="2524"/>
      <c r="I4" s="2524"/>
      <c r="J4" s="2524"/>
      <c r="K4" s="2524"/>
      <c r="L4" s="2524"/>
      <c r="M4" s="2524"/>
      <c r="N4" s="2524"/>
      <c r="O4" s="2524"/>
      <c r="P4" s="2524"/>
      <c r="Q4" s="2524"/>
      <c r="R4" s="2524"/>
      <c r="S4" s="2524"/>
      <c r="T4" s="2524"/>
      <c r="U4" s="2524"/>
    </row>
    <row r="5" spans="1:21">
      <c r="A5" s="2725"/>
      <c r="B5" s="2726"/>
      <c r="C5" s="2726"/>
      <c r="D5" s="2726"/>
      <c r="E5" s="2726"/>
      <c r="F5" s="2726"/>
      <c r="G5" s="2726"/>
      <c r="H5" s="2726"/>
      <c r="I5" s="2726"/>
      <c r="J5" s="2726"/>
      <c r="K5" s="2726"/>
      <c r="L5" s="2726"/>
      <c r="M5" s="2726"/>
      <c r="N5" s="2726"/>
      <c r="O5" s="2726"/>
      <c r="P5" s="2726"/>
      <c r="Q5" s="2726"/>
      <c r="R5" s="2726"/>
      <c r="S5" s="2726"/>
      <c r="T5" s="2726"/>
      <c r="U5" s="2726"/>
    </row>
    <row r="6" spans="1:21" ht="23.8">
      <c r="A6" s="552" t="s">
        <v>490</v>
      </c>
      <c r="B6" s="553"/>
      <c r="C6" s="553"/>
      <c r="D6" s="553"/>
      <c r="E6" s="553"/>
      <c r="F6" s="553"/>
      <c r="G6" s="553"/>
      <c r="H6" s="553"/>
      <c r="I6" s="553"/>
      <c r="J6" s="553"/>
      <c r="K6" s="553"/>
      <c r="L6" s="553"/>
      <c r="M6" s="553"/>
      <c r="N6" s="553"/>
      <c r="O6" s="553"/>
      <c r="P6" s="553"/>
      <c r="Q6" s="554"/>
      <c r="R6" s="2192" t="s">
        <v>106</v>
      </c>
      <c r="S6" s="2193"/>
      <c r="T6" s="2193"/>
      <c r="U6" s="2194"/>
    </row>
    <row r="7" spans="1:21" ht="23.8">
      <c r="A7" s="552" t="s">
        <v>236</v>
      </c>
      <c r="B7" s="553"/>
      <c r="C7" s="553"/>
      <c r="D7" s="553"/>
      <c r="E7" s="553">
        <v>2332</v>
      </c>
      <c r="F7" s="553"/>
      <c r="G7" s="553"/>
      <c r="H7" s="553"/>
      <c r="I7" s="553"/>
      <c r="J7" s="553"/>
      <c r="K7" s="553"/>
      <c r="L7" s="553"/>
      <c r="M7" s="553"/>
      <c r="N7" s="553"/>
      <c r="O7" s="553"/>
      <c r="P7" s="553"/>
      <c r="Q7" s="553"/>
      <c r="R7" s="2195" t="s">
        <v>54</v>
      </c>
      <c r="S7" s="2196"/>
      <c r="T7" s="2196"/>
      <c r="U7" s="2197"/>
    </row>
    <row r="8" spans="1:21" ht="23.8">
      <c r="A8" s="2727" t="s">
        <v>237</v>
      </c>
      <c r="B8" s="2728"/>
      <c r="C8" s="2728"/>
      <c r="D8" s="2728"/>
      <c r="E8" s="2728"/>
      <c r="F8" s="2728"/>
      <c r="G8" s="2728"/>
      <c r="H8" s="2728"/>
      <c r="I8" s="2728"/>
      <c r="J8" s="2728"/>
      <c r="K8" s="2728"/>
      <c r="L8" s="2728"/>
      <c r="M8" s="2728"/>
      <c r="N8" s="2728"/>
      <c r="O8" s="2728"/>
      <c r="P8" s="2728"/>
      <c r="Q8" s="2728"/>
      <c r="R8" s="2728"/>
      <c r="S8" s="2728"/>
      <c r="T8" s="2728"/>
      <c r="U8" s="2728"/>
    </row>
    <row r="9" spans="1:21" ht="24.45" thickBot="1">
      <c r="A9" s="2729" t="s">
        <v>63</v>
      </c>
      <c r="B9" s="2719"/>
      <c r="C9" s="2719"/>
      <c r="D9" s="2719"/>
      <c r="E9" s="2719"/>
      <c r="F9" s="2719"/>
      <c r="G9" s="555"/>
      <c r="H9" s="2719" t="s">
        <v>64</v>
      </c>
      <c r="I9" s="2719"/>
      <c r="J9" s="2719"/>
      <c r="K9" s="2719"/>
      <c r="L9" s="2719"/>
      <c r="M9" s="2719"/>
      <c r="N9" s="422"/>
      <c r="O9" s="2719" t="s">
        <v>64</v>
      </c>
      <c r="P9" s="2719"/>
      <c r="Q9" s="2719"/>
      <c r="R9" s="2719"/>
      <c r="S9" s="2719"/>
      <c r="T9" s="2719"/>
      <c r="U9" s="555"/>
    </row>
    <row r="10" spans="1:21" s="328" customFormat="1" ht="64.5" thickBot="1">
      <c r="A10" s="541" t="s">
        <v>10</v>
      </c>
      <c r="B10" s="542" t="s">
        <v>11</v>
      </c>
      <c r="C10" s="542" t="s">
        <v>12</v>
      </c>
      <c r="D10" s="542" t="s">
        <v>66</v>
      </c>
      <c r="E10" s="542" t="s">
        <v>14</v>
      </c>
      <c r="F10" s="543" t="s">
        <v>15</v>
      </c>
      <c r="G10" s="544"/>
      <c r="H10" s="598" t="s">
        <v>10</v>
      </c>
      <c r="I10" s="599" t="s">
        <v>11</v>
      </c>
      <c r="J10" s="599" t="s">
        <v>57</v>
      </c>
      <c r="K10" s="599" t="s">
        <v>66</v>
      </c>
      <c r="L10" s="599" t="s">
        <v>14</v>
      </c>
      <c r="M10" s="1347" t="s">
        <v>15</v>
      </c>
      <c r="N10" s="544"/>
      <c r="O10" s="541" t="s">
        <v>10</v>
      </c>
      <c r="P10" s="542" t="s">
        <v>11</v>
      </c>
      <c r="Q10" s="542" t="s">
        <v>57</v>
      </c>
      <c r="R10" s="542" t="s">
        <v>66</v>
      </c>
      <c r="S10" s="542" t="s">
        <v>14</v>
      </c>
      <c r="T10" s="543" t="s">
        <v>15</v>
      </c>
      <c r="U10" s="544"/>
    </row>
    <row r="11" spans="1:21" s="328" customFormat="1" ht="21.3">
      <c r="A11" s="913">
        <v>1</v>
      </c>
      <c r="B11" s="331">
        <v>44317</v>
      </c>
      <c r="C11" s="1169">
        <v>7.03</v>
      </c>
      <c r="D11" s="1170" t="s">
        <v>17</v>
      </c>
      <c r="E11" s="1272">
        <f>3600/C11</f>
        <v>512.09103840682781</v>
      </c>
      <c r="F11" s="1171">
        <v>375</v>
      </c>
      <c r="G11" s="1344"/>
      <c r="H11" s="1167">
        <v>13</v>
      </c>
      <c r="I11" s="1786">
        <v>44525</v>
      </c>
      <c r="J11" s="1787">
        <v>8.84</v>
      </c>
      <c r="K11" s="1788" t="s">
        <v>17</v>
      </c>
      <c r="L11" s="1789">
        <f t="shared" ref="L11:L17" si="0">1800/J11</f>
        <v>203.61990950226246</v>
      </c>
      <c r="M11" s="1790">
        <v>477</v>
      </c>
      <c r="N11" s="336"/>
      <c r="O11" s="913">
        <v>40</v>
      </c>
      <c r="P11" s="331">
        <v>44041</v>
      </c>
      <c r="Q11" s="1275">
        <v>11.78</v>
      </c>
      <c r="R11" s="1170" t="s">
        <v>17</v>
      </c>
      <c r="S11" s="1169">
        <f>1800/Q11</f>
        <v>152.80135823429544</v>
      </c>
      <c r="T11" s="1276">
        <v>645</v>
      </c>
      <c r="U11" s="424"/>
    </row>
    <row r="12" spans="1:21" s="328" customFormat="1" ht="21.3">
      <c r="A12" s="875">
        <v>2</v>
      </c>
      <c r="B12" s="338">
        <v>44317</v>
      </c>
      <c r="C12" s="878">
        <v>5.74</v>
      </c>
      <c r="D12" s="943" t="s">
        <v>17</v>
      </c>
      <c r="E12" s="1273">
        <f>3600/C12</f>
        <v>627.17770034843204</v>
      </c>
      <c r="F12" s="877">
        <v>322</v>
      </c>
      <c r="G12" s="1344"/>
      <c r="H12" s="1606">
        <v>14</v>
      </c>
      <c r="I12" s="1594">
        <v>44525</v>
      </c>
      <c r="J12" s="1604">
        <v>9.84</v>
      </c>
      <c r="K12" s="1782" t="s">
        <v>17</v>
      </c>
      <c r="L12" s="1595">
        <f t="shared" si="0"/>
        <v>182.92682926829269</v>
      </c>
      <c r="M12" s="1601">
        <v>487</v>
      </c>
      <c r="N12" s="336"/>
      <c r="O12" s="875">
        <v>41</v>
      </c>
      <c r="P12" s="338">
        <v>44041</v>
      </c>
      <c r="Q12" s="1268">
        <v>13.44</v>
      </c>
      <c r="R12" s="943" t="s">
        <v>17</v>
      </c>
      <c r="S12" s="878">
        <f>1800/Q12</f>
        <v>133.92857142857144</v>
      </c>
      <c r="T12" s="887">
        <v>27</v>
      </c>
      <c r="U12" s="424"/>
    </row>
    <row r="13" spans="1:21" s="328" customFormat="1" ht="21.3">
      <c r="A13" s="875">
        <v>3</v>
      </c>
      <c r="B13" s="338">
        <v>44317</v>
      </c>
      <c r="C13" s="878">
        <v>4.62</v>
      </c>
      <c r="D13" s="943" t="s">
        <v>17</v>
      </c>
      <c r="E13" s="1273">
        <f t="shared" ref="E13:E21" si="1">3600/C13</f>
        <v>779.22077922077915</v>
      </c>
      <c r="F13" s="877">
        <v>340</v>
      </c>
      <c r="G13" s="1344"/>
      <c r="H13" s="1606">
        <v>15</v>
      </c>
      <c r="I13" s="1594">
        <v>44525</v>
      </c>
      <c r="J13" s="1604">
        <v>8.15</v>
      </c>
      <c r="K13" s="1782" t="s">
        <v>17</v>
      </c>
      <c r="L13" s="1595">
        <f t="shared" si="0"/>
        <v>220.85889570552146</v>
      </c>
      <c r="M13" s="1601">
        <v>457</v>
      </c>
      <c r="N13" s="336"/>
      <c r="O13" s="875">
        <v>42</v>
      </c>
      <c r="P13" s="338">
        <v>44041</v>
      </c>
      <c r="Q13" s="1268">
        <v>13.94</v>
      </c>
      <c r="R13" s="943" t="s">
        <v>17</v>
      </c>
      <c r="S13" s="878">
        <f>1800/Q13</f>
        <v>129.12482065997131</v>
      </c>
      <c r="T13" s="887">
        <v>667</v>
      </c>
      <c r="U13" s="424"/>
    </row>
    <row r="14" spans="1:21" s="328" customFormat="1" ht="21.3">
      <c r="A14" s="875">
        <v>4</v>
      </c>
      <c r="B14" s="338">
        <v>44317</v>
      </c>
      <c r="C14" s="878">
        <v>4.47</v>
      </c>
      <c r="D14" s="943" t="s">
        <v>17</v>
      </c>
      <c r="E14" s="1273">
        <f t="shared" si="1"/>
        <v>805.36912751677858</v>
      </c>
      <c r="F14" s="877">
        <v>315</v>
      </c>
      <c r="G14" s="1344"/>
      <c r="H14" s="1606">
        <v>16</v>
      </c>
      <c r="I14" s="1594">
        <v>44525</v>
      </c>
      <c r="J14" s="1604">
        <v>8.82</v>
      </c>
      <c r="K14" s="1782" t="s">
        <v>17</v>
      </c>
      <c r="L14" s="1595">
        <f t="shared" si="0"/>
        <v>204.08163265306121</v>
      </c>
      <c r="M14" s="1791">
        <v>518</v>
      </c>
      <c r="N14" s="345"/>
      <c r="O14" s="875">
        <v>43</v>
      </c>
      <c r="P14" s="338">
        <v>44041</v>
      </c>
      <c r="Q14" s="1268">
        <v>13.35</v>
      </c>
      <c r="R14" s="943" t="s">
        <v>17</v>
      </c>
      <c r="S14" s="878">
        <f t="shared" ref="S14:S37" si="2">1800/Q14</f>
        <v>134.83146067415731</v>
      </c>
      <c r="T14" s="887">
        <v>681</v>
      </c>
      <c r="U14" s="424"/>
    </row>
    <row r="15" spans="1:21" s="328" customFormat="1" ht="21.3">
      <c r="A15" s="875">
        <v>5</v>
      </c>
      <c r="B15" s="338">
        <v>44317</v>
      </c>
      <c r="C15" s="878">
        <v>5.97</v>
      </c>
      <c r="D15" s="943" t="s">
        <v>17</v>
      </c>
      <c r="E15" s="1273">
        <f t="shared" si="1"/>
        <v>603.0150753768844</v>
      </c>
      <c r="F15" s="877">
        <v>365</v>
      </c>
      <c r="G15" s="1344"/>
      <c r="H15" s="1606">
        <v>17</v>
      </c>
      <c r="I15" s="1594">
        <v>44525</v>
      </c>
      <c r="J15" s="1604">
        <v>8.25</v>
      </c>
      <c r="K15" s="1782" t="s">
        <v>17</v>
      </c>
      <c r="L15" s="1595">
        <f t="shared" si="0"/>
        <v>218.18181818181819</v>
      </c>
      <c r="M15" s="1601">
        <v>474</v>
      </c>
      <c r="N15" s="336"/>
      <c r="O15" s="875">
        <v>44</v>
      </c>
      <c r="P15" s="338">
        <v>44041</v>
      </c>
      <c r="Q15" s="1268">
        <v>12.43</v>
      </c>
      <c r="R15" s="943" t="s">
        <v>17</v>
      </c>
      <c r="S15" s="878">
        <f t="shared" si="2"/>
        <v>144.81094127111825</v>
      </c>
      <c r="T15" s="887">
        <v>817</v>
      </c>
      <c r="U15" s="424"/>
    </row>
    <row r="16" spans="1:21" s="328" customFormat="1" ht="21.3">
      <c r="A16" s="875">
        <v>6</v>
      </c>
      <c r="B16" s="338">
        <v>44411</v>
      </c>
      <c r="C16" s="878">
        <v>3.75</v>
      </c>
      <c r="D16" s="943" t="s">
        <v>17</v>
      </c>
      <c r="E16" s="1273">
        <f t="shared" si="1"/>
        <v>960</v>
      </c>
      <c r="F16" s="877">
        <v>398</v>
      </c>
      <c r="G16" s="1344"/>
      <c r="H16" s="1606">
        <v>18</v>
      </c>
      <c r="I16" s="1594">
        <v>44525</v>
      </c>
      <c r="J16" s="1604">
        <v>8.1</v>
      </c>
      <c r="K16" s="1832" t="s">
        <v>17</v>
      </c>
      <c r="L16" s="1595">
        <f t="shared" si="0"/>
        <v>222.22222222222223</v>
      </c>
      <c r="M16" s="1791">
        <v>122</v>
      </c>
      <c r="N16" s="345"/>
      <c r="O16" s="875">
        <v>45</v>
      </c>
      <c r="P16" s="338">
        <v>44041</v>
      </c>
      <c r="Q16" s="1783">
        <v>14.81</v>
      </c>
      <c r="R16" s="943" t="s">
        <v>17</v>
      </c>
      <c r="S16" s="878">
        <f>1800/Q16</f>
        <v>121.53950033760972</v>
      </c>
      <c r="T16" s="851">
        <v>360</v>
      </c>
      <c r="U16" s="424"/>
    </row>
    <row r="17" spans="1:21" s="328" customFormat="1" ht="21.3">
      <c r="A17" s="875">
        <v>7</v>
      </c>
      <c r="B17" s="338">
        <v>44411</v>
      </c>
      <c r="C17" s="878">
        <v>6.05</v>
      </c>
      <c r="D17" s="943" t="s">
        <v>17</v>
      </c>
      <c r="E17" s="1273">
        <f t="shared" si="1"/>
        <v>595.04132231404958</v>
      </c>
      <c r="F17" s="881">
        <v>354</v>
      </c>
      <c r="G17" s="1344"/>
      <c r="H17" s="1606">
        <v>19</v>
      </c>
      <c r="I17" s="1594">
        <v>44525</v>
      </c>
      <c r="J17" s="1604">
        <v>7.7</v>
      </c>
      <c r="K17" s="1832" t="s">
        <v>17</v>
      </c>
      <c r="L17" s="1595">
        <f t="shared" si="0"/>
        <v>233.76623376623377</v>
      </c>
      <c r="M17" s="1792">
        <v>135</v>
      </c>
      <c r="N17" s="348"/>
      <c r="O17" s="875">
        <v>46</v>
      </c>
      <c r="P17" s="338">
        <v>44041</v>
      </c>
      <c r="Q17" s="1831">
        <v>11.12</v>
      </c>
      <c r="R17" s="943" t="s">
        <v>17</v>
      </c>
      <c r="S17" s="878">
        <f>1800/Q17</f>
        <v>161.87050359712231</v>
      </c>
      <c r="T17" s="851">
        <v>944</v>
      </c>
      <c r="U17" s="424"/>
    </row>
    <row r="18" spans="1:21" s="328" customFormat="1" ht="21.3">
      <c r="A18" s="875">
        <v>8</v>
      </c>
      <c r="B18" s="338">
        <v>44412</v>
      </c>
      <c r="C18" s="943">
        <v>4.3099999999999996</v>
      </c>
      <c r="D18" s="943" t="s">
        <v>17</v>
      </c>
      <c r="E18" s="1273">
        <f t="shared" si="1"/>
        <v>835.26682134570774</v>
      </c>
      <c r="F18" s="881">
        <v>362</v>
      </c>
      <c r="G18" s="1344"/>
      <c r="H18" s="1606">
        <v>20</v>
      </c>
      <c r="I18" s="1594">
        <v>44525</v>
      </c>
      <c r="J18" s="1604">
        <v>7.65</v>
      </c>
      <c r="K18" s="1782" t="s">
        <v>17</v>
      </c>
      <c r="L18" s="1595">
        <f t="shared" ref="L18:L37" si="3">1800/J18</f>
        <v>235.29411764705881</v>
      </c>
      <c r="M18" s="1792">
        <v>471</v>
      </c>
      <c r="N18" s="348"/>
      <c r="O18" s="875">
        <v>47</v>
      </c>
      <c r="P18" s="338">
        <v>44041</v>
      </c>
      <c r="Q18" s="1783">
        <v>12.97</v>
      </c>
      <c r="R18" s="943" t="s">
        <v>17</v>
      </c>
      <c r="S18" s="878">
        <f>1800/Q18</f>
        <v>138.78180416345413</v>
      </c>
      <c r="T18" s="887">
        <v>352</v>
      </c>
      <c r="U18" s="424"/>
    </row>
    <row r="19" spans="1:21" s="328" customFormat="1" ht="21.3">
      <c r="A19" s="875">
        <v>9</v>
      </c>
      <c r="B19" s="338">
        <v>44412</v>
      </c>
      <c r="C19" s="943">
        <v>6.46</v>
      </c>
      <c r="D19" s="943" t="s">
        <v>17</v>
      </c>
      <c r="E19" s="1273">
        <f t="shared" si="1"/>
        <v>557.27554179566562</v>
      </c>
      <c r="F19" s="877">
        <v>363</v>
      </c>
      <c r="G19" s="1344"/>
      <c r="H19" s="1606">
        <v>21</v>
      </c>
      <c r="I19" s="1594">
        <v>44525</v>
      </c>
      <c r="J19" s="1604">
        <v>8.56</v>
      </c>
      <c r="K19" s="1782" t="s">
        <v>17</v>
      </c>
      <c r="L19" s="1595">
        <f t="shared" si="3"/>
        <v>210.28037383177568</v>
      </c>
      <c r="M19" s="1792">
        <v>481</v>
      </c>
      <c r="N19" s="348"/>
      <c r="O19" s="875">
        <v>48</v>
      </c>
      <c r="P19" s="338">
        <v>44041</v>
      </c>
      <c r="Q19" s="1268">
        <v>13.85</v>
      </c>
      <c r="R19" s="943" t="s">
        <v>17</v>
      </c>
      <c r="S19" s="878">
        <f t="shared" si="2"/>
        <v>129.96389891696751</v>
      </c>
      <c r="T19" s="887">
        <v>566</v>
      </c>
      <c r="U19" s="424"/>
    </row>
    <row r="20" spans="1:21" s="328" customFormat="1" ht="21.3">
      <c r="A20" s="875">
        <v>10</v>
      </c>
      <c r="B20" s="338">
        <v>44412</v>
      </c>
      <c r="C20" s="943">
        <v>5.6</v>
      </c>
      <c r="D20" s="943" t="s">
        <v>17</v>
      </c>
      <c r="E20" s="1273">
        <f t="shared" si="1"/>
        <v>642.85714285714289</v>
      </c>
      <c r="F20" s="877">
        <v>379</v>
      </c>
      <c r="G20" s="1344"/>
      <c r="H20" s="1606">
        <v>22</v>
      </c>
      <c r="I20" s="1594">
        <v>44041</v>
      </c>
      <c r="J20" s="1604">
        <v>8.2200000000000006</v>
      </c>
      <c r="K20" s="1782" t="s">
        <v>17</v>
      </c>
      <c r="L20" s="1595">
        <f t="shared" si="3"/>
        <v>218.978102189781</v>
      </c>
      <c r="M20" s="1792">
        <v>449</v>
      </c>
      <c r="N20" s="348"/>
      <c r="O20" s="875">
        <v>49</v>
      </c>
      <c r="P20" s="338">
        <v>44041</v>
      </c>
      <c r="Q20" s="1268">
        <v>11.65</v>
      </c>
      <c r="R20" s="943" t="s">
        <v>17</v>
      </c>
      <c r="S20" s="878">
        <f t="shared" si="2"/>
        <v>154.50643776824035</v>
      </c>
      <c r="T20" s="887">
        <v>585</v>
      </c>
      <c r="U20" s="424"/>
    </row>
    <row r="21" spans="1:21" s="328" customFormat="1" ht="21.3">
      <c r="A21" s="875">
        <v>11</v>
      </c>
      <c r="B21" s="338">
        <v>44454</v>
      </c>
      <c r="C21" s="943">
        <v>5.35</v>
      </c>
      <c r="D21" s="943" t="s">
        <v>17</v>
      </c>
      <c r="E21" s="1273">
        <f t="shared" si="1"/>
        <v>672.89719626168232</v>
      </c>
      <c r="F21" s="877">
        <v>325</v>
      </c>
      <c r="G21" s="1344"/>
      <c r="H21" s="1606">
        <v>23</v>
      </c>
      <c r="I21" s="1594">
        <v>44041</v>
      </c>
      <c r="J21" s="1604">
        <v>7.28</v>
      </c>
      <c r="K21" s="1782" t="s">
        <v>17</v>
      </c>
      <c r="L21" s="1595">
        <f t="shared" si="3"/>
        <v>247.25274725274724</v>
      </c>
      <c r="M21" s="1792">
        <v>474</v>
      </c>
      <c r="N21" s="348"/>
      <c r="O21" s="875">
        <v>50</v>
      </c>
      <c r="P21" s="338">
        <v>44041</v>
      </c>
      <c r="Q21" s="1849">
        <v>15.19</v>
      </c>
      <c r="R21" s="943" t="s">
        <v>17</v>
      </c>
      <c r="S21" s="878">
        <f>1800/Q21</f>
        <v>118.4990125082291</v>
      </c>
      <c r="T21" s="887">
        <v>648</v>
      </c>
      <c r="U21" s="424"/>
    </row>
    <row r="22" spans="1:21" s="328" customFormat="1" ht="21.95" thickBot="1">
      <c r="A22" s="883">
        <v>12</v>
      </c>
      <c r="B22" s="356">
        <v>44429</v>
      </c>
      <c r="C22" s="1263">
        <v>4.34</v>
      </c>
      <c r="D22" s="1263" t="s">
        <v>17</v>
      </c>
      <c r="E22" s="548">
        <f>3600/C22</f>
        <v>829.49308755760376</v>
      </c>
      <c r="F22" s="1175">
        <v>438</v>
      </c>
      <c r="G22" s="1344"/>
      <c r="H22" s="1606">
        <v>24</v>
      </c>
      <c r="I22" s="1594">
        <v>44041</v>
      </c>
      <c r="J22" s="1605">
        <v>8.34</v>
      </c>
      <c r="K22" s="1782" t="s">
        <v>17</v>
      </c>
      <c r="L22" s="1595">
        <f t="shared" si="3"/>
        <v>215.82733812949641</v>
      </c>
      <c r="M22" s="1792">
        <v>454</v>
      </c>
      <c r="N22" s="348"/>
      <c r="O22" s="875">
        <v>51</v>
      </c>
      <c r="P22" s="338">
        <v>44041</v>
      </c>
      <c r="Q22" s="1268">
        <v>12.63</v>
      </c>
      <c r="R22" s="943" t="s">
        <v>17</v>
      </c>
      <c r="S22" s="878">
        <f t="shared" si="2"/>
        <v>142.51781472684084</v>
      </c>
      <c r="T22" s="887">
        <v>638</v>
      </c>
      <c r="U22" s="424"/>
    </row>
    <row r="23" spans="1:21" s="328" customFormat="1" ht="21.3">
      <c r="A23" s="1270"/>
      <c r="B23" s="549"/>
      <c r="C23" s="2435" t="s">
        <v>149</v>
      </c>
      <c r="D23" s="2436"/>
      <c r="E23" s="367">
        <f>SUM(E11:E22)</f>
        <v>8419.7048330015532</v>
      </c>
      <c r="F23" s="1270"/>
      <c r="G23" s="1344"/>
      <c r="H23" s="1606">
        <v>25</v>
      </c>
      <c r="I23" s="1594">
        <v>44041</v>
      </c>
      <c r="J23" s="1605">
        <v>9.0299999999999994</v>
      </c>
      <c r="K23" s="1782" t="s">
        <v>17</v>
      </c>
      <c r="L23" s="1595">
        <f t="shared" si="3"/>
        <v>199.33554817275748</v>
      </c>
      <c r="M23" s="1792">
        <v>368</v>
      </c>
      <c r="N23" s="348"/>
      <c r="O23" s="875">
        <v>52</v>
      </c>
      <c r="P23" s="338">
        <v>44394</v>
      </c>
      <c r="Q23" s="1268">
        <v>15.57</v>
      </c>
      <c r="R23" s="943" t="s">
        <v>17</v>
      </c>
      <c r="S23" s="878">
        <f t="shared" si="2"/>
        <v>115.60693641618496</v>
      </c>
      <c r="T23" s="887">
        <v>360</v>
      </c>
      <c r="U23" s="424"/>
    </row>
    <row r="24" spans="1:21" s="328" customFormat="1" ht="21.95" thickBot="1">
      <c r="A24" s="1270"/>
      <c r="B24" s="549"/>
      <c r="C24" s="2437" t="s">
        <v>136</v>
      </c>
      <c r="D24" s="2438"/>
      <c r="E24" s="365">
        <f>AVERAGE(E11:E22)</f>
        <v>701.64206941679606</v>
      </c>
      <c r="F24" s="1270"/>
      <c r="G24" s="1344"/>
      <c r="H24" s="1606">
        <v>26</v>
      </c>
      <c r="I24" s="1594">
        <v>44041</v>
      </c>
      <c r="J24" s="1605">
        <v>9.25</v>
      </c>
      <c r="K24" s="1782" t="s">
        <v>17</v>
      </c>
      <c r="L24" s="1595">
        <f t="shared" si="3"/>
        <v>194.59459459459458</v>
      </c>
      <c r="M24" s="1601">
        <v>471</v>
      </c>
      <c r="N24" s="336"/>
      <c r="O24" s="875">
        <v>53</v>
      </c>
      <c r="P24" s="338">
        <v>44041</v>
      </c>
      <c r="Q24" s="1268">
        <v>14.1</v>
      </c>
      <c r="R24" s="943" t="s">
        <v>17</v>
      </c>
      <c r="S24" s="878">
        <f t="shared" si="2"/>
        <v>127.65957446808511</v>
      </c>
      <c r="T24" s="887">
        <v>685</v>
      </c>
      <c r="U24" s="424"/>
    </row>
    <row r="25" spans="1:21" s="328" customFormat="1" ht="21.3">
      <c r="A25" s="1270"/>
      <c r="B25" s="549"/>
      <c r="C25" s="1270"/>
      <c r="D25" s="1270"/>
      <c r="E25" s="602"/>
      <c r="F25" s="1270"/>
      <c r="G25" s="1344"/>
      <c r="H25" s="1606">
        <v>27</v>
      </c>
      <c r="I25" s="1594">
        <v>44041</v>
      </c>
      <c r="J25" s="1605">
        <v>0.71</v>
      </c>
      <c r="K25" s="1782" t="s">
        <v>17</v>
      </c>
      <c r="L25" s="1595">
        <f t="shared" si="3"/>
        <v>2535.211267605634</v>
      </c>
      <c r="M25" s="1601">
        <v>402</v>
      </c>
      <c r="N25" s="336"/>
      <c r="O25" s="875">
        <v>54</v>
      </c>
      <c r="P25" s="338">
        <v>44041</v>
      </c>
      <c r="Q25" s="892">
        <v>13.62</v>
      </c>
      <c r="R25" s="943" t="s">
        <v>17</v>
      </c>
      <c r="S25" s="878">
        <f t="shared" si="2"/>
        <v>132.15859030837007</v>
      </c>
      <c r="T25" s="887">
        <v>692</v>
      </c>
      <c r="U25" s="424"/>
    </row>
    <row r="26" spans="1:21" s="328" customFormat="1" ht="21.3">
      <c r="A26" s="1270"/>
      <c r="B26" s="549"/>
      <c r="C26" s="1270"/>
      <c r="D26" s="1270"/>
      <c r="E26" s="602"/>
      <c r="F26" s="1270"/>
      <c r="G26" s="1344"/>
      <c r="H26" s="1606">
        <v>28</v>
      </c>
      <c r="I26" s="1594">
        <v>44041</v>
      </c>
      <c r="J26" s="1605">
        <v>7.78</v>
      </c>
      <c r="K26" s="1782" t="s">
        <v>17</v>
      </c>
      <c r="L26" s="1595">
        <f t="shared" si="3"/>
        <v>231.3624678663239</v>
      </c>
      <c r="M26" s="1601">
        <v>455</v>
      </c>
      <c r="N26" s="336"/>
      <c r="O26" s="875">
        <v>55</v>
      </c>
      <c r="P26" s="338">
        <v>44041</v>
      </c>
      <c r="Q26" s="892">
        <v>6.65</v>
      </c>
      <c r="R26" s="943" t="s">
        <v>17</v>
      </c>
      <c r="S26" s="878">
        <f t="shared" ref="S26" si="4">1800/Q26</f>
        <v>270.6766917293233</v>
      </c>
      <c r="T26" s="887">
        <v>186</v>
      </c>
      <c r="U26" s="424"/>
    </row>
    <row r="27" spans="1:21" s="328" customFormat="1" ht="21.3">
      <c r="A27" s="1270"/>
      <c r="B27" s="549"/>
      <c r="C27" s="1270"/>
      <c r="D27" s="1270"/>
      <c r="E27" s="602"/>
      <c r="F27" s="1270"/>
      <c r="G27" s="1344"/>
      <c r="H27" s="1606">
        <v>29</v>
      </c>
      <c r="I27" s="1594">
        <v>44041</v>
      </c>
      <c r="J27" s="1793">
        <v>8.77</v>
      </c>
      <c r="K27" s="1782" t="s">
        <v>17</v>
      </c>
      <c r="L27" s="1595">
        <f t="shared" si="3"/>
        <v>205.24515393386545</v>
      </c>
      <c r="M27" s="1601">
        <v>470</v>
      </c>
      <c r="N27" s="336"/>
      <c r="O27" s="875">
        <v>56</v>
      </c>
      <c r="P27" s="338">
        <v>44041</v>
      </c>
      <c r="Q27" s="1268">
        <v>16.7</v>
      </c>
      <c r="R27" s="943" t="s">
        <v>17</v>
      </c>
      <c r="S27" s="878">
        <f t="shared" si="2"/>
        <v>107.78443113772455</v>
      </c>
      <c r="T27" s="887">
        <v>1510</v>
      </c>
      <c r="U27" s="424"/>
    </row>
    <row r="28" spans="1:21" s="328" customFormat="1" ht="21.3">
      <c r="A28" s="1270"/>
      <c r="B28" s="549"/>
      <c r="C28" s="1270"/>
      <c r="D28" s="1270"/>
      <c r="E28" s="602"/>
      <c r="F28" s="1270"/>
      <c r="G28" s="1344"/>
      <c r="H28" s="1606">
        <v>30</v>
      </c>
      <c r="I28" s="1594">
        <v>44041</v>
      </c>
      <c r="J28" s="1605">
        <v>7.31</v>
      </c>
      <c r="K28" s="1782" t="s">
        <v>17</v>
      </c>
      <c r="L28" s="1595">
        <f t="shared" si="3"/>
        <v>246.23803009575926</v>
      </c>
      <c r="M28" s="1601">
        <v>802</v>
      </c>
      <c r="N28" s="336"/>
      <c r="O28" s="875">
        <v>57</v>
      </c>
      <c r="P28" s="338">
        <v>44041</v>
      </c>
      <c r="Q28" s="892">
        <v>12.56</v>
      </c>
      <c r="R28" s="943" t="s">
        <v>17</v>
      </c>
      <c r="S28" s="878">
        <f t="shared" si="2"/>
        <v>143.31210191082803</v>
      </c>
      <c r="T28" s="887">
        <v>685</v>
      </c>
      <c r="U28" s="424"/>
    </row>
    <row r="29" spans="1:21" s="328" customFormat="1" ht="21.3">
      <c r="A29" s="1270"/>
      <c r="B29" s="549"/>
      <c r="C29" s="1271"/>
      <c r="D29" s="1270"/>
      <c r="E29" s="602"/>
      <c r="F29" s="1270"/>
      <c r="G29" s="1344"/>
      <c r="H29" s="1606">
        <v>31</v>
      </c>
      <c r="I29" s="1594">
        <v>44041</v>
      </c>
      <c r="J29" s="1605">
        <v>8.31</v>
      </c>
      <c r="K29" s="1782" t="s">
        <v>17</v>
      </c>
      <c r="L29" s="1595">
        <f t="shared" si="3"/>
        <v>216.60649819494583</v>
      </c>
      <c r="M29" s="1601">
        <v>474</v>
      </c>
      <c r="N29" s="336"/>
      <c r="O29" s="875">
        <v>58</v>
      </c>
      <c r="P29" s="338">
        <v>44041</v>
      </c>
      <c r="Q29" s="1268">
        <v>12.81</v>
      </c>
      <c r="R29" s="943" t="s">
        <v>17</v>
      </c>
      <c r="S29" s="878">
        <f t="shared" si="2"/>
        <v>140.5152224824356</v>
      </c>
      <c r="T29" s="887">
        <v>675</v>
      </c>
      <c r="U29" s="424"/>
    </row>
    <row r="30" spans="1:21" s="328" customFormat="1" ht="21.3">
      <c r="A30" s="1270"/>
      <c r="B30" s="549"/>
      <c r="C30" s="1270"/>
      <c r="D30" s="1270"/>
      <c r="E30" s="602"/>
      <c r="F30" s="1270"/>
      <c r="G30" s="1344"/>
      <c r="H30" s="1606">
        <v>32</v>
      </c>
      <c r="I30" s="1594">
        <v>44041</v>
      </c>
      <c r="J30" s="1605">
        <v>8.6999999999999993</v>
      </c>
      <c r="K30" s="1782" t="s">
        <v>17</v>
      </c>
      <c r="L30" s="1595">
        <f t="shared" si="3"/>
        <v>206.89655172413794</v>
      </c>
      <c r="M30" s="1601">
        <v>460</v>
      </c>
      <c r="N30" s="336"/>
      <c r="O30" s="875">
        <v>59</v>
      </c>
      <c r="P30" s="338">
        <v>44041</v>
      </c>
      <c r="Q30" s="892">
        <v>12.75</v>
      </c>
      <c r="R30" s="943" t="s">
        <v>17</v>
      </c>
      <c r="S30" s="878">
        <f t="shared" si="2"/>
        <v>141.1764705882353</v>
      </c>
      <c r="T30" s="887">
        <v>260</v>
      </c>
      <c r="U30" s="424"/>
    </row>
    <row r="31" spans="1:21" s="328" customFormat="1" ht="21.3">
      <c r="A31" s="1270"/>
      <c r="B31" s="549"/>
      <c r="C31" s="1270"/>
      <c r="D31" s="1270"/>
      <c r="E31" s="602"/>
      <c r="F31" s="1270"/>
      <c r="G31" s="1344"/>
      <c r="H31" s="1606">
        <v>33</v>
      </c>
      <c r="I31" s="1594">
        <v>44041</v>
      </c>
      <c r="J31" s="1604">
        <v>8.2799999999999994</v>
      </c>
      <c r="K31" s="1782" t="s">
        <v>17</v>
      </c>
      <c r="L31" s="1595">
        <f t="shared" si="3"/>
        <v>217.39130434782609</v>
      </c>
      <c r="M31" s="1601">
        <v>454</v>
      </c>
      <c r="N31" s="336"/>
      <c r="O31" s="875">
        <v>60</v>
      </c>
      <c r="P31" s="338">
        <v>44041</v>
      </c>
      <c r="Q31" s="892">
        <v>12.44</v>
      </c>
      <c r="R31" s="943" t="s">
        <v>17</v>
      </c>
      <c r="S31" s="878">
        <f>1800/Q31</f>
        <v>144.69453376205789</v>
      </c>
      <c r="T31" s="887">
        <v>662</v>
      </c>
      <c r="U31" s="424"/>
    </row>
    <row r="32" spans="1:21" s="328" customFormat="1" ht="21.3">
      <c r="A32" s="1270"/>
      <c r="B32" s="549"/>
      <c r="C32" s="1270"/>
      <c r="D32" s="1270"/>
      <c r="E32" s="602"/>
      <c r="F32" s="1270"/>
      <c r="G32" s="1344"/>
      <c r="H32" s="1606">
        <v>34</v>
      </c>
      <c r="I32" s="1594">
        <v>44041</v>
      </c>
      <c r="J32" s="1605">
        <v>7.94</v>
      </c>
      <c r="K32" s="1782" t="s">
        <v>17</v>
      </c>
      <c r="L32" s="1595">
        <f t="shared" si="3"/>
        <v>226.70025188916875</v>
      </c>
      <c r="M32" s="1601">
        <v>685</v>
      </c>
      <c r="N32" s="336"/>
      <c r="O32" s="875">
        <v>61</v>
      </c>
      <c r="P32" s="338">
        <v>44041</v>
      </c>
      <c r="Q32" s="892">
        <v>12.15</v>
      </c>
      <c r="R32" s="943" t="s">
        <v>17</v>
      </c>
      <c r="S32" s="878">
        <f t="shared" si="2"/>
        <v>148.14814814814815</v>
      </c>
      <c r="T32" s="887">
        <v>680</v>
      </c>
      <c r="U32" s="424"/>
    </row>
    <row r="33" spans="1:21" s="328" customFormat="1" ht="21.3">
      <c r="A33" s="1270"/>
      <c r="B33" s="549"/>
      <c r="C33" s="1270"/>
      <c r="D33" s="1270"/>
      <c r="E33" s="602"/>
      <c r="F33" s="345"/>
      <c r="G33" s="1344"/>
      <c r="H33" s="1606">
        <v>35</v>
      </c>
      <c r="I33" s="1594">
        <v>44041</v>
      </c>
      <c r="J33" s="1605">
        <v>8.6999999999999993</v>
      </c>
      <c r="K33" s="1782" t="s">
        <v>17</v>
      </c>
      <c r="L33" s="1595">
        <f t="shared" si="3"/>
        <v>206.89655172413794</v>
      </c>
      <c r="M33" s="1601">
        <v>475</v>
      </c>
      <c r="N33" s="336"/>
      <c r="O33" s="875">
        <v>62</v>
      </c>
      <c r="P33" s="338">
        <v>44041</v>
      </c>
      <c r="Q33" s="892">
        <v>12.7</v>
      </c>
      <c r="R33" s="943" t="s">
        <v>17</v>
      </c>
      <c r="S33" s="878">
        <f>1800/Q33</f>
        <v>141.73228346456693</v>
      </c>
      <c r="T33" s="887">
        <v>730</v>
      </c>
      <c r="U33" s="424"/>
    </row>
    <row r="34" spans="1:21" s="328" customFormat="1" ht="21.3">
      <c r="A34" s="1270"/>
      <c r="B34" s="549"/>
      <c r="C34" s="1270"/>
      <c r="D34" s="1270"/>
      <c r="E34" s="602"/>
      <c r="F34" s="345"/>
      <c r="G34" s="1344"/>
      <c r="H34" s="1606">
        <v>36</v>
      </c>
      <c r="I34" s="1594">
        <v>44041</v>
      </c>
      <c r="J34" s="1605">
        <v>8.15</v>
      </c>
      <c r="K34" s="1782" t="s">
        <v>17</v>
      </c>
      <c r="L34" s="1595">
        <f t="shared" si="3"/>
        <v>220.85889570552146</v>
      </c>
      <c r="M34" s="1601">
        <v>468</v>
      </c>
      <c r="N34" s="336"/>
      <c r="O34" s="875">
        <v>63</v>
      </c>
      <c r="P34" s="338">
        <v>44041</v>
      </c>
      <c r="Q34" s="892">
        <v>13.1</v>
      </c>
      <c r="R34" s="943" t="s">
        <v>17</v>
      </c>
      <c r="S34" s="878">
        <f t="shared" si="2"/>
        <v>137.40458015267177</v>
      </c>
      <c r="T34" s="887">
        <v>688</v>
      </c>
      <c r="U34" s="424"/>
    </row>
    <row r="35" spans="1:21" s="328" customFormat="1" ht="21.3">
      <c r="A35" s="1270"/>
      <c r="B35" s="549"/>
      <c r="C35" s="1270"/>
      <c r="D35" s="1270"/>
      <c r="E35" s="602"/>
      <c r="F35" s="345"/>
      <c r="G35" s="424"/>
      <c r="H35" s="1606">
        <v>37</v>
      </c>
      <c r="I35" s="1594">
        <v>44041</v>
      </c>
      <c r="J35" s="1605">
        <v>8.56</v>
      </c>
      <c r="K35" s="1782" t="s">
        <v>17</v>
      </c>
      <c r="L35" s="1595">
        <f t="shared" si="3"/>
        <v>210.28037383177568</v>
      </c>
      <c r="M35" s="1601">
        <v>435</v>
      </c>
      <c r="N35" s="336"/>
      <c r="O35" s="875">
        <v>64</v>
      </c>
      <c r="P35" s="338">
        <v>44041</v>
      </c>
      <c r="Q35" s="892">
        <v>13.7</v>
      </c>
      <c r="R35" s="943" t="s">
        <v>17</v>
      </c>
      <c r="S35" s="878">
        <f t="shared" si="2"/>
        <v>131.38686131386862</v>
      </c>
      <c r="T35" s="887">
        <v>779</v>
      </c>
      <c r="U35" s="424"/>
    </row>
    <row r="36" spans="1:21" s="328" customFormat="1" ht="21.3">
      <c r="A36" s="1270"/>
      <c r="B36" s="549"/>
      <c r="C36" s="1270"/>
      <c r="D36" s="1270"/>
      <c r="E36" s="602"/>
      <c r="F36" s="345"/>
      <c r="G36" s="424"/>
      <c r="H36" s="1606">
        <v>38</v>
      </c>
      <c r="I36" s="1594">
        <v>44041</v>
      </c>
      <c r="J36" s="1605">
        <v>8.25</v>
      </c>
      <c r="K36" s="1782" t="s">
        <v>17</v>
      </c>
      <c r="L36" s="1595">
        <f t="shared" si="3"/>
        <v>218.18181818181819</v>
      </c>
      <c r="M36" s="1544">
        <v>448</v>
      </c>
      <c r="N36" s="353"/>
      <c r="O36" s="875">
        <v>65</v>
      </c>
      <c r="P36" s="338">
        <v>44041</v>
      </c>
      <c r="Q36" s="892">
        <v>12.1</v>
      </c>
      <c r="R36" s="943" t="s">
        <v>17</v>
      </c>
      <c r="S36" s="878">
        <f>1800/Q36</f>
        <v>148.7603305785124</v>
      </c>
      <c r="T36" s="887">
        <v>551</v>
      </c>
      <c r="U36" s="424"/>
    </row>
    <row r="37" spans="1:21" s="328" customFormat="1" ht="21.95" thickBot="1">
      <c r="A37" s="1270"/>
      <c r="B37" s="549"/>
      <c r="C37" s="1270"/>
      <c r="D37" s="1270"/>
      <c r="E37" s="602"/>
      <c r="F37" s="345"/>
      <c r="G37" s="354"/>
      <c r="H37" s="883">
        <v>39</v>
      </c>
      <c r="I37" s="1607">
        <v>44041</v>
      </c>
      <c r="J37" s="1608">
        <v>8.3000000000000007</v>
      </c>
      <c r="K37" s="1603" t="s">
        <v>17</v>
      </c>
      <c r="L37" s="1609">
        <f t="shared" si="3"/>
        <v>216.86746987951804</v>
      </c>
      <c r="M37" s="1409">
        <v>478</v>
      </c>
      <c r="N37" s="336"/>
      <c r="O37" s="883">
        <v>66</v>
      </c>
      <c r="P37" s="356">
        <v>44041</v>
      </c>
      <c r="Q37" s="1274">
        <v>12.7</v>
      </c>
      <c r="R37" s="1263" t="s">
        <v>17</v>
      </c>
      <c r="S37" s="1277">
        <f t="shared" si="2"/>
        <v>141.73228346456693</v>
      </c>
      <c r="T37" s="1278">
        <v>565</v>
      </c>
      <c r="U37" s="107"/>
    </row>
    <row r="38" spans="1:21" s="328" customFormat="1" ht="21.3">
      <c r="A38" s="1270"/>
      <c r="B38" s="549"/>
      <c r="C38" s="1270"/>
      <c r="D38" s="1270"/>
      <c r="E38" s="602"/>
      <c r="F38" s="345"/>
      <c r="G38" s="354"/>
      <c r="H38" s="361"/>
      <c r="I38" s="361"/>
      <c r="J38" s="2435" t="s">
        <v>149</v>
      </c>
      <c r="K38" s="2436"/>
      <c r="L38" s="367">
        <f>SUM(L11:L37)</f>
        <v>8165.9569980980541</v>
      </c>
      <c r="M38" s="336"/>
      <c r="N38" s="336"/>
      <c r="O38" s="336"/>
      <c r="P38" s="546"/>
      <c r="Q38" s="2720" t="s">
        <v>149</v>
      </c>
      <c r="R38" s="2721"/>
      <c r="S38" s="367">
        <f>SUM(S11:S37)</f>
        <v>3835.9251642121567</v>
      </c>
      <c r="T38" s="547"/>
      <c r="U38" s="107"/>
    </row>
    <row r="39" spans="1:21" s="328" customFormat="1" ht="21.95" thickBot="1">
      <c r="A39" s="1270"/>
      <c r="B39" s="549"/>
      <c r="C39" s="1270"/>
      <c r="D39" s="1270"/>
      <c r="E39" s="602"/>
      <c r="F39" s="345"/>
      <c r="G39" s="363"/>
      <c r="H39" s="364"/>
      <c r="I39" s="364"/>
      <c r="J39" s="2437" t="s">
        <v>136</v>
      </c>
      <c r="K39" s="2438"/>
      <c r="L39" s="365">
        <f>AVERAGE(L11:L37)</f>
        <v>302.44285178140939</v>
      </c>
      <c r="M39" s="336"/>
      <c r="N39" s="336"/>
      <c r="P39" s="364"/>
      <c r="Q39" s="2437" t="s">
        <v>136</v>
      </c>
      <c r="R39" s="2438"/>
      <c r="S39" s="365">
        <f>AVERAGE(S11:S37)</f>
        <v>142.07130237822801</v>
      </c>
      <c r="T39" s="366"/>
      <c r="U39" s="107"/>
    </row>
    <row r="40" spans="1:21" s="328" customFormat="1" ht="21.3">
      <c r="A40" s="1270"/>
      <c r="B40" s="549"/>
      <c r="C40" s="1270"/>
      <c r="D40" s="1270"/>
      <c r="E40" s="602"/>
      <c r="F40" s="345"/>
      <c r="G40" s="354"/>
      <c r="H40" s="363"/>
      <c r="I40" s="364"/>
      <c r="J40" s="361"/>
      <c r="K40" s="361"/>
      <c r="L40" s="368"/>
      <c r="M40" s="424"/>
      <c r="N40" s="424"/>
      <c r="P40" s="364"/>
      <c r="T40" s="336"/>
      <c r="U40" s="107"/>
    </row>
    <row r="41" spans="1:21" s="328" customFormat="1" ht="21.95" thickBot="1">
      <c r="A41" s="1270"/>
      <c r="B41" s="549"/>
      <c r="C41" s="1270"/>
      <c r="D41" s="1270"/>
      <c r="E41" s="602"/>
      <c r="F41" s="345"/>
      <c r="G41" s="354"/>
      <c r="H41" s="363"/>
      <c r="I41" s="364"/>
      <c r="J41" s="361"/>
      <c r="K41" s="361"/>
      <c r="L41" s="368"/>
      <c r="M41" s="424"/>
      <c r="N41" s="424"/>
      <c r="O41" s="363"/>
      <c r="P41" s="364"/>
      <c r="Q41" s="361"/>
      <c r="R41" s="361"/>
      <c r="S41" s="368"/>
      <c r="T41" s="424"/>
      <c r="U41" s="107"/>
    </row>
    <row r="42" spans="1:21" s="328" customFormat="1" ht="21.3">
      <c r="A42" s="1270"/>
      <c r="B42" s="549"/>
      <c r="C42" s="602"/>
      <c r="D42" s="1270"/>
      <c r="E42" s="602"/>
      <c r="F42" s="345"/>
      <c r="G42" s="354"/>
      <c r="H42" s="363"/>
      <c r="I42" s="2538" t="s">
        <v>150</v>
      </c>
      <c r="J42" s="2539"/>
      <c r="K42" s="95">
        <v>1.6</v>
      </c>
      <c r="L42" s="96" t="s">
        <v>21</v>
      </c>
      <c r="M42" s="424"/>
      <c r="N42" s="424"/>
      <c r="O42" s="363"/>
      <c r="P42" s="2538" t="s">
        <v>151</v>
      </c>
      <c r="Q42" s="2539"/>
      <c r="R42" s="95">
        <v>2710</v>
      </c>
      <c r="S42" s="96" t="s">
        <v>23</v>
      </c>
      <c r="T42" s="424"/>
      <c r="U42" s="2479"/>
    </row>
    <row r="43" spans="1:21" s="328" customFormat="1" ht="21.3">
      <c r="A43" s="336"/>
      <c r="B43" s="549"/>
      <c r="F43" s="345"/>
      <c r="G43" s="354"/>
      <c r="H43" s="363"/>
      <c r="I43" s="2439" t="s">
        <v>71</v>
      </c>
      <c r="J43" s="2440"/>
      <c r="K43" s="97">
        <v>3.2</v>
      </c>
      <c r="L43" s="98" t="s">
        <v>21</v>
      </c>
      <c r="M43" s="369"/>
      <c r="N43" s="369"/>
      <c r="O43" s="363"/>
      <c r="P43" s="2439" t="s">
        <v>152</v>
      </c>
      <c r="Q43" s="2440"/>
      <c r="R43" s="97">
        <v>702</v>
      </c>
      <c r="S43" s="98" t="s">
        <v>23</v>
      </c>
      <c r="T43" s="424"/>
      <c r="U43" s="2479"/>
    </row>
    <row r="44" spans="1:21" s="328" customFormat="1" ht="21.3">
      <c r="A44" s="336"/>
      <c r="B44" s="550"/>
      <c r="F44" s="345"/>
      <c r="G44" s="354"/>
      <c r="H44" s="363"/>
      <c r="I44" s="2439" t="s">
        <v>73</v>
      </c>
      <c r="J44" s="2440"/>
      <c r="K44" s="97">
        <v>2.8</v>
      </c>
      <c r="L44" s="98" t="s">
        <v>21</v>
      </c>
      <c r="M44" s="369"/>
      <c r="N44" s="369"/>
      <c r="O44" s="363"/>
      <c r="P44" s="2439" t="s">
        <v>153</v>
      </c>
      <c r="Q44" s="2440"/>
      <c r="R44" s="97">
        <v>6.7</v>
      </c>
      <c r="S44" s="98" t="s">
        <v>28</v>
      </c>
      <c r="T44" s="424"/>
      <c r="U44" s="2479"/>
    </row>
    <row r="45" spans="1:21" s="328" customFormat="1" ht="21.3">
      <c r="A45" s="336"/>
      <c r="B45" s="550"/>
      <c r="C45" s="2519"/>
      <c r="D45" s="2519"/>
      <c r="E45" s="2519"/>
      <c r="F45" s="2519"/>
      <c r="G45" s="354"/>
      <c r="H45" s="363"/>
      <c r="I45" s="2439" t="s">
        <v>75</v>
      </c>
      <c r="J45" s="2440"/>
      <c r="K45" s="97">
        <v>4.7</v>
      </c>
      <c r="L45" s="98" t="s">
        <v>21</v>
      </c>
      <c r="M45" s="369"/>
      <c r="N45" s="369"/>
      <c r="O45" s="363"/>
      <c r="P45" s="2439" t="s">
        <v>154</v>
      </c>
      <c r="Q45" s="2440"/>
      <c r="R45" s="97">
        <v>26.6</v>
      </c>
      <c r="S45" s="98" t="s">
        <v>31</v>
      </c>
      <c r="T45" s="424"/>
      <c r="U45" s="2479"/>
    </row>
    <row r="46" spans="1:21" s="328" customFormat="1" ht="21.3">
      <c r="A46" s="336"/>
      <c r="B46" s="550"/>
      <c r="C46" s="2519"/>
      <c r="D46" s="2519"/>
      <c r="E46" s="2519"/>
      <c r="F46" s="2519"/>
      <c r="G46" s="354"/>
      <c r="H46" s="363"/>
      <c r="I46" s="2439" t="s">
        <v>77</v>
      </c>
      <c r="J46" s="2440"/>
      <c r="K46" s="97">
        <v>35</v>
      </c>
      <c r="L46" s="98" t="s">
        <v>21</v>
      </c>
      <c r="M46" s="107"/>
      <c r="N46" s="107"/>
      <c r="O46" s="363"/>
      <c r="P46" s="2439" t="s">
        <v>155</v>
      </c>
      <c r="Q46" s="2440"/>
      <c r="R46" s="97">
        <v>3950</v>
      </c>
      <c r="S46" s="98" t="s">
        <v>34</v>
      </c>
      <c r="T46" s="424"/>
      <c r="U46" s="2479"/>
    </row>
    <row r="47" spans="1:21" s="328" customFormat="1" ht="21.3">
      <c r="A47" s="336"/>
      <c r="B47" s="550"/>
      <c r="C47" s="2519"/>
      <c r="D47" s="2519"/>
      <c r="E47" s="2519"/>
      <c r="F47" s="2519"/>
      <c r="G47" s="369"/>
      <c r="H47" s="363"/>
      <c r="I47" s="2439" t="s">
        <v>79</v>
      </c>
      <c r="J47" s="2440"/>
      <c r="K47" s="97">
        <v>37</v>
      </c>
      <c r="L47" s="98" t="s">
        <v>21</v>
      </c>
      <c r="M47" s="107"/>
      <c r="N47" s="107"/>
      <c r="O47" s="363"/>
      <c r="P47" s="2439" t="s">
        <v>156</v>
      </c>
      <c r="Q47" s="2440"/>
      <c r="R47" s="97">
        <v>7700</v>
      </c>
      <c r="S47" s="98" t="s">
        <v>34</v>
      </c>
      <c r="T47" s="107"/>
      <c r="U47" s="2479"/>
    </row>
    <row r="48" spans="1:21" s="328" customFormat="1" ht="21.3">
      <c r="A48" s="551"/>
      <c r="B48" s="370"/>
      <c r="F48" s="370"/>
      <c r="G48" s="369"/>
      <c r="H48" s="363"/>
      <c r="I48" s="2439" t="s">
        <v>81</v>
      </c>
      <c r="J48" s="2440"/>
      <c r="K48" s="97">
        <v>36</v>
      </c>
      <c r="L48" s="98" t="s">
        <v>21</v>
      </c>
      <c r="M48" s="369"/>
      <c r="N48" s="369"/>
      <c r="O48" s="363"/>
      <c r="P48" s="2439" t="s">
        <v>157</v>
      </c>
      <c r="Q48" s="2440"/>
      <c r="R48" s="97">
        <v>3700</v>
      </c>
      <c r="S48" s="98" t="s">
        <v>34</v>
      </c>
      <c r="T48" s="107"/>
      <c r="U48" s="2479"/>
    </row>
    <row r="49" spans="1:21" s="328" customFormat="1" ht="21.3">
      <c r="A49" s="105"/>
      <c r="B49" s="106"/>
      <c r="F49" s="424"/>
      <c r="G49" s="354"/>
      <c r="H49" s="369"/>
      <c r="I49" s="2439" t="s">
        <v>144</v>
      </c>
      <c r="J49" s="2440"/>
      <c r="K49" s="97"/>
      <c r="L49" s="98" t="s">
        <v>21</v>
      </c>
      <c r="M49" s="369"/>
      <c r="N49" s="369"/>
      <c r="O49" s="363"/>
      <c r="P49" s="2439" t="s">
        <v>158</v>
      </c>
      <c r="Q49" s="2440"/>
      <c r="R49" s="97"/>
      <c r="S49" s="98" t="s">
        <v>34</v>
      </c>
      <c r="T49" s="369"/>
      <c r="U49" s="2479"/>
    </row>
    <row r="50" spans="1:21" s="328" customFormat="1" ht="21.3">
      <c r="A50" s="551"/>
      <c r="B50" s="369"/>
      <c r="C50" s="369"/>
      <c r="D50" s="363"/>
      <c r="E50" s="363"/>
      <c r="F50" s="369"/>
      <c r="G50" s="369"/>
      <c r="H50" s="369"/>
      <c r="I50" s="2439" t="s">
        <v>83</v>
      </c>
      <c r="J50" s="2440"/>
      <c r="K50" s="97">
        <v>30</v>
      </c>
      <c r="L50" s="98" t="s">
        <v>21</v>
      </c>
      <c r="M50" s="369"/>
      <c r="N50" s="369"/>
      <c r="O50" s="369"/>
      <c r="P50" s="2439" t="s">
        <v>84</v>
      </c>
      <c r="Q50" s="2440"/>
      <c r="R50" s="97">
        <v>18000</v>
      </c>
      <c r="S50" s="98" t="s">
        <v>34</v>
      </c>
      <c r="T50" s="369"/>
      <c r="U50" s="369"/>
    </row>
    <row r="51" spans="1:21" s="328" customFormat="1" ht="21.3">
      <c r="A51" s="107"/>
      <c r="B51" s="107"/>
      <c r="C51" s="107"/>
      <c r="D51" s="369"/>
      <c r="E51" s="369"/>
      <c r="F51" s="108"/>
      <c r="G51" s="108"/>
      <c r="H51" s="107"/>
      <c r="I51" s="2439" t="s">
        <v>85</v>
      </c>
      <c r="J51" s="2440"/>
      <c r="K51" s="97">
        <v>0</v>
      </c>
      <c r="L51" s="98" t="s">
        <v>21</v>
      </c>
      <c r="M51" s="107"/>
      <c r="N51" s="107"/>
      <c r="O51" s="107"/>
      <c r="P51" s="2439" t="s">
        <v>86</v>
      </c>
      <c r="Q51" s="2440"/>
      <c r="R51" s="97">
        <v>4110</v>
      </c>
      <c r="S51" s="98" t="s">
        <v>23</v>
      </c>
      <c r="T51" s="107"/>
      <c r="U51" s="107"/>
    </row>
    <row r="52" spans="1:21" s="328" customFormat="1" ht="21.3">
      <c r="A52" s="369"/>
      <c r="B52" s="369"/>
      <c r="C52" s="369"/>
      <c r="D52" s="369"/>
      <c r="E52" s="369"/>
      <c r="F52" s="369"/>
      <c r="G52" s="369"/>
      <c r="H52" s="369"/>
      <c r="I52" s="2441" t="s">
        <v>87</v>
      </c>
      <c r="J52" s="2442"/>
      <c r="K52" s="99">
        <v>0</v>
      </c>
      <c r="L52" s="100" t="s">
        <v>21</v>
      </c>
      <c r="M52" s="369"/>
      <c r="N52" s="369"/>
      <c r="O52" s="369"/>
      <c r="P52" s="2439" t="s">
        <v>44</v>
      </c>
      <c r="Q52" s="2440"/>
      <c r="R52" s="97">
        <v>24.4</v>
      </c>
      <c r="S52" s="98" t="s">
        <v>45</v>
      </c>
      <c r="T52" s="363"/>
      <c r="U52" s="369"/>
    </row>
    <row r="53" spans="1:21" s="328" customFormat="1" ht="21.3">
      <c r="A53" s="363"/>
      <c r="B53" s="363"/>
      <c r="C53" s="363"/>
      <c r="D53" s="363"/>
      <c r="E53" s="363"/>
      <c r="F53" s="363"/>
      <c r="G53" s="363"/>
      <c r="H53" s="363"/>
      <c r="I53" s="369"/>
      <c r="J53" s="369"/>
      <c r="K53" s="369"/>
      <c r="L53" s="369"/>
      <c r="M53" s="363"/>
      <c r="N53" s="363"/>
      <c r="O53" s="363"/>
      <c r="P53" s="2441" t="s">
        <v>88</v>
      </c>
      <c r="Q53" s="2442"/>
      <c r="R53" s="99">
        <v>17.7</v>
      </c>
      <c r="S53" s="100" t="s">
        <v>45</v>
      </c>
      <c r="T53" s="363"/>
      <c r="U53" s="363"/>
    </row>
    <row r="54" spans="1:21">
      <c r="A54" s="103"/>
      <c r="B54" s="103"/>
      <c r="C54" s="103"/>
      <c r="D54" s="103"/>
      <c r="E54" s="103"/>
      <c r="F54" s="103"/>
      <c r="G54" s="103"/>
      <c r="H54" s="103"/>
      <c r="I54" s="104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</row>
    <row r="55" spans="1:21" ht="21.3">
      <c r="A55" s="103"/>
      <c r="B55" s="103"/>
      <c r="C55" s="103"/>
      <c r="D55" s="103"/>
      <c r="E55" s="103"/>
      <c r="F55" s="103"/>
      <c r="G55" s="109"/>
      <c r="H55" s="103"/>
      <c r="I55" s="108"/>
      <c r="J55" s="11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</row>
    <row r="56" spans="1:21" ht="51.05" customHeight="1">
      <c r="A56" s="103"/>
      <c r="B56" s="103"/>
      <c r="C56" s="103"/>
      <c r="D56" s="2521" t="s">
        <v>47</v>
      </c>
      <c r="E56" s="2521"/>
      <c r="F56" s="2521"/>
      <c r="G56" s="109"/>
      <c r="H56" s="103"/>
      <c r="I56" s="104"/>
      <c r="J56" s="104"/>
      <c r="K56" s="2521" t="s">
        <v>48</v>
      </c>
      <c r="L56" s="2521"/>
      <c r="M56" s="2521"/>
      <c r="N56" s="103"/>
      <c r="O56" s="103"/>
      <c r="P56" s="103"/>
      <c r="Q56" s="2521" t="s">
        <v>49</v>
      </c>
      <c r="R56" s="2521"/>
      <c r="S56" s="2521"/>
      <c r="T56" s="103"/>
      <c r="U56" s="103"/>
    </row>
    <row r="57" spans="1:21" ht="23.8">
      <c r="A57" s="103"/>
      <c r="B57" s="103"/>
      <c r="C57" s="103"/>
      <c r="D57" s="2524" t="s">
        <v>50</v>
      </c>
      <c r="E57" s="2524"/>
      <c r="F57" s="2524"/>
      <c r="G57" s="109"/>
      <c r="H57" s="103"/>
      <c r="I57" s="103"/>
      <c r="J57" s="103"/>
      <c r="K57" s="2525" t="s">
        <v>51</v>
      </c>
      <c r="L57" s="2525"/>
      <c r="M57" s="2525"/>
      <c r="N57" s="103"/>
      <c r="O57" s="103"/>
      <c r="P57" s="104"/>
      <c r="Q57" s="2525" t="s">
        <v>52</v>
      </c>
      <c r="R57" s="2525"/>
      <c r="S57" s="2525"/>
      <c r="T57" s="103"/>
      <c r="U57" s="103"/>
    </row>
    <row r="58" spans="1:21" ht="21.3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7"/>
      <c r="Q58" s="103"/>
      <c r="R58" s="103"/>
      <c r="S58" s="108"/>
      <c r="T58" s="103"/>
      <c r="U58" s="103"/>
    </row>
    <row r="59" spans="1:21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4"/>
      <c r="T59" s="103"/>
      <c r="U59" s="103"/>
    </row>
  </sheetData>
  <mergeCells count="46">
    <mergeCell ref="Q39:R39"/>
    <mergeCell ref="D57:F57"/>
    <mergeCell ref="K57:M57"/>
    <mergeCell ref="Q57:S57"/>
    <mergeCell ref="D56:F56"/>
    <mergeCell ref="K56:M56"/>
    <mergeCell ref="Q56:S56"/>
    <mergeCell ref="P53:Q53"/>
    <mergeCell ref="I49:J49"/>
    <mergeCell ref="P49:Q49"/>
    <mergeCell ref="I50:J50"/>
    <mergeCell ref="P50:Q50"/>
    <mergeCell ref="I51:J51"/>
    <mergeCell ref="P51:Q51"/>
    <mergeCell ref="A1:U5"/>
    <mergeCell ref="I52:J52"/>
    <mergeCell ref="P52:Q52"/>
    <mergeCell ref="C47:F47"/>
    <mergeCell ref="I47:J47"/>
    <mergeCell ref="P47:Q47"/>
    <mergeCell ref="I48:J48"/>
    <mergeCell ref="P48:Q48"/>
    <mergeCell ref="C24:D24"/>
    <mergeCell ref="R6:U6"/>
    <mergeCell ref="R7:U7"/>
    <mergeCell ref="A8:U8"/>
    <mergeCell ref="A9:F9"/>
    <mergeCell ref="H9:M9"/>
    <mergeCell ref="C23:D23"/>
    <mergeCell ref="J39:K39"/>
    <mergeCell ref="O9:T9"/>
    <mergeCell ref="U42:U49"/>
    <mergeCell ref="C45:F45"/>
    <mergeCell ref="I45:J45"/>
    <mergeCell ref="P45:Q45"/>
    <mergeCell ref="C46:F46"/>
    <mergeCell ref="I46:J46"/>
    <mergeCell ref="P46:Q46"/>
    <mergeCell ref="I44:J44"/>
    <mergeCell ref="P44:Q44"/>
    <mergeCell ref="I43:J43"/>
    <mergeCell ref="P43:Q43"/>
    <mergeCell ref="I42:J42"/>
    <mergeCell ref="P42:Q42"/>
    <mergeCell ref="J38:K38"/>
    <mergeCell ref="Q38:R38"/>
  </mergeCells>
  <conditionalFormatting sqref="M11:N35">
    <cfRule type="cellIs" dxfId="41" priority="6" stopIfTrue="1" operator="greaterThan">
      <formula>2500</formula>
    </cfRule>
  </conditionalFormatting>
  <conditionalFormatting sqref="F11:F35">
    <cfRule type="cellIs" dxfId="40" priority="10" stopIfTrue="1" operator="greaterThan">
      <formula>1800</formula>
    </cfRule>
  </conditionalFormatting>
  <conditionalFormatting sqref="T11:T38">
    <cfRule type="cellIs" dxfId="39" priority="7" operator="greaterThan">
      <formula>1500</formula>
    </cfRule>
  </conditionalFormatting>
  <conditionalFormatting sqref="T11:T34">
    <cfRule type="cellIs" dxfId="38" priority="8" stopIfTrue="1" operator="greaterThan">
      <formula>3500</formula>
    </cfRule>
  </conditionalFormatting>
  <pageMargins left="0" right="0" top="0" bottom="0" header="0" footer="0"/>
  <pageSetup paperSize="9" scale="46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T88"/>
  <sheetViews>
    <sheetView view="pageBreakPreview" zoomScale="70" zoomScaleNormal="80" zoomScaleSheetLayoutView="70" workbookViewId="0">
      <selection activeCell="Q17" sqref="Q17"/>
    </sheetView>
  </sheetViews>
  <sheetFormatPr defaultColWidth="8.88671875" defaultRowHeight="15.05"/>
  <cols>
    <col min="1" max="1" width="6.44140625" style="1" customWidth="1"/>
    <col min="2" max="2" width="12.6640625" style="1" customWidth="1"/>
    <col min="3" max="3" width="15.6640625" style="1" customWidth="1"/>
    <col min="4" max="4" width="16.5546875" style="1" customWidth="1"/>
    <col min="5" max="5" width="13.88671875" style="1" bestFit="1" customWidth="1"/>
    <col min="6" max="6" width="9.33203125" style="1" customWidth="1"/>
    <col min="7" max="7" width="2.5546875" style="1" customWidth="1"/>
    <col min="8" max="8" width="6.33203125" style="1" customWidth="1"/>
    <col min="9" max="9" width="13" style="1" customWidth="1"/>
    <col min="10" max="10" width="13.44140625" style="1148" customWidth="1"/>
    <col min="11" max="11" width="16.44140625" style="1" customWidth="1"/>
    <col min="12" max="12" width="17.6640625" style="1" customWidth="1"/>
    <col min="13" max="13" width="9.33203125" style="134" bestFit="1" customWidth="1"/>
    <col min="14" max="14" width="2.44140625" style="1" customWidth="1"/>
    <col min="15" max="15" width="6.109375" style="1" customWidth="1"/>
    <col min="16" max="16" width="13.33203125" style="1" customWidth="1"/>
    <col min="17" max="17" width="14.6640625" style="134" customWidth="1"/>
    <col min="18" max="18" width="16.33203125" style="1" customWidth="1"/>
    <col min="19" max="19" width="15.109375" style="1" customWidth="1"/>
    <col min="20" max="20" width="14.109375" style="135" bestFit="1" customWidth="1"/>
    <col min="21" max="16384" width="8.88671875" style="1"/>
  </cols>
  <sheetData>
    <row r="1" spans="1:20" ht="25.85" customHeight="1">
      <c r="A1" s="2760" t="s">
        <v>2</v>
      </c>
      <c r="B1" s="2462"/>
      <c r="C1" s="2462"/>
      <c r="D1" s="2462"/>
      <c r="E1" s="2462"/>
      <c r="F1" s="2462"/>
      <c r="G1" s="2462"/>
      <c r="H1" s="2462"/>
      <c r="I1" s="2462"/>
      <c r="J1" s="2462"/>
      <c r="K1" s="2462"/>
      <c r="L1" s="2462"/>
      <c r="M1" s="2462"/>
      <c r="N1" s="2462"/>
      <c r="O1" s="2462"/>
      <c r="P1" s="2462"/>
      <c r="Q1" s="137"/>
      <c r="R1" s="138"/>
      <c r="S1" s="138"/>
      <c r="T1" s="139"/>
    </row>
    <row r="2" spans="1:20" ht="21" customHeight="1">
      <c r="A2" s="2463"/>
      <c r="B2" s="2464"/>
      <c r="C2" s="2464"/>
      <c r="D2" s="2464"/>
      <c r="E2" s="2464"/>
      <c r="F2" s="2464"/>
      <c r="G2" s="2464"/>
      <c r="H2" s="2464"/>
      <c r="I2" s="2464"/>
      <c r="J2" s="2464"/>
      <c r="K2" s="2464"/>
      <c r="L2" s="2464"/>
      <c r="M2" s="2464"/>
      <c r="N2" s="2464"/>
      <c r="O2" s="2464"/>
      <c r="P2" s="2464"/>
      <c r="Q2" s="1154"/>
      <c r="R2" s="140"/>
      <c r="S2" s="140"/>
      <c r="T2" s="112"/>
    </row>
    <row r="3" spans="1:20" ht="21" customHeight="1">
      <c r="A3" s="2463"/>
      <c r="B3" s="2464"/>
      <c r="C3" s="2464"/>
      <c r="D3" s="2464"/>
      <c r="E3" s="2464"/>
      <c r="F3" s="2464"/>
      <c r="G3" s="2464"/>
      <c r="H3" s="2464"/>
      <c r="I3" s="2464"/>
      <c r="J3" s="2464"/>
      <c r="K3" s="2464"/>
      <c r="L3" s="2464"/>
      <c r="M3" s="2464"/>
      <c r="N3" s="2464"/>
      <c r="O3" s="2464"/>
      <c r="P3" s="2464"/>
      <c r="Q3" s="1154"/>
      <c r="R3" s="140"/>
      <c r="S3" s="140"/>
      <c r="T3" s="112"/>
    </row>
    <row r="4" spans="1:20" ht="18" customHeight="1">
      <c r="A4" s="2463"/>
      <c r="B4" s="2464"/>
      <c r="C4" s="2464"/>
      <c r="D4" s="2464"/>
      <c r="E4" s="2464"/>
      <c r="F4" s="2464"/>
      <c r="G4" s="2464"/>
      <c r="H4" s="2464"/>
      <c r="I4" s="2464"/>
      <c r="J4" s="2464"/>
      <c r="K4" s="2464"/>
      <c r="L4" s="2464"/>
      <c r="M4" s="2464"/>
      <c r="N4" s="2464"/>
      <c r="O4" s="2464"/>
      <c r="P4" s="2464"/>
      <c r="Q4" s="2745" t="s">
        <v>238</v>
      </c>
      <c r="R4" s="2746"/>
      <c r="S4" s="2746"/>
      <c r="T4" s="2747"/>
    </row>
    <row r="5" spans="1:20" ht="18" customHeight="1">
      <c r="A5" s="2761"/>
      <c r="B5" s="2466"/>
      <c r="C5" s="2466"/>
      <c r="D5" s="2466"/>
      <c r="E5" s="2466"/>
      <c r="F5" s="2466"/>
      <c r="G5" s="2466"/>
      <c r="H5" s="2466"/>
      <c r="I5" s="2466"/>
      <c r="J5" s="2466"/>
      <c r="K5" s="2466"/>
      <c r="L5" s="2466"/>
      <c r="M5" s="2466"/>
      <c r="N5" s="2466"/>
      <c r="O5" s="2466"/>
      <c r="P5" s="2466"/>
      <c r="Q5" s="2745" t="s">
        <v>54</v>
      </c>
      <c r="R5" s="2746"/>
      <c r="S5" s="2746"/>
      <c r="T5" s="2747"/>
    </row>
    <row r="6" spans="1:20" ht="21.3">
      <c r="A6" s="1210" t="s">
        <v>239</v>
      </c>
      <c r="B6" s="1211"/>
      <c r="C6" s="1211"/>
      <c r="D6" s="1211"/>
      <c r="E6" s="1211"/>
      <c r="F6" s="1211"/>
      <c r="G6" s="1211"/>
      <c r="H6" s="1211"/>
      <c r="I6" s="1211"/>
      <c r="J6" s="1212"/>
      <c r="K6" s="1211"/>
      <c r="L6" s="1213"/>
      <c r="M6" s="2748" t="s">
        <v>469</v>
      </c>
      <c r="N6" s="2749"/>
      <c r="O6" s="2749"/>
      <c r="P6" s="2750"/>
      <c r="Q6" s="2748"/>
      <c r="R6" s="2749"/>
      <c r="S6" s="2749"/>
      <c r="T6" s="2750"/>
    </row>
    <row r="7" spans="1:20" ht="21.3">
      <c r="A7" s="1210" t="s">
        <v>240</v>
      </c>
      <c r="B7" s="1211"/>
      <c r="C7" s="1211"/>
      <c r="D7" s="1211"/>
      <c r="E7" s="1211"/>
      <c r="F7" s="1211"/>
      <c r="G7" s="1211"/>
      <c r="H7" s="1211"/>
      <c r="I7" s="1211"/>
      <c r="J7" s="1212"/>
      <c r="K7" s="1211"/>
      <c r="L7" s="1211"/>
      <c r="M7" s="2749" t="s">
        <v>241</v>
      </c>
      <c r="N7" s="2749"/>
      <c r="O7" s="2749"/>
      <c r="P7" s="2749"/>
      <c r="Q7" s="1166"/>
      <c r="R7" s="1211"/>
      <c r="S7" s="1211"/>
      <c r="T7" s="1214"/>
    </row>
    <row r="8" spans="1:20" ht="21.3">
      <c r="A8" s="2739" t="s">
        <v>237</v>
      </c>
      <c r="B8" s="2740"/>
      <c r="C8" s="2740"/>
      <c r="D8" s="2740"/>
      <c r="E8" s="2740"/>
      <c r="F8" s="2740"/>
      <c r="G8" s="2740"/>
      <c r="H8" s="2740"/>
      <c r="I8" s="2740"/>
      <c r="J8" s="2740"/>
      <c r="K8" s="2740"/>
      <c r="L8" s="2740"/>
      <c r="M8" s="2740"/>
      <c r="N8" s="2740"/>
      <c r="O8" s="2740"/>
      <c r="P8" s="2740"/>
      <c r="Q8" s="2740"/>
      <c r="R8" s="2740"/>
      <c r="S8" s="2740"/>
      <c r="T8" s="2740"/>
    </row>
    <row r="9" spans="1:20" ht="21.95" thickBot="1">
      <c r="A9" s="2741" t="s">
        <v>63</v>
      </c>
      <c r="B9" s="2742"/>
      <c r="C9" s="2742"/>
      <c r="D9" s="2742"/>
      <c r="E9" s="2742"/>
      <c r="F9" s="2742"/>
      <c r="G9" s="1152"/>
      <c r="H9" s="2742" t="s">
        <v>64</v>
      </c>
      <c r="I9" s="2742"/>
      <c r="J9" s="2742"/>
      <c r="K9" s="2742"/>
      <c r="L9" s="2742"/>
      <c r="M9" s="2742"/>
      <c r="N9" s="1153"/>
      <c r="O9" s="2742" t="s">
        <v>64</v>
      </c>
      <c r="P9" s="2742"/>
      <c r="Q9" s="2742"/>
      <c r="R9" s="2742"/>
      <c r="S9" s="2742"/>
      <c r="T9" s="2742"/>
    </row>
    <row r="10" spans="1:20" ht="43.2" thickBot="1">
      <c r="A10" s="1215" t="s">
        <v>10</v>
      </c>
      <c r="B10" s="1216" t="s">
        <v>11</v>
      </c>
      <c r="C10" s="1216" t="s">
        <v>12</v>
      </c>
      <c r="D10" s="1216" t="s">
        <v>66</v>
      </c>
      <c r="E10" s="1216" t="s">
        <v>14</v>
      </c>
      <c r="F10" s="1280" t="s">
        <v>15</v>
      </c>
      <c r="G10" s="544"/>
      <c r="H10" s="1215" t="s">
        <v>10</v>
      </c>
      <c r="I10" s="1216" t="s">
        <v>11</v>
      </c>
      <c r="J10" s="1216" t="s">
        <v>57</v>
      </c>
      <c r="K10" s="1216" t="s">
        <v>66</v>
      </c>
      <c r="L10" s="1216" t="s">
        <v>14</v>
      </c>
      <c r="M10" s="1217" t="s">
        <v>15</v>
      </c>
      <c r="N10" s="544"/>
      <c r="O10" s="909" t="s">
        <v>10</v>
      </c>
      <c r="P10" s="910" t="s">
        <v>11</v>
      </c>
      <c r="Q10" s="1216" t="s">
        <v>57</v>
      </c>
      <c r="R10" s="910" t="s">
        <v>66</v>
      </c>
      <c r="S10" s="910" t="s">
        <v>14</v>
      </c>
      <c r="T10" s="1218" t="s">
        <v>15</v>
      </c>
    </row>
    <row r="11" spans="1:20" s="655" customFormat="1" ht="20.5" customHeight="1">
      <c r="A11" s="1065">
        <v>1</v>
      </c>
      <c r="B11" s="1066">
        <v>44616</v>
      </c>
      <c r="C11" s="1068">
        <v>10.97</v>
      </c>
      <c r="D11" s="1067"/>
      <c r="E11" s="1068">
        <f>3600/C11</f>
        <v>328.16773017319963</v>
      </c>
      <c r="F11" s="1069">
        <v>168</v>
      </c>
      <c r="G11" s="1152"/>
      <c r="H11" s="1220">
        <v>21</v>
      </c>
      <c r="I11" s="664">
        <v>44100</v>
      </c>
      <c r="J11" s="665">
        <v>10.28</v>
      </c>
      <c r="K11" s="665"/>
      <c r="L11" s="666">
        <f>1800/J11</f>
        <v>175.09727626459144</v>
      </c>
      <c r="M11" s="1221">
        <v>200</v>
      </c>
      <c r="N11" s="1157"/>
      <c r="O11" s="1065">
        <v>83</v>
      </c>
      <c r="P11" s="1066">
        <v>44100</v>
      </c>
      <c r="Q11" s="1071">
        <v>10.75</v>
      </c>
      <c r="R11" s="1067"/>
      <c r="S11" s="1068">
        <f t="shared" ref="S11:S41" si="0">1800/Q11</f>
        <v>167.44186046511629</v>
      </c>
      <c r="T11" s="1072">
        <v>3410</v>
      </c>
    </row>
    <row r="12" spans="1:20" s="655" customFormat="1" ht="20.5" customHeight="1">
      <c r="A12" s="1346">
        <v>2</v>
      </c>
      <c r="B12" s="1219">
        <v>44616</v>
      </c>
      <c r="C12" s="1223">
        <v>9.3800000000000008</v>
      </c>
      <c r="D12" s="1224"/>
      <c r="E12" s="1223">
        <f>3600/C12</f>
        <v>383.79530916844345</v>
      </c>
      <c r="F12" s="847">
        <v>158</v>
      </c>
      <c r="G12" s="1152"/>
      <c r="H12" s="1222">
        <v>22</v>
      </c>
      <c r="I12" s="1219">
        <v>44100</v>
      </c>
      <c r="J12" s="1224">
        <v>7.4</v>
      </c>
      <c r="K12" s="1224"/>
      <c r="L12" s="1223">
        <f>1800/J12</f>
        <v>243.24324324324323</v>
      </c>
      <c r="M12" s="847">
        <v>1500</v>
      </c>
      <c r="N12" s="1157"/>
      <c r="O12" s="1222">
        <v>84</v>
      </c>
      <c r="P12" s="1219">
        <v>44100</v>
      </c>
      <c r="Q12" s="1225">
        <v>9.3800000000000008</v>
      </c>
      <c r="R12" s="1224"/>
      <c r="S12" s="1223">
        <f t="shared" si="0"/>
        <v>191.89765458422173</v>
      </c>
      <c r="T12" s="849">
        <v>2660</v>
      </c>
    </row>
    <row r="13" spans="1:20" s="655" customFormat="1" ht="20.5" customHeight="1">
      <c r="A13" s="1346">
        <v>3</v>
      </c>
      <c r="B13" s="1219">
        <v>44616</v>
      </c>
      <c r="C13" s="1223">
        <v>7.2</v>
      </c>
      <c r="D13" s="1224"/>
      <c r="E13" s="1223">
        <f t="shared" ref="E13:E29" si="1">3600/C13</f>
        <v>500</v>
      </c>
      <c r="F13" s="847">
        <v>169</v>
      </c>
      <c r="G13" s="1152"/>
      <c r="H13" s="1222">
        <v>23</v>
      </c>
      <c r="I13" s="1219">
        <v>44100</v>
      </c>
      <c r="J13" s="1224">
        <v>8.67</v>
      </c>
      <c r="K13" s="1224"/>
      <c r="L13" s="1223">
        <f t="shared" ref="L13:L71" si="2">1800/J13</f>
        <v>207.61245674740485</v>
      </c>
      <c r="M13" s="851">
        <v>1520</v>
      </c>
      <c r="N13" s="1157"/>
      <c r="O13" s="1222">
        <v>85</v>
      </c>
      <c r="P13" s="1219">
        <v>44100</v>
      </c>
      <c r="Q13" s="1226">
        <v>9.1300000000000008</v>
      </c>
      <c r="R13" s="1227"/>
      <c r="S13" s="1223">
        <f t="shared" si="0"/>
        <v>197.15224534501641</v>
      </c>
      <c r="T13" s="850">
        <v>280</v>
      </c>
    </row>
    <row r="14" spans="1:20" s="655" customFormat="1" ht="20.5" customHeight="1">
      <c r="A14" s="1346">
        <v>4</v>
      </c>
      <c r="B14" s="1219">
        <v>44616</v>
      </c>
      <c r="C14" s="1223">
        <v>7.1</v>
      </c>
      <c r="D14" s="1224"/>
      <c r="E14" s="1223">
        <f t="shared" si="1"/>
        <v>507.04225352112678</v>
      </c>
      <c r="F14" s="847">
        <v>163</v>
      </c>
      <c r="G14" s="1152"/>
      <c r="H14" s="1222">
        <v>24</v>
      </c>
      <c r="I14" s="1219">
        <v>44100</v>
      </c>
      <c r="J14" s="1224">
        <v>8.82</v>
      </c>
      <c r="K14" s="1224"/>
      <c r="L14" s="1223">
        <f t="shared" si="2"/>
        <v>204.08163265306121</v>
      </c>
      <c r="M14" s="851">
        <v>1870</v>
      </c>
      <c r="N14" s="670"/>
      <c r="O14" s="1222">
        <v>86</v>
      </c>
      <c r="P14" s="1219">
        <v>44100</v>
      </c>
      <c r="Q14" s="1225">
        <v>8.8800000000000008</v>
      </c>
      <c r="R14" s="1224"/>
      <c r="S14" s="1223">
        <f t="shared" si="0"/>
        <v>202.70270270270268</v>
      </c>
      <c r="T14" s="849">
        <v>276</v>
      </c>
    </row>
    <row r="15" spans="1:20" s="655" customFormat="1" ht="20.5" customHeight="1">
      <c r="A15" s="1346">
        <v>5</v>
      </c>
      <c r="B15" s="1219">
        <v>44616</v>
      </c>
      <c r="C15" s="1223">
        <v>6.98</v>
      </c>
      <c r="D15" s="1224"/>
      <c r="E15" s="1223">
        <f t="shared" si="1"/>
        <v>515.75931232091682</v>
      </c>
      <c r="F15" s="847">
        <v>178</v>
      </c>
      <c r="G15" s="1152"/>
      <c r="H15" s="1222">
        <v>25</v>
      </c>
      <c r="I15" s="1219">
        <v>44100</v>
      </c>
      <c r="J15" s="1224">
        <v>9.84</v>
      </c>
      <c r="K15" s="1224"/>
      <c r="L15" s="1223">
        <f t="shared" si="2"/>
        <v>182.92682926829269</v>
      </c>
      <c r="M15" s="851">
        <v>1590</v>
      </c>
      <c r="N15" s="1157"/>
      <c r="O15" s="1222">
        <v>87</v>
      </c>
      <c r="P15" s="1219">
        <v>44100</v>
      </c>
      <c r="Q15" s="1225">
        <v>9.1</v>
      </c>
      <c r="R15" s="1224"/>
      <c r="S15" s="1223">
        <f t="shared" si="0"/>
        <v>197.80219780219781</v>
      </c>
      <c r="T15" s="849">
        <v>285</v>
      </c>
    </row>
    <row r="16" spans="1:20" s="655" customFormat="1" ht="20.5" customHeight="1">
      <c r="A16" s="1346">
        <v>6</v>
      </c>
      <c r="B16" s="1219">
        <v>44616</v>
      </c>
      <c r="C16" s="1223">
        <v>7.61</v>
      </c>
      <c r="D16" s="1224"/>
      <c r="E16" s="1223">
        <f t="shared" si="1"/>
        <v>473.06176084099866</v>
      </c>
      <c r="F16" s="847">
        <v>161</v>
      </c>
      <c r="G16" s="1152"/>
      <c r="H16" s="1222">
        <v>26</v>
      </c>
      <c r="I16" s="1219">
        <v>44100</v>
      </c>
      <c r="J16" s="1224">
        <v>7.5</v>
      </c>
      <c r="K16" s="1224"/>
      <c r="L16" s="1223">
        <f t="shared" si="2"/>
        <v>240</v>
      </c>
      <c r="M16" s="851">
        <v>1650</v>
      </c>
      <c r="N16" s="670"/>
      <c r="O16" s="1222">
        <v>88</v>
      </c>
      <c r="P16" s="1219">
        <v>44100</v>
      </c>
      <c r="Q16" s="1224">
        <v>8.1</v>
      </c>
      <c r="R16" s="1224"/>
      <c r="S16" s="1223">
        <f t="shared" si="0"/>
        <v>222.22222222222223</v>
      </c>
      <c r="T16" s="851">
        <v>330</v>
      </c>
    </row>
    <row r="17" spans="1:20" s="655" customFormat="1" ht="20.5" customHeight="1">
      <c r="A17" s="1346">
        <v>7</v>
      </c>
      <c r="B17" s="1219">
        <v>44616</v>
      </c>
      <c r="C17" s="1223">
        <v>8.94</v>
      </c>
      <c r="D17" s="1224"/>
      <c r="E17" s="1223">
        <f t="shared" si="1"/>
        <v>402.68456375838929</v>
      </c>
      <c r="F17" s="848">
        <v>209</v>
      </c>
      <c r="G17" s="1152"/>
      <c r="H17" s="1222">
        <v>27</v>
      </c>
      <c r="I17" s="1219">
        <v>44100</v>
      </c>
      <c r="J17" s="1224">
        <v>9.5</v>
      </c>
      <c r="K17" s="1224"/>
      <c r="L17" s="1223">
        <f t="shared" si="2"/>
        <v>189.47368421052633</v>
      </c>
      <c r="M17" s="851">
        <v>1700</v>
      </c>
      <c r="N17" s="671"/>
      <c r="O17" s="1222">
        <v>89</v>
      </c>
      <c r="P17" s="1219">
        <v>44100</v>
      </c>
      <c r="Q17" s="1224">
        <v>8.66</v>
      </c>
      <c r="R17" s="1224"/>
      <c r="S17" s="1223">
        <f t="shared" si="0"/>
        <v>207.85219399538107</v>
      </c>
      <c r="T17" s="851">
        <v>275</v>
      </c>
    </row>
    <row r="18" spans="1:20" s="655" customFormat="1" ht="20.5" customHeight="1">
      <c r="A18" s="1346">
        <v>8</v>
      </c>
      <c r="B18" s="1219">
        <v>44616</v>
      </c>
      <c r="C18" s="1224">
        <v>3.75</v>
      </c>
      <c r="D18" s="1224"/>
      <c r="E18" s="1223">
        <f t="shared" si="1"/>
        <v>960</v>
      </c>
      <c r="F18" s="848">
        <v>119</v>
      </c>
      <c r="G18" s="1152"/>
      <c r="H18" s="1222">
        <v>28</v>
      </c>
      <c r="I18" s="1219">
        <v>44100</v>
      </c>
      <c r="J18" s="1224">
        <v>8.69</v>
      </c>
      <c r="K18" s="1224"/>
      <c r="L18" s="1223">
        <f t="shared" si="2"/>
        <v>207.13463751438437</v>
      </c>
      <c r="M18" s="851">
        <v>1660</v>
      </c>
      <c r="N18" s="671"/>
      <c r="O18" s="1222">
        <v>90</v>
      </c>
      <c r="P18" s="1219">
        <v>44100</v>
      </c>
      <c r="Q18" s="1225">
        <v>10.31</v>
      </c>
      <c r="R18" s="1224"/>
      <c r="S18" s="1223">
        <f t="shared" si="0"/>
        <v>174.58777885548011</v>
      </c>
      <c r="T18" s="849">
        <v>3400</v>
      </c>
    </row>
    <row r="19" spans="1:20" s="655" customFormat="1" ht="20.5" customHeight="1">
      <c r="A19" s="1346">
        <v>9</v>
      </c>
      <c r="B19" s="1219">
        <v>44616</v>
      </c>
      <c r="C19" s="1224">
        <v>5.42</v>
      </c>
      <c r="D19" s="1224"/>
      <c r="E19" s="1223">
        <f t="shared" si="1"/>
        <v>664.20664206642073</v>
      </c>
      <c r="F19" s="847">
        <v>132</v>
      </c>
      <c r="G19" s="1152"/>
      <c r="H19" s="1222">
        <v>29</v>
      </c>
      <c r="I19" s="1219">
        <v>44723</v>
      </c>
      <c r="J19" s="1224">
        <v>7.4</v>
      </c>
      <c r="K19" s="1224"/>
      <c r="L19" s="1223">
        <f t="shared" si="2"/>
        <v>243.24324324324323</v>
      </c>
      <c r="M19" s="851">
        <v>1710</v>
      </c>
      <c r="N19" s="671"/>
      <c r="O19" s="1222">
        <v>91</v>
      </c>
      <c r="P19" s="1219">
        <v>44100</v>
      </c>
      <c r="Q19" s="1225">
        <v>10.88</v>
      </c>
      <c r="R19" s="1224"/>
      <c r="S19" s="1223">
        <f t="shared" si="0"/>
        <v>165.44117647058823</v>
      </c>
      <c r="T19" s="849">
        <v>3600</v>
      </c>
    </row>
    <row r="20" spans="1:20" s="655" customFormat="1" ht="20.5" customHeight="1">
      <c r="A20" s="1346">
        <v>10</v>
      </c>
      <c r="B20" s="1219">
        <v>44616</v>
      </c>
      <c r="C20" s="1224">
        <v>7.68</v>
      </c>
      <c r="D20" s="1224"/>
      <c r="E20" s="1223">
        <f t="shared" si="1"/>
        <v>468.75</v>
      </c>
      <c r="F20" s="847">
        <v>181</v>
      </c>
      <c r="G20" s="1152"/>
      <c r="H20" s="1222">
        <v>30</v>
      </c>
      <c r="I20" s="1219">
        <v>44723</v>
      </c>
      <c r="J20" s="1224">
        <v>6.56</v>
      </c>
      <c r="K20" s="1224"/>
      <c r="L20" s="1223">
        <f t="shared" si="2"/>
        <v>274.39024390243907</v>
      </c>
      <c r="M20" s="851">
        <v>1790</v>
      </c>
      <c r="N20" s="671"/>
      <c r="O20" s="1222">
        <v>92</v>
      </c>
      <c r="P20" s="1219">
        <v>44100</v>
      </c>
      <c r="Q20" s="1225">
        <v>8.75</v>
      </c>
      <c r="R20" s="1224"/>
      <c r="S20" s="1223">
        <f t="shared" si="0"/>
        <v>205.71428571428572</v>
      </c>
      <c r="T20" s="849">
        <v>300</v>
      </c>
    </row>
    <row r="21" spans="1:20" s="655" customFormat="1" ht="20.5" customHeight="1">
      <c r="A21" s="1346">
        <v>11</v>
      </c>
      <c r="B21" s="1219">
        <v>44616</v>
      </c>
      <c r="C21" s="1224">
        <v>6.99</v>
      </c>
      <c r="D21" s="1224"/>
      <c r="E21" s="1223">
        <f t="shared" si="1"/>
        <v>515.02145922746774</v>
      </c>
      <c r="F21" s="847">
        <v>201</v>
      </c>
      <c r="G21" s="1152"/>
      <c r="H21" s="1222">
        <v>31</v>
      </c>
      <c r="I21" s="1219">
        <v>44100</v>
      </c>
      <c r="J21" s="1224">
        <v>8.69</v>
      </c>
      <c r="K21" s="1224"/>
      <c r="L21" s="1223">
        <f t="shared" si="2"/>
        <v>207.13463751438437</v>
      </c>
      <c r="M21" s="851">
        <v>1730</v>
      </c>
      <c r="N21" s="671"/>
      <c r="O21" s="1222">
        <v>93</v>
      </c>
      <c r="P21" s="1219">
        <v>44100</v>
      </c>
      <c r="Q21" s="1225">
        <v>7.97</v>
      </c>
      <c r="R21" s="1224"/>
      <c r="S21" s="1223">
        <f t="shared" si="0"/>
        <v>225.84692597239649</v>
      </c>
      <c r="T21" s="849">
        <v>360</v>
      </c>
    </row>
    <row r="22" spans="1:20" s="655" customFormat="1" ht="20.5" customHeight="1">
      <c r="A22" s="1346">
        <v>12</v>
      </c>
      <c r="B22" s="1219">
        <v>44616</v>
      </c>
      <c r="C22" s="1224">
        <v>8.8699999999999992</v>
      </c>
      <c r="D22" s="1224"/>
      <c r="E22" s="1223">
        <f t="shared" si="1"/>
        <v>405.86245772266068</v>
      </c>
      <c r="F22" s="847">
        <v>166</v>
      </c>
      <c r="G22" s="1152"/>
      <c r="H22" s="1222">
        <v>32</v>
      </c>
      <c r="I22" s="1219">
        <v>44100</v>
      </c>
      <c r="J22" s="1223">
        <v>9.32</v>
      </c>
      <c r="K22" s="1224"/>
      <c r="L22" s="1223">
        <f t="shared" si="2"/>
        <v>193.13304721030042</v>
      </c>
      <c r="M22" s="851">
        <v>1870</v>
      </c>
      <c r="N22" s="671"/>
      <c r="O22" s="1222">
        <v>94</v>
      </c>
      <c r="P22" s="1219">
        <v>44100</v>
      </c>
      <c r="Q22" s="1225">
        <v>11.94</v>
      </c>
      <c r="R22" s="1224"/>
      <c r="S22" s="1223">
        <f t="shared" si="0"/>
        <v>150.7537688442211</v>
      </c>
      <c r="T22" s="849">
        <v>3999</v>
      </c>
    </row>
    <row r="23" spans="1:20" s="655" customFormat="1" ht="20.5" customHeight="1">
      <c r="A23" s="1346">
        <v>13</v>
      </c>
      <c r="B23" s="1219">
        <v>44616</v>
      </c>
      <c r="C23" s="1224">
        <v>10.82</v>
      </c>
      <c r="D23" s="1224"/>
      <c r="E23" s="1223">
        <f t="shared" si="1"/>
        <v>332.71719038817002</v>
      </c>
      <c r="F23" s="847">
        <v>187</v>
      </c>
      <c r="G23" s="1152"/>
      <c r="H23" s="1222">
        <v>33</v>
      </c>
      <c r="I23" s="1219">
        <v>44723</v>
      </c>
      <c r="J23" s="1223">
        <v>9.25</v>
      </c>
      <c r="K23" s="1224"/>
      <c r="L23" s="1223">
        <f t="shared" si="2"/>
        <v>194.59459459459458</v>
      </c>
      <c r="M23" s="847">
        <v>1230</v>
      </c>
      <c r="N23" s="671"/>
      <c r="O23" s="1222">
        <v>95</v>
      </c>
      <c r="P23" s="1219">
        <v>44100</v>
      </c>
      <c r="Q23" s="1225">
        <v>9.81</v>
      </c>
      <c r="R23" s="1224"/>
      <c r="S23" s="1223">
        <f t="shared" si="0"/>
        <v>183.48623853211009</v>
      </c>
      <c r="T23" s="849">
        <v>4000</v>
      </c>
    </row>
    <row r="24" spans="1:20" s="655" customFormat="1" ht="20.5" customHeight="1">
      <c r="A24" s="1346">
        <v>14</v>
      </c>
      <c r="B24" s="1219">
        <v>44616</v>
      </c>
      <c r="C24" s="1224">
        <v>9.8000000000000007</v>
      </c>
      <c r="D24" s="1224"/>
      <c r="E24" s="1223">
        <f t="shared" si="1"/>
        <v>367.34693877551018</v>
      </c>
      <c r="F24" s="847">
        <v>191</v>
      </c>
      <c r="G24" s="1152"/>
      <c r="H24" s="1222">
        <v>34</v>
      </c>
      <c r="I24" s="1219">
        <v>44723</v>
      </c>
      <c r="J24" s="1225">
        <v>7.72</v>
      </c>
      <c r="K24" s="1224"/>
      <c r="L24" s="1223">
        <f t="shared" si="2"/>
        <v>233.16062176165804</v>
      </c>
      <c r="M24" s="847">
        <v>1630</v>
      </c>
      <c r="N24" s="1157"/>
      <c r="O24" s="1222">
        <v>96</v>
      </c>
      <c r="P24" s="1219">
        <v>44100</v>
      </c>
      <c r="Q24" s="1225">
        <v>9.8699999999999992</v>
      </c>
      <c r="R24" s="1224"/>
      <c r="S24" s="1223">
        <f t="shared" si="0"/>
        <v>182.37082066869303</v>
      </c>
      <c r="T24" s="849">
        <v>3270</v>
      </c>
    </row>
    <row r="25" spans="1:20" s="655" customFormat="1" ht="20.5" customHeight="1">
      <c r="A25" s="1346">
        <v>15</v>
      </c>
      <c r="B25" s="1219">
        <v>44616</v>
      </c>
      <c r="C25" s="1224">
        <v>8.5</v>
      </c>
      <c r="D25" s="1224"/>
      <c r="E25" s="1223">
        <f t="shared" si="1"/>
        <v>423.52941176470586</v>
      </c>
      <c r="F25" s="847">
        <v>203</v>
      </c>
      <c r="G25" s="1152"/>
      <c r="H25" s="1222">
        <v>35</v>
      </c>
      <c r="I25" s="1219">
        <v>44723</v>
      </c>
      <c r="J25" s="1225">
        <v>8.5299999999999994</v>
      </c>
      <c r="K25" s="1224"/>
      <c r="L25" s="1223">
        <f t="shared" si="2"/>
        <v>211.01992966002345</v>
      </c>
      <c r="M25" s="847">
        <v>1750</v>
      </c>
      <c r="N25" s="1157"/>
      <c r="O25" s="1222">
        <v>97</v>
      </c>
      <c r="P25" s="1219">
        <v>44100</v>
      </c>
      <c r="Q25" s="1228">
        <v>10.4</v>
      </c>
      <c r="R25" s="1224"/>
      <c r="S25" s="1223">
        <f t="shared" si="0"/>
        <v>173.07692307692307</v>
      </c>
      <c r="T25" s="849">
        <v>4000</v>
      </c>
    </row>
    <row r="26" spans="1:20" s="655" customFormat="1" ht="20.5" customHeight="1">
      <c r="A26" s="1346">
        <v>16</v>
      </c>
      <c r="B26" s="1219">
        <v>44616</v>
      </c>
      <c r="C26" s="1224">
        <v>7.91</v>
      </c>
      <c r="D26" s="1224"/>
      <c r="E26" s="1223">
        <f t="shared" si="1"/>
        <v>455.12010113780025</v>
      </c>
      <c r="F26" s="847">
        <v>166</v>
      </c>
      <c r="G26" s="1152"/>
      <c r="H26" s="1222">
        <v>36</v>
      </c>
      <c r="I26" s="1219">
        <v>44723</v>
      </c>
      <c r="J26" s="1225">
        <v>7.9</v>
      </c>
      <c r="K26" s="1224"/>
      <c r="L26" s="1223">
        <f t="shared" si="2"/>
        <v>227.84810126582278</v>
      </c>
      <c r="M26" s="851">
        <v>1550</v>
      </c>
      <c r="N26" s="1157"/>
      <c r="O26" s="1222">
        <v>98</v>
      </c>
      <c r="P26" s="1219">
        <v>44100</v>
      </c>
      <c r="Q26" s="2730" t="s">
        <v>95</v>
      </c>
      <c r="R26" s="2731"/>
      <c r="S26" s="2732"/>
      <c r="T26" s="849"/>
    </row>
    <row r="27" spans="1:20" s="655" customFormat="1" ht="20.5" customHeight="1">
      <c r="A27" s="1346">
        <v>17</v>
      </c>
      <c r="B27" s="1219">
        <v>44616</v>
      </c>
      <c r="C27" s="1224">
        <v>7.53</v>
      </c>
      <c r="D27" s="1224"/>
      <c r="E27" s="1223">
        <f t="shared" si="1"/>
        <v>478.08764940239041</v>
      </c>
      <c r="F27" s="847">
        <v>165</v>
      </c>
      <c r="G27" s="1152"/>
      <c r="H27" s="1222">
        <v>37</v>
      </c>
      <c r="I27" s="1219">
        <v>44723</v>
      </c>
      <c r="J27" s="1225">
        <v>7.92</v>
      </c>
      <c r="K27" s="1224"/>
      <c r="L27" s="1223">
        <f t="shared" si="2"/>
        <v>227.27272727272728</v>
      </c>
      <c r="M27" s="847">
        <v>1650</v>
      </c>
      <c r="N27" s="1157"/>
      <c r="O27" s="1222">
        <v>99</v>
      </c>
      <c r="P27" s="1219">
        <v>44100</v>
      </c>
      <c r="Q27" s="2730" t="s">
        <v>95</v>
      </c>
      <c r="R27" s="2731"/>
      <c r="S27" s="2732"/>
      <c r="T27" s="849"/>
    </row>
    <row r="28" spans="1:20" s="655" customFormat="1" ht="20.5" customHeight="1">
      <c r="A28" s="1346">
        <v>18</v>
      </c>
      <c r="B28" s="1219">
        <v>44616</v>
      </c>
      <c r="C28" s="1229">
        <v>6.19</v>
      </c>
      <c r="D28" s="1224"/>
      <c r="E28" s="1223">
        <f t="shared" si="1"/>
        <v>581.58319870759283</v>
      </c>
      <c r="F28" s="847">
        <v>140</v>
      </c>
      <c r="G28" s="1152"/>
      <c r="H28" s="1222">
        <v>38</v>
      </c>
      <c r="I28" s="1219">
        <v>44723</v>
      </c>
      <c r="J28" s="1225">
        <v>7.9</v>
      </c>
      <c r="K28" s="1224"/>
      <c r="L28" s="1223">
        <f t="shared" si="2"/>
        <v>227.84810126582278</v>
      </c>
      <c r="M28" s="851">
        <v>1720</v>
      </c>
      <c r="N28" s="1157"/>
      <c r="O28" s="1222">
        <v>100</v>
      </c>
      <c r="P28" s="1219">
        <v>44100</v>
      </c>
      <c r="Q28" s="1228">
        <v>5.34</v>
      </c>
      <c r="R28" s="1224"/>
      <c r="S28" s="1223">
        <f t="shared" si="0"/>
        <v>337.07865168539325</v>
      </c>
      <c r="T28" s="849">
        <v>200</v>
      </c>
    </row>
    <row r="29" spans="1:20" s="655" customFormat="1" ht="20.5" customHeight="1">
      <c r="A29" s="1346">
        <v>19</v>
      </c>
      <c r="B29" s="1219">
        <v>44616</v>
      </c>
      <c r="C29" s="1229">
        <v>10.4</v>
      </c>
      <c r="D29" s="1224"/>
      <c r="E29" s="1223">
        <f t="shared" si="1"/>
        <v>346.15384615384613</v>
      </c>
      <c r="F29" s="847">
        <v>194</v>
      </c>
      <c r="G29" s="1152"/>
      <c r="H29" s="1222">
        <v>39</v>
      </c>
      <c r="I29" s="1219">
        <v>44723</v>
      </c>
      <c r="J29" s="1225">
        <v>8.9700000000000006</v>
      </c>
      <c r="K29" s="1224"/>
      <c r="L29" s="1223">
        <f t="shared" si="2"/>
        <v>200.66889632107021</v>
      </c>
      <c r="M29" s="1230">
        <v>1840</v>
      </c>
      <c r="N29" s="1157"/>
      <c r="O29" s="1222">
        <v>101</v>
      </c>
      <c r="P29" s="1219">
        <v>44100</v>
      </c>
      <c r="Q29" s="1225">
        <v>5.91</v>
      </c>
      <c r="R29" s="1224"/>
      <c r="S29" s="1223">
        <f t="shared" si="0"/>
        <v>304.56852791878174</v>
      </c>
      <c r="T29" s="849">
        <v>150</v>
      </c>
    </row>
    <row r="30" spans="1:20" s="655" customFormat="1" ht="20.5" customHeight="1" thickBot="1">
      <c r="A30" s="1231">
        <v>20</v>
      </c>
      <c r="B30" s="1243">
        <v>44616</v>
      </c>
      <c r="C30" s="1232">
        <v>12.09</v>
      </c>
      <c r="D30" s="1232"/>
      <c r="E30" s="1233">
        <f>3600/C30</f>
        <v>297.76674937965259</v>
      </c>
      <c r="F30" s="1234">
        <v>300</v>
      </c>
      <c r="G30" s="1152"/>
      <c r="H30" s="1222">
        <v>40</v>
      </c>
      <c r="I30" s="1219">
        <v>44723</v>
      </c>
      <c r="J30" s="1225">
        <v>8.75</v>
      </c>
      <c r="K30" s="1227"/>
      <c r="L30" s="1223">
        <f t="shared" si="2"/>
        <v>205.71428571428572</v>
      </c>
      <c r="M30" s="1230">
        <v>1860</v>
      </c>
      <c r="N30" s="1157"/>
      <c r="O30" s="1222">
        <v>102</v>
      </c>
      <c r="P30" s="1219">
        <v>44100</v>
      </c>
      <c r="Q30" s="1228">
        <v>7.03</v>
      </c>
      <c r="R30" s="1224"/>
      <c r="S30" s="1223">
        <f t="shared" si="0"/>
        <v>256.0455192034139</v>
      </c>
      <c r="T30" s="849">
        <v>170</v>
      </c>
    </row>
    <row r="31" spans="1:20" s="655" customFormat="1" ht="20.5" customHeight="1">
      <c r="A31" s="1157"/>
      <c r="B31" s="675"/>
      <c r="C31" s="2743" t="s">
        <v>149</v>
      </c>
      <c r="D31" s="2744"/>
      <c r="E31" s="1235">
        <f>SUM(E11:E30)</f>
        <v>9406.6565745092903</v>
      </c>
      <c r="F31" s="1164"/>
      <c r="G31" s="1152"/>
      <c r="H31" s="1222">
        <v>41</v>
      </c>
      <c r="I31" s="1219">
        <v>44100</v>
      </c>
      <c r="J31" s="1225">
        <v>6.87</v>
      </c>
      <c r="K31" s="1224"/>
      <c r="L31" s="1223">
        <f t="shared" si="2"/>
        <v>262.00873362445412</v>
      </c>
      <c r="M31" s="1230">
        <v>1660</v>
      </c>
      <c r="N31" s="1157"/>
      <c r="O31" s="1222">
        <v>103</v>
      </c>
      <c r="P31" s="1219">
        <v>44100</v>
      </c>
      <c r="Q31" s="1228">
        <v>8.7799999999999994</v>
      </c>
      <c r="R31" s="1224"/>
      <c r="S31" s="1223">
        <f t="shared" si="0"/>
        <v>205.0113895216401</v>
      </c>
      <c r="T31" s="849">
        <v>180</v>
      </c>
    </row>
    <row r="32" spans="1:20" s="655" customFormat="1" ht="20.5" customHeight="1" thickBot="1">
      <c r="A32" s="1157"/>
      <c r="B32" s="675"/>
      <c r="C32" s="2733" t="s">
        <v>136</v>
      </c>
      <c r="D32" s="2734"/>
      <c r="E32" s="1236">
        <f>AVERAGE(E11:E30)</f>
        <v>470.33282872546454</v>
      </c>
      <c r="F32" s="1164"/>
      <c r="G32" s="1152"/>
      <c r="H32" s="1222">
        <v>42</v>
      </c>
      <c r="I32" s="1219">
        <v>44100</v>
      </c>
      <c r="J32" s="1225">
        <v>7.9</v>
      </c>
      <c r="K32" s="1224"/>
      <c r="L32" s="1223">
        <f t="shared" si="2"/>
        <v>227.84810126582278</v>
      </c>
      <c r="M32" s="1230">
        <v>1890</v>
      </c>
      <c r="N32" s="1157"/>
      <c r="O32" s="1222">
        <v>104</v>
      </c>
      <c r="P32" s="1219">
        <v>44100</v>
      </c>
      <c r="Q32" s="1226">
        <v>8.66</v>
      </c>
      <c r="R32" s="1227"/>
      <c r="S32" s="1223">
        <f t="shared" si="0"/>
        <v>207.85219399538107</v>
      </c>
      <c r="T32" s="850">
        <v>300</v>
      </c>
    </row>
    <row r="33" spans="1:20" s="655" customFormat="1" ht="20.5" customHeight="1">
      <c r="A33" s="1157"/>
      <c r="B33" s="675"/>
      <c r="C33" s="1157"/>
      <c r="D33" s="1157"/>
      <c r="E33" s="1158"/>
      <c r="F33" s="670"/>
      <c r="G33" s="1152"/>
      <c r="H33" s="1222">
        <v>43</v>
      </c>
      <c r="I33" s="1219">
        <v>44100</v>
      </c>
      <c r="J33" s="1225">
        <v>7.75</v>
      </c>
      <c r="K33" s="1224"/>
      <c r="L33" s="1223">
        <f t="shared" si="2"/>
        <v>232.25806451612902</v>
      </c>
      <c r="M33" s="1230">
        <v>1460</v>
      </c>
      <c r="N33" s="1157"/>
      <c r="O33" s="1222">
        <v>105</v>
      </c>
      <c r="P33" s="1219">
        <v>44100</v>
      </c>
      <c r="Q33" s="1225">
        <v>10.72</v>
      </c>
      <c r="R33" s="1224"/>
      <c r="S33" s="1223">
        <f t="shared" si="0"/>
        <v>167.91044776119401</v>
      </c>
      <c r="T33" s="849">
        <v>300</v>
      </c>
    </row>
    <row r="34" spans="1:20" s="655" customFormat="1" ht="20.5" customHeight="1">
      <c r="A34" s="1157"/>
      <c r="B34" s="675"/>
      <c r="C34" s="1157"/>
      <c r="D34" s="1157"/>
      <c r="E34" s="1158"/>
      <c r="F34" s="670"/>
      <c r="G34" s="1152"/>
      <c r="H34" s="1222">
        <v>44</v>
      </c>
      <c r="I34" s="1219">
        <v>44100</v>
      </c>
      <c r="J34" s="1225">
        <v>7.87</v>
      </c>
      <c r="K34" s="1224"/>
      <c r="L34" s="1223">
        <f t="shared" si="2"/>
        <v>228.71664548919949</v>
      </c>
      <c r="M34" s="1230">
        <v>960</v>
      </c>
      <c r="N34" s="1157"/>
      <c r="O34" s="1222">
        <v>106</v>
      </c>
      <c r="P34" s="1219">
        <v>44100</v>
      </c>
      <c r="Q34" s="1228">
        <v>7.53</v>
      </c>
      <c r="R34" s="1224"/>
      <c r="S34" s="1223">
        <f t="shared" si="0"/>
        <v>239.04382470119521</v>
      </c>
      <c r="T34" s="849">
        <v>150</v>
      </c>
    </row>
    <row r="35" spans="1:20" s="655" customFormat="1" ht="20.5" customHeight="1">
      <c r="A35" s="1157"/>
      <c r="B35" s="675"/>
      <c r="C35" s="1157"/>
      <c r="D35" s="1157"/>
      <c r="E35" s="1158"/>
      <c r="F35" s="670"/>
      <c r="G35" s="1152"/>
      <c r="H35" s="1222">
        <v>45</v>
      </c>
      <c r="I35" s="1219">
        <v>44100</v>
      </c>
      <c r="J35" s="1228">
        <v>8.65</v>
      </c>
      <c r="K35" s="1224"/>
      <c r="L35" s="1223">
        <f t="shared" si="2"/>
        <v>208.09248554913293</v>
      </c>
      <c r="M35" s="1230">
        <v>1680</v>
      </c>
      <c r="N35" s="1157"/>
      <c r="O35" s="1222">
        <v>107</v>
      </c>
      <c r="P35" s="1219">
        <v>44100</v>
      </c>
      <c r="Q35" s="1228">
        <v>7.06</v>
      </c>
      <c r="R35" s="1224"/>
      <c r="S35" s="1223">
        <f t="shared" si="0"/>
        <v>254.957507082153</v>
      </c>
      <c r="T35" s="849">
        <v>210</v>
      </c>
    </row>
    <row r="36" spans="1:20" s="655" customFormat="1" ht="20.5" customHeight="1">
      <c r="A36" s="1157"/>
      <c r="B36" s="675"/>
      <c r="C36" s="1157"/>
      <c r="D36" s="1157"/>
      <c r="E36" s="1158"/>
      <c r="F36" s="670"/>
      <c r="G36" s="1152"/>
      <c r="H36" s="1222">
        <v>46</v>
      </c>
      <c r="I36" s="1219">
        <v>44100</v>
      </c>
      <c r="J36" s="1228">
        <v>7.6</v>
      </c>
      <c r="K36" s="1224"/>
      <c r="L36" s="1223">
        <f t="shared" si="2"/>
        <v>236.84210526315792</v>
      </c>
      <c r="M36" s="847">
        <v>1650</v>
      </c>
      <c r="N36" s="1157"/>
      <c r="O36" s="1222">
        <v>108</v>
      </c>
      <c r="P36" s="1219">
        <v>44100</v>
      </c>
      <c r="Q36" s="1228">
        <v>7.75</v>
      </c>
      <c r="R36" s="1224"/>
      <c r="S36" s="1223">
        <f t="shared" si="0"/>
        <v>232.25806451612902</v>
      </c>
      <c r="T36" s="849">
        <v>145</v>
      </c>
    </row>
    <row r="37" spans="1:20" s="655" customFormat="1" ht="20.5" customHeight="1">
      <c r="A37" s="1157"/>
      <c r="B37" s="675"/>
      <c r="C37" s="1157"/>
      <c r="D37" s="1157"/>
      <c r="E37" s="1158"/>
      <c r="F37" s="670"/>
      <c r="G37" s="354"/>
      <c r="H37" s="1222">
        <v>47</v>
      </c>
      <c r="I37" s="1219">
        <v>44100</v>
      </c>
      <c r="J37" s="1228">
        <v>7.63</v>
      </c>
      <c r="K37" s="1224"/>
      <c r="L37" s="1223">
        <f t="shared" si="2"/>
        <v>235.91087811271296</v>
      </c>
      <c r="M37" s="847">
        <v>910</v>
      </c>
      <c r="N37" s="1157"/>
      <c r="O37" s="1222">
        <v>109</v>
      </c>
      <c r="P37" s="1219">
        <v>44100</v>
      </c>
      <c r="Q37" s="1228">
        <v>5.71</v>
      </c>
      <c r="R37" s="1224"/>
      <c r="S37" s="1223">
        <f t="shared" si="0"/>
        <v>315.23642732049035</v>
      </c>
      <c r="T37" s="849">
        <v>180</v>
      </c>
    </row>
    <row r="38" spans="1:20" s="655" customFormat="1" ht="20.5" customHeight="1">
      <c r="A38" s="1157"/>
      <c r="B38" s="675"/>
      <c r="C38" s="1157"/>
      <c r="D38" s="1157"/>
      <c r="E38" s="1158"/>
      <c r="F38" s="670"/>
      <c r="G38" s="354"/>
      <c r="H38" s="1222">
        <v>48</v>
      </c>
      <c r="I38" s="1219">
        <v>44100</v>
      </c>
      <c r="J38" s="1237">
        <v>6</v>
      </c>
      <c r="K38" s="1238"/>
      <c r="L38" s="1223">
        <f t="shared" si="2"/>
        <v>300</v>
      </c>
      <c r="M38" s="847">
        <v>1820</v>
      </c>
      <c r="N38" s="1157"/>
      <c r="O38" s="1222">
        <v>110</v>
      </c>
      <c r="P38" s="1219">
        <v>44100</v>
      </c>
      <c r="Q38" s="1225">
        <v>6.94</v>
      </c>
      <c r="R38" s="1224"/>
      <c r="S38" s="1223">
        <f t="shared" si="0"/>
        <v>259.36599423631122</v>
      </c>
      <c r="T38" s="849">
        <v>180</v>
      </c>
    </row>
    <row r="39" spans="1:20" s="655" customFormat="1" ht="20.5" customHeight="1">
      <c r="A39" s="1157"/>
      <c r="B39" s="675"/>
      <c r="C39" s="1157"/>
      <c r="D39" s="1157"/>
      <c r="E39" s="1158"/>
      <c r="F39" s="670"/>
      <c r="G39" s="679"/>
      <c r="H39" s="1222">
        <v>49</v>
      </c>
      <c r="I39" s="1219">
        <v>44100</v>
      </c>
      <c r="J39" s="1237">
        <v>6</v>
      </c>
      <c r="K39" s="1238"/>
      <c r="L39" s="1223">
        <f t="shared" si="2"/>
        <v>300</v>
      </c>
      <c r="M39" s="847">
        <v>120</v>
      </c>
      <c r="N39" s="1157"/>
      <c r="O39" s="1222">
        <v>111</v>
      </c>
      <c r="P39" s="1219">
        <v>44100</v>
      </c>
      <c r="Q39" s="1224">
        <v>6.59</v>
      </c>
      <c r="R39" s="1238"/>
      <c r="S39" s="1223">
        <f t="shared" si="0"/>
        <v>273.14112291350534</v>
      </c>
      <c r="T39" s="849">
        <v>130</v>
      </c>
    </row>
    <row r="40" spans="1:20" s="655" customFormat="1" ht="20.5" customHeight="1">
      <c r="A40" s="1157"/>
      <c r="B40" s="675"/>
      <c r="C40" s="1157"/>
      <c r="D40" s="1157"/>
      <c r="E40" s="1158"/>
      <c r="F40" s="670"/>
      <c r="G40" s="354"/>
      <c r="H40" s="1222">
        <v>50</v>
      </c>
      <c r="I40" s="1219">
        <v>44100</v>
      </c>
      <c r="J40" s="1228">
        <v>6.5</v>
      </c>
      <c r="K40" s="1239"/>
      <c r="L40" s="1223">
        <f t="shared" si="2"/>
        <v>276.92307692307691</v>
      </c>
      <c r="M40" s="847">
        <v>1610</v>
      </c>
      <c r="N40" s="1152"/>
      <c r="O40" s="1222">
        <v>112</v>
      </c>
      <c r="P40" s="1219">
        <v>44100</v>
      </c>
      <c r="Q40" s="1224">
        <v>7.38</v>
      </c>
      <c r="R40" s="1238"/>
      <c r="S40" s="1223">
        <f t="shared" si="0"/>
        <v>243.90243902439025</v>
      </c>
      <c r="T40" s="852">
        <v>160</v>
      </c>
    </row>
    <row r="41" spans="1:20" s="655" customFormat="1" ht="20.5" customHeight="1">
      <c r="A41" s="1157"/>
      <c r="B41" s="675"/>
      <c r="C41" s="1157"/>
      <c r="D41" s="1157"/>
      <c r="E41" s="1158"/>
      <c r="F41" s="670"/>
      <c r="G41" s="354"/>
      <c r="H41" s="1222">
        <v>51</v>
      </c>
      <c r="I41" s="1219">
        <v>44100</v>
      </c>
      <c r="J41" s="1228">
        <v>8.81</v>
      </c>
      <c r="K41" s="1239"/>
      <c r="L41" s="1223">
        <f t="shared" si="2"/>
        <v>204.31328036322361</v>
      </c>
      <c r="M41" s="847">
        <v>1580</v>
      </c>
      <c r="N41" s="1152"/>
      <c r="O41" s="1222">
        <v>113</v>
      </c>
      <c r="P41" s="1219">
        <v>44100</v>
      </c>
      <c r="Q41" s="1224">
        <v>7.78</v>
      </c>
      <c r="R41" s="1239"/>
      <c r="S41" s="1223">
        <f t="shared" si="0"/>
        <v>231.3624678663239</v>
      </c>
      <c r="T41" s="847">
        <v>3710</v>
      </c>
    </row>
    <row r="42" spans="1:20" s="655" customFormat="1" ht="20.5" customHeight="1">
      <c r="A42" s="1157"/>
      <c r="B42" s="675"/>
      <c r="C42" s="1158"/>
      <c r="D42" s="1157"/>
      <c r="E42" s="1158"/>
      <c r="F42" s="670"/>
      <c r="G42" s="354"/>
      <c r="H42" s="1222">
        <v>52</v>
      </c>
      <c r="I42" s="1219">
        <v>44100</v>
      </c>
      <c r="J42" s="1225">
        <v>10.82</v>
      </c>
      <c r="K42" s="1227"/>
      <c r="L42" s="1223">
        <f t="shared" si="2"/>
        <v>166.35859519408501</v>
      </c>
      <c r="M42" s="847">
        <v>1820</v>
      </c>
      <c r="N42" s="1152"/>
      <c r="O42" s="1222">
        <v>114</v>
      </c>
      <c r="P42" s="1219">
        <v>44100</v>
      </c>
      <c r="Q42" s="1224">
        <v>8.31</v>
      </c>
      <c r="R42" s="1239"/>
      <c r="S42" s="1223">
        <f>1800/Q42</f>
        <v>216.60649819494583</v>
      </c>
      <c r="T42" s="853">
        <v>4000</v>
      </c>
    </row>
    <row r="43" spans="1:20" s="655" customFormat="1" ht="20.5" customHeight="1">
      <c r="A43" s="1157"/>
      <c r="B43" s="675"/>
      <c r="C43" s="1157"/>
      <c r="D43" s="1157"/>
      <c r="E43" s="1158"/>
      <c r="F43" s="670"/>
      <c r="G43" s="354"/>
      <c r="H43" s="1222">
        <v>53</v>
      </c>
      <c r="I43" s="1219">
        <v>44100</v>
      </c>
      <c r="J43" s="1228">
        <v>12.5</v>
      </c>
      <c r="K43" s="1227"/>
      <c r="L43" s="1223">
        <f t="shared" si="2"/>
        <v>144</v>
      </c>
      <c r="M43" s="847">
        <v>1500</v>
      </c>
      <c r="N43" s="354"/>
      <c r="O43" s="1222">
        <v>115</v>
      </c>
      <c r="P43" s="1219">
        <v>44100</v>
      </c>
      <c r="Q43" s="1224">
        <v>12.47</v>
      </c>
      <c r="R43" s="1239"/>
      <c r="S43" s="1223">
        <f>1800/Q43</f>
        <v>144.34643143544506</v>
      </c>
      <c r="T43" s="853">
        <v>3900</v>
      </c>
    </row>
    <row r="44" spans="1:20" s="655" customFormat="1" ht="20.5" customHeight="1">
      <c r="A44" s="1157"/>
      <c r="B44" s="550"/>
      <c r="C44" s="1157"/>
      <c r="D44" s="1157"/>
      <c r="E44" s="1158"/>
      <c r="F44" s="670"/>
      <c r="G44" s="354"/>
      <c r="H44" s="1222">
        <v>54</v>
      </c>
      <c r="I44" s="1219">
        <v>44100</v>
      </c>
      <c r="J44" s="1228">
        <v>11.78</v>
      </c>
      <c r="K44" s="1227"/>
      <c r="L44" s="1223">
        <f t="shared" si="2"/>
        <v>152.80135823429544</v>
      </c>
      <c r="M44" s="847">
        <v>1250</v>
      </c>
      <c r="N44" s="354"/>
      <c r="O44" s="1222">
        <v>116</v>
      </c>
      <c r="P44" s="1219">
        <v>44100</v>
      </c>
      <c r="Q44" s="1226">
        <v>8.82</v>
      </c>
      <c r="R44" s="1227"/>
      <c r="S44" s="1223">
        <f t="shared" ref="S44:S72" si="3">1800/Q44</f>
        <v>204.08163265306121</v>
      </c>
      <c r="T44" s="853">
        <v>4000</v>
      </c>
    </row>
    <row r="45" spans="1:20" s="655" customFormat="1" ht="20.5" customHeight="1">
      <c r="A45" s="1157"/>
      <c r="B45" s="550"/>
      <c r="C45" s="2735"/>
      <c r="D45" s="2735"/>
      <c r="E45" s="2735"/>
      <c r="F45" s="2735"/>
      <c r="G45" s="354"/>
      <c r="H45" s="1222">
        <v>55</v>
      </c>
      <c r="I45" s="1219">
        <v>44100</v>
      </c>
      <c r="J45" s="2736" t="s">
        <v>95</v>
      </c>
      <c r="K45" s="2737"/>
      <c r="L45" s="2738"/>
      <c r="M45" s="847"/>
      <c r="N45" s="354"/>
      <c r="O45" s="1222">
        <v>117</v>
      </c>
      <c r="P45" s="1219">
        <v>44100</v>
      </c>
      <c r="Q45" s="1226">
        <v>6.13</v>
      </c>
      <c r="R45" s="1227"/>
      <c r="S45" s="1223">
        <f t="shared" si="3"/>
        <v>293.63784665579118</v>
      </c>
      <c r="T45" s="853">
        <v>150</v>
      </c>
    </row>
    <row r="46" spans="1:20" s="655" customFormat="1" ht="20.5" customHeight="1">
      <c r="A46" s="1157"/>
      <c r="B46" s="550"/>
      <c r="C46" s="2735"/>
      <c r="D46" s="2735"/>
      <c r="E46" s="2735"/>
      <c r="F46" s="2735"/>
      <c r="G46" s="354"/>
      <c r="H46" s="1222">
        <v>56</v>
      </c>
      <c r="I46" s="1219">
        <v>44100</v>
      </c>
      <c r="J46" s="1228">
        <v>10.08</v>
      </c>
      <c r="K46" s="1227"/>
      <c r="L46" s="1223">
        <f t="shared" si="2"/>
        <v>178.57142857142858</v>
      </c>
      <c r="M46" s="847">
        <v>1390</v>
      </c>
      <c r="N46" s="1152"/>
      <c r="O46" s="1222">
        <v>118</v>
      </c>
      <c r="P46" s="1219">
        <v>44100</v>
      </c>
      <c r="Q46" s="1226">
        <v>7.75</v>
      </c>
      <c r="R46" s="1227"/>
      <c r="S46" s="1223">
        <f t="shared" si="3"/>
        <v>232.25806451612902</v>
      </c>
      <c r="T46" s="853">
        <v>130</v>
      </c>
    </row>
    <row r="47" spans="1:20" s="655" customFormat="1" ht="20.5" customHeight="1">
      <c r="A47" s="1157"/>
      <c r="B47" s="550"/>
      <c r="C47" s="2735"/>
      <c r="D47" s="2735"/>
      <c r="E47" s="2735"/>
      <c r="F47" s="2735"/>
      <c r="G47" s="354"/>
      <c r="H47" s="1222">
        <v>57</v>
      </c>
      <c r="I47" s="1219">
        <v>44100</v>
      </c>
      <c r="J47" s="1228">
        <v>11.09</v>
      </c>
      <c r="K47" s="1227"/>
      <c r="L47" s="1223">
        <f t="shared" si="2"/>
        <v>162.30838593327323</v>
      </c>
      <c r="M47" s="847">
        <v>1310</v>
      </c>
      <c r="N47" s="1152"/>
      <c r="O47" s="1222">
        <v>119</v>
      </c>
      <c r="P47" s="1219">
        <v>44100</v>
      </c>
      <c r="Q47" s="1226">
        <v>6.78</v>
      </c>
      <c r="R47" s="1227"/>
      <c r="S47" s="1223">
        <f t="shared" si="3"/>
        <v>265.48672566371681</v>
      </c>
      <c r="T47" s="853">
        <v>155</v>
      </c>
    </row>
    <row r="48" spans="1:20" s="655" customFormat="1" ht="20.5" customHeight="1">
      <c r="A48" s="680"/>
      <c r="B48" s="1165"/>
      <c r="C48" s="656"/>
      <c r="D48" s="656"/>
      <c r="E48" s="656"/>
      <c r="F48" s="1165"/>
      <c r="G48" s="354"/>
      <c r="H48" s="1222">
        <v>58</v>
      </c>
      <c r="I48" s="1219">
        <v>44100</v>
      </c>
      <c r="J48" s="1224">
        <v>13.81</v>
      </c>
      <c r="K48" s="1227"/>
      <c r="L48" s="1223">
        <f t="shared" si="2"/>
        <v>130.34033309196235</v>
      </c>
      <c r="M48" s="847">
        <v>1220</v>
      </c>
      <c r="N48" s="354"/>
      <c r="O48" s="1222">
        <v>120</v>
      </c>
      <c r="P48" s="1219">
        <v>44100</v>
      </c>
      <c r="Q48" s="1226">
        <v>7.2</v>
      </c>
      <c r="R48" s="1227"/>
      <c r="S48" s="1223">
        <f t="shared" si="3"/>
        <v>250</v>
      </c>
      <c r="T48" s="853">
        <v>190</v>
      </c>
    </row>
    <row r="49" spans="1:20" s="655" customFormat="1" ht="20.5" customHeight="1">
      <c r="A49" s="105"/>
      <c r="B49" s="106"/>
      <c r="C49" s="656"/>
      <c r="D49" s="656"/>
      <c r="E49" s="656"/>
      <c r="F49" s="1152"/>
      <c r="G49" s="354"/>
      <c r="H49" s="1222">
        <v>59</v>
      </c>
      <c r="I49" s="1219">
        <v>44100</v>
      </c>
      <c r="J49" s="1228">
        <v>8.69</v>
      </c>
      <c r="K49" s="1227"/>
      <c r="L49" s="1223">
        <f t="shared" si="2"/>
        <v>207.13463751438437</v>
      </c>
      <c r="M49" s="847">
        <v>1320</v>
      </c>
      <c r="N49" s="354"/>
      <c r="O49" s="1222">
        <v>121</v>
      </c>
      <c r="P49" s="1219">
        <v>44100</v>
      </c>
      <c r="Q49" s="1226">
        <v>7.84</v>
      </c>
      <c r="R49" s="1227"/>
      <c r="S49" s="1223">
        <f t="shared" si="3"/>
        <v>229.59183673469389</v>
      </c>
      <c r="T49" s="853">
        <v>200</v>
      </c>
    </row>
    <row r="50" spans="1:20" s="655" customFormat="1" ht="20.5" customHeight="1">
      <c r="A50" s="680"/>
      <c r="B50" s="354"/>
      <c r="C50" s="354"/>
      <c r="D50" s="679"/>
      <c r="E50" s="679"/>
      <c r="F50" s="354"/>
      <c r="G50" s="354"/>
      <c r="H50" s="1222">
        <v>60</v>
      </c>
      <c r="I50" s="1219">
        <v>44100</v>
      </c>
      <c r="J50" s="1226">
        <v>9.8000000000000007</v>
      </c>
      <c r="K50" s="1227"/>
      <c r="L50" s="1223">
        <f t="shared" si="2"/>
        <v>183.67346938775509</v>
      </c>
      <c r="M50" s="853">
        <v>1370</v>
      </c>
      <c r="N50" s="354"/>
      <c r="O50" s="1222">
        <v>122</v>
      </c>
      <c r="P50" s="1219">
        <v>44100</v>
      </c>
      <c r="Q50" s="1226">
        <v>7.09</v>
      </c>
      <c r="R50" s="1227"/>
      <c r="S50" s="1223">
        <f t="shared" si="3"/>
        <v>253.8787023977433</v>
      </c>
      <c r="T50" s="853">
        <v>175</v>
      </c>
    </row>
    <row r="51" spans="1:20" s="655" customFormat="1" ht="20.5" customHeight="1">
      <c r="A51" s="1152"/>
      <c r="B51" s="1152"/>
      <c r="C51" s="1152"/>
      <c r="D51" s="354"/>
      <c r="E51" s="354"/>
      <c r="F51" s="116"/>
      <c r="G51" s="116"/>
      <c r="H51" s="1222">
        <v>61</v>
      </c>
      <c r="I51" s="1219">
        <v>44100</v>
      </c>
      <c r="J51" s="1226">
        <v>10.87</v>
      </c>
      <c r="K51" s="1227"/>
      <c r="L51" s="1223">
        <f t="shared" si="2"/>
        <v>165.59337626494943</v>
      </c>
      <c r="M51" s="853">
        <v>1290</v>
      </c>
      <c r="N51" s="1152"/>
      <c r="O51" s="1222">
        <v>123</v>
      </c>
      <c r="P51" s="1219">
        <v>44100</v>
      </c>
      <c r="Q51" s="1226">
        <v>5.19</v>
      </c>
      <c r="R51" s="1227"/>
      <c r="S51" s="1223">
        <f t="shared" si="3"/>
        <v>346.82080924855489</v>
      </c>
      <c r="T51" s="853">
        <v>180</v>
      </c>
    </row>
    <row r="52" spans="1:20" s="655" customFormat="1" ht="20.5" customHeight="1">
      <c r="A52" s="354"/>
      <c r="B52" s="354"/>
      <c r="C52" s="354"/>
      <c r="D52" s="354"/>
      <c r="E52" s="354"/>
      <c r="F52" s="354"/>
      <c r="G52" s="354"/>
      <c r="H52" s="1222">
        <v>62</v>
      </c>
      <c r="I52" s="1219">
        <v>44100</v>
      </c>
      <c r="J52" s="1226">
        <v>9.5</v>
      </c>
      <c r="K52" s="1227"/>
      <c r="L52" s="1223">
        <f t="shared" si="2"/>
        <v>189.47368421052633</v>
      </c>
      <c r="M52" s="853">
        <v>1350</v>
      </c>
      <c r="N52" s="354"/>
      <c r="O52" s="1222">
        <v>124</v>
      </c>
      <c r="P52" s="1219">
        <v>44100</v>
      </c>
      <c r="Q52" s="1226">
        <v>6.66</v>
      </c>
      <c r="R52" s="1227"/>
      <c r="S52" s="1223">
        <f t="shared" si="3"/>
        <v>270.27027027027026</v>
      </c>
      <c r="T52" s="853">
        <v>220</v>
      </c>
    </row>
    <row r="53" spans="1:20" s="655" customFormat="1" ht="20.5" customHeight="1">
      <c r="A53" s="679"/>
      <c r="B53" s="679"/>
      <c r="C53" s="679"/>
      <c r="D53" s="679"/>
      <c r="E53" s="679"/>
      <c r="F53" s="679"/>
      <c r="G53" s="679"/>
      <c r="H53" s="1222">
        <v>63</v>
      </c>
      <c r="I53" s="1219">
        <v>44100</v>
      </c>
      <c r="J53" s="1240">
        <v>10.63</v>
      </c>
      <c r="K53" s="1241"/>
      <c r="L53" s="1223">
        <f t="shared" si="2"/>
        <v>169.33207902163687</v>
      </c>
      <c r="M53" s="853">
        <v>1350</v>
      </c>
      <c r="N53" s="679"/>
      <c r="O53" s="1222">
        <v>125</v>
      </c>
      <c r="P53" s="1219">
        <v>44100</v>
      </c>
      <c r="Q53" s="1226">
        <v>10.4</v>
      </c>
      <c r="R53" s="1227"/>
      <c r="S53" s="1223">
        <f>1800/Q53</f>
        <v>173.07692307692307</v>
      </c>
      <c r="T53" s="853">
        <v>4000</v>
      </c>
    </row>
    <row r="54" spans="1:20" s="655" customFormat="1" ht="20.5" customHeight="1">
      <c r="A54" s="679"/>
      <c r="B54" s="679"/>
      <c r="C54" s="679"/>
      <c r="D54" s="679"/>
      <c r="E54" s="679"/>
      <c r="F54" s="679"/>
      <c r="G54" s="679"/>
      <c r="H54" s="1222">
        <v>64</v>
      </c>
      <c r="I54" s="1219">
        <v>44100</v>
      </c>
      <c r="J54" s="1240">
        <v>11.85</v>
      </c>
      <c r="K54" s="1241"/>
      <c r="L54" s="1223">
        <f t="shared" si="2"/>
        <v>151.8987341772152</v>
      </c>
      <c r="M54" s="853">
        <v>1440</v>
      </c>
      <c r="N54" s="679"/>
      <c r="O54" s="1222">
        <v>126</v>
      </c>
      <c r="P54" s="1219">
        <v>44100</v>
      </c>
      <c r="Q54" s="1240">
        <v>6.5</v>
      </c>
      <c r="R54" s="1241"/>
      <c r="S54" s="1223">
        <f t="shared" si="3"/>
        <v>276.92307692307691</v>
      </c>
      <c r="T54" s="853">
        <v>170</v>
      </c>
    </row>
    <row r="55" spans="1:20" s="655" customFormat="1" ht="20.5" customHeight="1">
      <c r="A55" s="679"/>
      <c r="B55" s="679"/>
      <c r="C55" s="679"/>
      <c r="D55" s="679"/>
      <c r="E55" s="679"/>
      <c r="F55" s="679"/>
      <c r="G55" s="604"/>
      <c r="H55" s="1222">
        <v>65</v>
      </c>
      <c r="I55" s="1219">
        <v>44100</v>
      </c>
      <c r="J55" s="1240">
        <v>9.69</v>
      </c>
      <c r="K55" s="1241"/>
      <c r="L55" s="1223">
        <f t="shared" si="2"/>
        <v>185.75851393188856</v>
      </c>
      <c r="M55" s="853">
        <v>1250</v>
      </c>
      <c r="N55" s="679"/>
      <c r="O55" s="1222">
        <v>127</v>
      </c>
      <c r="P55" s="1219">
        <v>44100</v>
      </c>
      <c r="Q55" s="1240">
        <v>7.56</v>
      </c>
      <c r="R55" s="1241"/>
      <c r="S55" s="1223">
        <f t="shared" si="3"/>
        <v>238.0952380952381</v>
      </c>
      <c r="T55" s="853">
        <v>235</v>
      </c>
    </row>
    <row r="56" spans="1:20" s="655" customFormat="1" ht="20.5" customHeight="1">
      <c r="A56" s="679"/>
      <c r="B56" s="679"/>
      <c r="C56" s="679"/>
      <c r="D56" s="2525"/>
      <c r="E56" s="2525"/>
      <c r="F56" s="2525"/>
      <c r="G56" s="604"/>
      <c r="H56" s="1222">
        <v>66</v>
      </c>
      <c r="I56" s="1219">
        <v>44100</v>
      </c>
      <c r="J56" s="1240">
        <v>8.7200000000000006</v>
      </c>
      <c r="K56" s="1242"/>
      <c r="L56" s="1223">
        <f t="shared" si="2"/>
        <v>206.42201834862385</v>
      </c>
      <c r="M56" s="853">
        <v>2080</v>
      </c>
      <c r="N56" s="679"/>
      <c r="O56" s="1222">
        <v>128</v>
      </c>
      <c r="P56" s="1219">
        <v>44100</v>
      </c>
      <c r="Q56" s="1240">
        <v>6.38</v>
      </c>
      <c r="R56" s="1242"/>
      <c r="S56" s="1223">
        <f t="shared" si="3"/>
        <v>282.13166144200625</v>
      </c>
      <c r="T56" s="853">
        <v>210</v>
      </c>
    </row>
    <row r="57" spans="1:20" s="655" customFormat="1" ht="20.5" customHeight="1">
      <c r="A57" s="679"/>
      <c r="B57" s="679"/>
      <c r="C57" s="679"/>
      <c r="D57" s="2525"/>
      <c r="E57" s="2525"/>
      <c r="F57" s="2525"/>
      <c r="G57" s="604"/>
      <c r="H57" s="1222">
        <v>67</v>
      </c>
      <c r="I57" s="1219">
        <v>44100</v>
      </c>
      <c r="J57" s="1240">
        <v>11.12</v>
      </c>
      <c r="K57" s="1242"/>
      <c r="L57" s="1223">
        <f t="shared" si="2"/>
        <v>161.87050359712231</v>
      </c>
      <c r="M57" s="853">
        <v>1460</v>
      </c>
      <c r="N57" s="679"/>
      <c r="O57" s="1222">
        <v>129</v>
      </c>
      <c r="P57" s="1219">
        <v>44100</v>
      </c>
      <c r="Q57" s="1240">
        <v>5.0999999999999996</v>
      </c>
      <c r="R57" s="1242"/>
      <c r="S57" s="1223">
        <f t="shared" si="3"/>
        <v>352.94117647058823</v>
      </c>
      <c r="T57" s="853">
        <v>240</v>
      </c>
    </row>
    <row r="58" spans="1:20" s="655" customFormat="1" ht="20.5" customHeight="1">
      <c r="A58" s="679"/>
      <c r="B58" s="679"/>
      <c r="C58" s="679"/>
      <c r="D58" s="679"/>
      <c r="E58" s="679"/>
      <c r="F58" s="679"/>
      <c r="G58" s="679"/>
      <c r="H58" s="1222">
        <v>68</v>
      </c>
      <c r="I58" s="1219">
        <v>44100</v>
      </c>
      <c r="J58" s="1240">
        <v>10.029999999999999</v>
      </c>
      <c r="K58" s="1241"/>
      <c r="L58" s="1223">
        <f t="shared" si="2"/>
        <v>179.46161515453639</v>
      </c>
      <c r="M58" s="853">
        <v>1650</v>
      </c>
      <c r="N58" s="679"/>
      <c r="O58" s="1222">
        <v>130</v>
      </c>
      <c r="P58" s="1219">
        <v>44100</v>
      </c>
      <c r="Q58" s="1240">
        <v>7</v>
      </c>
      <c r="R58" s="1241"/>
      <c r="S58" s="1223">
        <f t="shared" si="3"/>
        <v>257.14285714285717</v>
      </c>
      <c r="T58" s="853">
        <v>180</v>
      </c>
    </row>
    <row r="59" spans="1:20" s="655" customFormat="1" ht="20.5" customHeight="1">
      <c r="A59" s="679"/>
      <c r="B59" s="679"/>
      <c r="C59" s="679"/>
      <c r="D59" s="679"/>
      <c r="E59" s="679"/>
      <c r="F59" s="679"/>
      <c r="G59" s="679"/>
      <c r="H59" s="1222">
        <v>69</v>
      </c>
      <c r="I59" s="1219">
        <v>44100</v>
      </c>
      <c r="J59" s="1240">
        <v>8.09</v>
      </c>
      <c r="K59" s="1241"/>
      <c r="L59" s="1223">
        <f t="shared" si="2"/>
        <v>222.49690976514216</v>
      </c>
      <c r="M59" s="853">
        <v>1550</v>
      </c>
      <c r="N59" s="679"/>
      <c r="O59" s="1222">
        <v>131</v>
      </c>
      <c r="P59" s="1219">
        <v>44100</v>
      </c>
      <c r="Q59" s="1240">
        <v>6.66</v>
      </c>
      <c r="R59" s="1241"/>
      <c r="S59" s="1223">
        <f t="shared" si="3"/>
        <v>270.27027027027026</v>
      </c>
      <c r="T59" s="850">
        <v>200</v>
      </c>
    </row>
    <row r="60" spans="1:20" s="655" customFormat="1" ht="20.5" customHeight="1">
      <c r="A60" s="656"/>
      <c r="B60" s="656"/>
      <c r="C60" s="656"/>
      <c r="D60" s="656"/>
      <c r="E60" s="656"/>
      <c r="F60" s="656"/>
      <c r="G60" s="656"/>
      <c r="H60" s="1222">
        <v>70</v>
      </c>
      <c r="I60" s="1219">
        <v>44100</v>
      </c>
      <c r="J60" s="1226">
        <v>9.4600000000000009</v>
      </c>
      <c r="K60" s="1227"/>
      <c r="L60" s="1223">
        <f t="shared" si="2"/>
        <v>190.27484143763212</v>
      </c>
      <c r="M60" s="853">
        <v>1460</v>
      </c>
      <c r="N60" s="656"/>
      <c r="O60" s="1222">
        <v>132</v>
      </c>
      <c r="P60" s="1219">
        <v>45101</v>
      </c>
      <c r="Q60" s="1226">
        <v>7.62</v>
      </c>
      <c r="R60" s="1227"/>
      <c r="S60" s="1223">
        <f t="shared" si="3"/>
        <v>236.22047244094489</v>
      </c>
      <c r="T60" s="850">
        <v>190</v>
      </c>
    </row>
    <row r="61" spans="1:20" s="655" customFormat="1" ht="20.5" customHeight="1">
      <c r="A61" s="656"/>
      <c r="B61" s="656"/>
      <c r="C61" s="656"/>
      <c r="D61" s="656"/>
      <c r="E61" s="656"/>
      <c r="F61" s="656"/>
      <c r="G61" s="656"/>
      <c r="H61" s="1222">
        <v>71</v>
      </c>
      <c r="I61" s="1219">
        <v>44100</v>
      </c>
      <c r="J61" s="1226">
        <v>9.36</v>
      </c>
      <c r="K61" s="1227"/>
      <c r="L61" s="1223">
        <f t="shared" si="2"/>
        <v>192.30769230769232</v>
      </c>
      <c r="M61" s="850">
        <v>1550</v>
      </c>
      <c r="N61" s="656"/>
      <c r="O61" s="1222">
        <v>133</v>
      </c>
      <c r="P61" s="1219">
        <v>45101</v>
      </c>
      <c r="Q61" s="1226">
        <v>7.19</v>
      </c>
      <c r="R61" s="1227"/>
      <c r="S61" s="1223">
        <f t="shared" si="3"/>
        <v>250.34770514603613</v>
      </c>
      <c r="T61" s="850">
        <v>170</v>
      </c>
    </row>
    <row r="62" spans="1:20" s="655" customFormat="1" ht="20.5" customHeight="1">
      <c r="A62" s="656"/>
      <c r="B62" s="656"/>
      <c r="C62" s="656"/>
      <c r="D62" s="656"/>
      <c r="E62" s="656"/>
      <c r="F62" s="656"/>
      <c r="G62" s="656"/>
      <c r="H62" s="1222">
        <v>72</v>
      </c>
      <c r="I62" s="1219">
        <v>44100</v>
      </c>
      <c r="J62" s="1226">
        <v>9.6</v>
      </c>
      <c r="K62" s="1227"/>
      <c r="L62" s="1223">
        <f t="shared" si="2"/>
        <v>187.5</v>
      </c>
      <c r="M62" s="850">
        <v>1710</v>
      </c>
      <c r="N62" s="656"/>
      <c r="O62" s="1222">
        <v>134</v>
      </c>
      <c r="P62" s="1219">
        <v>45101</v>
      </c>
      <c r="Q62" s="1226">
        <v>6.35</v>
      </c>
      <c r="R62" s="1227"/>
      <c r="S62" s="1223">
        <f t="shared" si="3"/>
        <v>283.46456692913387</v>
      </c>
      <c r="T62" s="850">
        <v>180</v>
      </c>
    </row>
    <row r="63" spans="1:20" s="655" customFormat="1" ht="20.5" customHeight="1">
      <c r="A63" s="656"/>
      <c r="B63" s="656"/>
      <c r="C63" s="656"/>
      <c r="D63" s="656"/>
      <c r="E63" s="656"/>
      <c r="F63" s="656"/>
      <c r="G63" s="656"/>
      <c r="H63" s="1222">
        <v>73</v>
      </c>
      <c r="I63" s="1219">
        <v>44100</v>
      </c>
      <c r="J63" s="1226">
        <v>10.08</v>
      </c>
      <c r="K63" s="1227"/>
      <c r="L63" s="1223">
        <f t="shared" si="2"/>
        <v>178.57142857142858</v>
      </c>
      <c r="M63" s="850">
        <v>1590</v>
      </c>
      <c r="N63" s="656"/>
      <c r="O63" s="1222">
        <v>135</v>
      </c>
      <c r="P63" s="1219">
        <v>44100</v>
      </c>
      <c r="Q63" s="1226">
        <v>10.56</v>
      </c>
      <c r="R63" s="1227"/>
      <c r="S63" s="1223">
        <f t="shared" si="3"/>
        <v>170.45454545454544</v>
      </c>
      <c r="T63" s="850">
        <v>300</v>
      </c>
    </row>
    <row r="64" spans="1:20" s="655" customFormat="1" ht="20.5" customHeight="1">
      <c r="A64" s="656"/>
      <c r="B64" s="656"/>
      <c r="C64" s="656"/>
      <c r="D64" s="656"/>
      <c r="E64" s="656"/>
      <c r="F64" s="656"/>
      <c r="G64" s="656"/>
      <c r="H64" s="1222">
        <v>74</v>
      </c>
      <c r="I64" s="1219">
        <v>44100</v>
      </c>
      <c r="J64" s="1226">
        <v>11.48</v>
      </c>
      <c r="K64" s="1227"/>
      <c r="L64" s="1223">
        <f t="shared" si="2"/>
        <v>156.79442508710801</v>
      </c>
      <c r="M64" s="850">
        <v>1510</v>
      </c>
      <c r="N64" s="656"/>
      <c r="O64" s="1222">
        <v>136</v>
      </c>
      <c r="P64" s="1219">
        <v>44100</v>
      </c>
      <c r="Q64" s="1226">
        <v>6.25</v>
      </c>
      <c r="R64" s="1227"/>
      <c r="S64" s="1223">
        <f t="shared" si="3"/>
        <v>288</v>
      </c>
      <c r="T64" s="850">
        <v>225</v>
      </c>
    </row>
    <row r="65" spans="1:20" s="655" customFormat="1" ht="20.5" customHeight="1">
      <c r="A65" s="656"/>
      <c r="B65" s="656"/>
      <c r="C65" s="656"/>
      <c r="D65" s="656"/>
      <c r="E65" s="656"/>
      <c r="F65" s="656"/>
      <c r="G65" s="656"/>
      <c r="H65" s="1222">
        <v>75</v>
      </c>
      <c r="I65" s="1219">
        <v>44100</v>
      </c>
      <c r="J65" s="1226">
        <v>9.0500000000000007</v>
      </c>
      <c r="K65" s="1227"/>
      <c r="L65" s="1223">
        <f t="shared" si="2"/>
        <v>198.89502762430936</v>
      </c>
      <c r="M65" s="850">
        <v>1500</v>
      </c>
      <c r="N65" s="656"/>
      <c r="O65" s="1222">
        <v>137</v>
      </c>
      <c r="P65" s="1219">
        <v>44100</v>
      </c>
      <c r="Q65" s="1226">
        <v>7.16</v>
      </c>
      <c r="R65" s="1227"/>
      <c r="S65" s="1223">
        <f t="shared" si="3"/>
        <v>251.39664804469274</v>
      </c>
      <c r="T65" s="850">
        <v>190</v>
      </c>
    </row>
    <row r="66" spans="1:20" s="655" customFormat="1" ht="20.5" customHeight="1">
      <c r="A66" s="656"/>
      <c r="B66" s="656"/>
      <c r="C66" s="656"/>
      <c r="D66" s="656"/>
      <c r="E66" s="656"/>
      <c r="F66" s="656"/>
      <c r="G66" s="656"/>
      <c r="H66" s="1222">
        <v>76</v>
      </c>
      <c r="I66" s="1219">
        <v>44100</v>
      </c>
      <c r="J66" s="1226">
        <v>9.68</v>
      </c>
      <c r="K66" s="1227"/>
      <c r="L66" s="1223">
        <f t="shared" si="2"/>
        <v>185.95041322314052</v>
      </c>
      <c r="M66" s="850">
        <v>1580</v>
      </c>
      <c r="N66" s="656"/>
      <c r="O66" s="1222">
        <v>138</v>
      </c>
      <c r="P66" s="1219">
        <v>45101</v>
      </c>
      <c r="Q66" s="1226">
        <v>6</v>
      </c>
      <c r="R66" s="1227"/>
      <c r="S66" s="1223">
        <f t="shared" si="3"/>
        <v>300</v>
      </c>
      <c r="T66" s="850">
        <v>175</v>
      </c>
    </row>
    <row r="67" spans="1:20" s="655" customFormat="1" ht="20.5" customHeight="1">
      <c r="A67" s="656"/>
      <c r="B67" s="656"/>
      <c r="C67" s="656"/>
      <c r="D67" s="656"/>
      <c r="E67" s="656"/>
      <c r="F67" s="656"/>
      <c r="G67" s="656"/>
      <c r="H67" s="1222">
        <v>77</v>
      </c>
      <c r="I67" s="1219">
        <v>44100</v>
      </c>
      <c r="J67" s="1226">
        <v>7.32</v>
      </c>
      <c r="K67" s="1227"/>
      <c r="L67" s="1223">
        <f t="shared" si="2"/>
        <v>245.90163934426229</v>
      </c>
      <c r="M67" s="850">
        <v>1370</v>
      </c>
      <c r="N67" s="656"/>
      <c r="O67" s="1222">
        <v>139</v>
      </c>
      <c r="P67" s="1219">
        <v>45101</v>
      </c>
      <c r="Q67" s="2730" t="s">
        <v>95</v>
      </c>
      <c r="R67" s="2731"/>
      <c r="S67" s="2732"/>
      <c r="T67" s="850"/>
    </row>
    <row r="68" spans="1:20" s="655" customFormat="1" ht="20.5" customHeight="1">
      <c r="A68" s="656"/>
      <c r="B68" s="656"/>
      <c r="C68" s="656"/>
      <c r="D68" s="656"/>
      <c r="E68" s="656"/>
      <c r="F68" s="656"/>
      <c r="G68" s="656"/>
      <c r="H68" s="1222">
        <v>78</v>
      </c>
      <c r="I68" s="1219">
        <v>44100</v>
      </c>
      <c r="J68" s="1226">
        <v>9.36</v>
      </c>
      <c r="K68" s="1227"/>
      <c r="L68" s="1223">
        <f t="shared" si="2"/>
        <v>192.30769230769232</v>
      </c>
      <c r="M68" s="850">
        <v>1350</v>
      </c>
      <c r="N68" s="656"/>
      <c r="O68" s="1222">
        <v>140</v>
      </c>
      <c r="P68" s="1219">
        <v>45101</v>
      </c>
      <c r="Q68" s="1226">
        <v>4.87</v>
      </c>
      <c r="R68" s="1227"/>
      <c r="S68" s="1223">
        <f t="shared" si="3"/>
        <v>369.60985626283366</v>
      </c>
      <c r="T68" s="850">
        <v>150</v>
      </c>
    </row>
    <row r="69" spans="1:20" s="655" customFormat="1" ht="20.5" customHeight="1">
      <c r="A69" s="656"/>
      <c r="B69" s="656"/>
      <c r="C69" s="656"/>
      <c r="D69" s="656"/>
      <c r="E69" s="656"/>
      <c r="F69" s="656"/>
      <c r="G69" s="656"/>
      <c r="H69" s="1222">
        <v>79</v>
      </c>
      <c r="I69" s="1219">
        <v>44100</v>
      </c>
      <c r="J69" s="1226">
        <v>8.94</v>
      </c>
      <c r="K69" s="1227"/>
      <c r="L69" s="1223">
        <f t="shared" si="2"/>
        <v>201.34228187919464</v>
      </c>
      <c r="M69" s="850">
        <v>1470</v>
      </c>
      <c r="N69" s="656"/>
      <c r="O69" s="1222">
        <v>141</v>
      </c>
      <c r="P69" s="1219">
        <v>45101</v>
      </c>
      <c r="Q69" s="1226">
        <v>6.75</v>
      </c>
      <c r="R69" s="1227"/>
      <c r="S69" s="1223">
        <f t="shared" si="3"/>
        <v>266.66666666666669</v>
      </c>
      <c r="T69" s="850">
        <v>220</v>
      </c>
    </row>
    <row r="70" spans="1:20" s="655" customFormat="1" ht="20.5" customHeight="1">
      <c r="A70" s="656"/>
      <c r="B70" s="656"/>
      <c r="C70" s="656"/>
      <c r="D70" s="656"/>
      <c r="E70" s="656"/>
      <c r="F70" s="656"/>
      <c r="G70" s="656"/>
      <c r="H70" s="1222">
        <v>80</v>
      </c>
      <c r="I70" s="1219">
        <v>44100</v>
      </c>
      <c r="J70" s="1226">
        <v>9.07</v>
      </c>
      <c r="K70" s="1227"/>
      <c r="L70" s="1223">
        <f t="shared" si="2"/>
        <v>198.45644983461963</v>
      </c>
      <c r="M70" s="850">
        <v>1260</v>
      </c>
      <c r="N70" s="656"/>
      <c r="O70" s="1222">
        <v>142</v>
      </c>
      <c r="P70" s="1219">
        <v>45101</v>
      </c>
      <c r="Q70" s="1226">
        <v>10.38</v>
      </c>
      <c r="R70" s="1227"/>
      <c r="S70" s="1223">
        <f t="shared" si="3"/>
        <v>173.41040462427745</v>
      </c>
      <c r="T70" s="850">
        <v>2740</v>
      </c>
    </row>
    <row r="71" spans="1:20" s="655" customFormat="1" ht="20.5" customHeight="1">
      <c r="A71" s="656"/>
      <c r="B71" s="656"/>
      <c r="C71" s="656"/>
      <c r="D71" s="656"/>
      <c r="E71" s="656"/>
      <c r="F71" s="656"/>
      <c r="G71" s="656"/>
      <c r="H71" s="1222">
        <v>81</v>
      </c>
      <c r="I71" s="1219">
        <v>44100</v>
      </c>
      <c r="J71" s="1226">
        <v>9.1</v>
      </c>
      <c r="K71" s="1227"/>
      <c r="L71" s="1223">
        <f t="shared" si="2"/>
        <v>197.80219780219781</v>
      </c>
      <c r="M71" s="850">
        <v>1390</v>
      </c>
      <c r="N71" s="656"/>
      <c r="O71" s="1222">
        <v>143</v>
      </c>
      <c r="P71" s="1219">
        <v>45101</v>
      </c>
      <c r="Q71" s="1226">
        <v>5</v>
      </c>
      <c r="R71" s="1227"/>
      <c r="S71" s="1223">
        <f t="shared" si="3"/>
        <v>360</v>
      </c>
      <c r="T71" s="850">
        <v>200</v>
      </c>
    </row>
    <row r="72" spans="1:20" s="655" customFormat="1" ht="20.5" customHeight="1" thickBot="1">
      <c r="A72" s="656"/>
      <c r="B72" s="656"/>
      <c r="C72" s="656"/>
      <c r="D72" s="656"/>
      <c r="E72" s="656"/>
      <c r="F72" s="656"/>
      <c r="G72" s="656"/>
      <c r="H72" s="1231">
        <v>82</v>
      </c>
      <c r="I72" s="1243">
        <v>44100</v>
      </c>
      <c r="J72" s="1244">
        <v>9.2799999999999994</v>
      </c>
      <c r="K72" s="1245"/>
      <c r="L72" s="1233">
        <f>1800/J72</f>
        <v>193.96551724137933</v>
      </c>
      <c r="M72" s="1246">
        <v>1390</v>
      </c>
      <c r="N72" s="656"/>
      <c r="O72" s="1231">
        <v>144</v>
      </c>
      <c r="P72" s="1243">
        <v>45101</v>
      </c>
      <c r="Q72" s="1244">
        <v>6.22</v>
      </c>
      <c r="R72" s="1245"/>
      <c r="S72" s="1233">
        <f t="shared" si="3"/>
        <v>289.38906752411577</v>
      </c>
      <c r="T72" s="1246">
        <v>230</v>
      </c>
    </row>
    <row r="73" spans="1:20" ht="21.3">
      <c r="A73" s="328"/>
      <c r="B73" s="328"/>
      <c r="C73" s="328"/>
      <c r="D73" s="328"/>
      <c r="E73" s="328"/>
      <c r="F73" s="328"/>
      <c r="G73" s="328"/>
      <c r="H73" s="328"/>
      <c r="I73" s="328"/>
      <c r="J73" s="2755" t="s">
        <v>149</v>
      </c>
      <c r="K73" s="2436"/>
      <c r="L73" s="1247">
        <f>SUM(L11:L72)</f>
        <v>12486.076809794266</v>
      </c>
      <c r="M73" s="662"/>
      <c r="N73" s="328"/>
      <c r="O73" s="328"/>
      <c r="P73" s="328"/>
      <c r="Q73" s="2755" t="s">
        <v>149</v>
      </c>
      <c r="R73" s="2436"/>
      <c r="S73" s="1247">
        <f>SUM(S11:S72)</f>
        <v>14172.603527282414</v>
      </c>
      <c r="T73" s="663"/>
    </row>
    <row r="74" spans="1:20" ht="21.95" thickBot="1">
      <c r="A74" s="328"/>
      <c r="B74" s="328"/>
      <c r="C74" s="328"/>
      <c r="D74" s="328"/>
      <c r="E74" s="328"/>
      <c r="F74" s="328"/>
      <c r="G74" s="328"/>
      <c r="H74" s="328"/>
      <c r="I74" s="328"/>
      <c r="J74" s="2756" t="s">
        <v>136</v>
      </c>
      <c r="K74" s="2757"/>
      <c r="L74" s="1248">
        <f>AVERAGE(L11:L72)</f>
        <v>204.68978376711911</v>
      </c>
      <c r="M74" s="662"/>
      <c r="N74" s="328"/>
      <c r="O74" s="328"/>
      <c r="P74" s="328"/>
      <c r="Q74" s="2756" t="s">
        <v>136</v>
      </c>
      <c r="R74" s="2757"/>
      <c r="S74" s="1248">
        <f>AVERAGE(S11:S72)</f>
        <v>240.21361910648159</v>
      </c>
      <c r="T74" s="663"/>
    </row>
    <row r="75" spans="1:20" ht="21.3">
      <c r="A75" s="328"/>
      <c r="B75" s="328"/>
      <c r="C75" s="328"/>
      <c r="D75" s="328"/>
      <c r="E75" s="328"/>
      <c r="F75" s="328"/>
      <c r="G75" s="328"/>
      <c r="H75" s="328"/>
      <c r="I75" s="328"/>
      <c r="J75" s="663"/>
      <c r="K75" s="328"/>
      <c r="L75" s="328"/>
      <c r="M75" s="662"/>
      <c r="N75" s="328"/>
      <c r="O75" s="328"/>
      <c r="P75" s="328"/>
      <c r="Q75" s="662"/>
      <c r="R75" s="328"/>
      <c r="S75" s="328"/>
      <c r="T75" s="663"/>
    </row>
    <row r="76" spans="1:20" ht="21.95" thickBot="1">
      <c r="A76" s="328"/>
      <c r="B76" s="328"/>
      <c r="C76" s="328"/>
      <c r="D76" s="328"/>
      <c r="E76" s="328"/>
      <c r="F76" s="328"/>
      <c r="G76" s="328"/>
      <c r="H76" s="328"/>
      <c r="I76" s="328"/>
      <c r="J76" s="663"/>
      <c r="K76" s="328"/>
      <c r="L76" s="328"/>
      <c r="M76" s="662"/>
      <c r="N76" s="328"/>
      <c r="O76" s="328"/>
      <c r="P76" s="328"/>
      <c r="Q76" s="662"/>
      <c r="R76" s="328"/>
      <c r="S76" s="328"/>
      <c r="T76" s="663"/>
    </row>
    <row r="77" spans="1:20" ht="21.3">
      <c r="A77" s="328"/>
      <c r="B77" s="328"/>
      <c r="C77" s="328"/>
      <c r="D77" s="328"/>
      <c r="E77" s="328"/>
      <c r="F77" s="328"/>
      <c r="G77" s="328"/>
      <c r="H77" s="328"/>
      <c r="I77" s="2758" t="s">
        <v>150</v>
      </c>
      <c r="J77" s="2759"/>
      <c r="K77" s="1249">
        <v>1.8</v>
      </c>
      <c r="L77" s="1250" t="s">
        <v>21</v>
      </c>
      <c r="M77" s="662"/>
      <c r="N77" s="328"/>
      <c r="O77" s="328"/>
      <c r="P77" s="2758" t="s">
        <v>151</v>
      </c>
      <c r="Q77" s="2759"/>
      <c r="R77" s="1249">
        <v>3981</v>
      </c>
      <c r="S77" s="1250" t="s">
        <v>23</v>
      </c>
      <c r="T77" s="663"/>
    </row>
    <row r="78" spans="1:20" ht="21.3">
      <c r="A78" s="328"/>
      <c r="B78" s="328"/>
      <c r="C78" s="328"/>
      <c r="D78" s="328"/>
      <c r="E78" s="328"/>
      <c r="F78" s="328"/>
      <c r="G78" s="328"/>
      <c r="H78" s="328"/>
      <c r="I78" s="2751" t="s">
        <v>71</v>
      </c>
      <c r="J78" s="2752"/>
      <c r="K78" s="1240">
        <v>5.6</v>
      </c>
      <c r="L78" s="853" t="s">
        <v>21</v>
      </c>
      <c r="M78" s="662"/>
      <c r="N78" s="328"/>
      <c r="O78" s="328"/>
      <c r="P78" s="2751" t="s">
        <v>152</v>
      </c>
      <c r="Q78" s="2752"/>
      <c r="R78" s="1240">
        <v>107</v>
      </c>
      <c r="S78" s="853" t="s">
        <v>23</v>
      </c>
      <c r="T78" s="663"/>
    </row>
    <row r="79" spans="1:20" ht="21.3">
      <c r="A79" s="328"/>
      <c r="B79" s="328"/>
      <c r="C79" s="328"/>
      <c r="D79" s="328"/>
      <c r="E79" s="328"/>
      <c r="F79" s="328"/>
      <c r="G79" s="328"/>
      <c r="H79" s="328"/>
      <c r="I79" s="2751" t="s">
        <v>73</v>
      </c>
      <c r="J79" s="2752"/>
      <c r="K79" s="1240">
        <v>4.4000000000000004</v>
      </c>
      <c r="L79" s="853" t="s">
        <v>21</v>
      </c>
      <c r="M79" s="662"/>
      <c r="N79" s="328"/>
      <c r="O79" s="328"/>
      <c r="P79" s="2751" t="s">
        <v>153</v>
      </c>
      <c r="Q79" s="2752"/>
      <c r="R79" s="1240">
        <v>6.8</v>
      </c>
      <c r="S79" s="853" t="s">
        <v>28</v>
      </c>
      <c r="T79" s="663"/>
    </row>
    <row r="80" spans="1:20" ht="21.3">
      <c r="A80" s="328"/>
      <c r="B80" s="328"/>
      <c r="C80" s="328"/>
      <c r="D80" s="328"/>
      <c r="E80" s="328"/>
      <c r="F80" s="328"/>
      <c r="G80" s="328"/>
      <c r="H80" s="328"/>
      <c r="I80" s="2751" t="s">
        <v>75</v>
      </c>
      <c r="J80" s="2752"/>
      <c r="K80" s="1240">
        <v>3.6</v>
      </c>
      <c r="L80" s="853" t="s">
        <v>21</v>
      </c>
      <c r="M80" s="662"/>
      <c r="N80" s="328"/>
      <c r="O80" s="328"/>
      <c r="P80" s="2751" t="s">
        <v>154</v>
      </c>
      <c r="Q80" s="2752"/>
      <c r="R80" s="1240">
        <v>34.5</v>
      </c>
      <c r="S80" s="853" t="s">
        <v>31</v>
      </c>
      <c r="T80" s="663"/>
    </row>
    <row r="81" spans="1:20" ht="21.3">
      <c r="A81" s="328"/>
      <c r="B81" s="328"/>
      <c r="C81" s="328"/>
      <c r="D81" s="328"/>
      <c r="E81" s="328"/>
      <c r="F81" s="328"/>
      <c r="G81" s="328"/>
      <c r="H81" s="328"/>
      <c r="I81" s="2751" t="s">
        <v>77</v>
      </c>
      <c r="J81" s="2752"/>
      <c r="K81" s="1240">
        <v>45</v>
      </c>
      <c r="L81" s="853" t="s">
        <v>21</v>
      </c>
      <c r="M81" s="662"/>
      <c r="N81" s="328"/>
      <c r="O81" s="328"/>
      <c r="P81" s="2751" t="s">
        <v>155</v>
      </c>
      <c r="Q81" s="2752"/>
      <c r="R81" s="1240"/>
      <c r="S81" s="853" t="s">
        <v>34</v>
      </c>
      <c r="T81" s="663"/>
    </row>
    <row r="82" spans="1:20" ht="21.3">
      <c r="A82" s="328"/>
      <c r="B82" s="328"/>
      <c r="C82" s="328"/>
      <c r="D82" s="328"/>
      <c r="E82" s="328"/>
      <c r="F82" s="328"/>
      <c r="G82" s="328"/>
      <c r="H82" s="328"/>
      <c r="I82" s="2751" t="s">
        <v>79</v>
      </c>
      <c r="J82" s="2752"/>
      <c r="K82" s="1240">
        <v>44</v>
      </c>
      <c r="L82" s="853" t="s">
        <v>21</v>
      </c>
      <c r="M82" s="662"/>
      <c r="N82" s="328"/>
      <c r="O82" s="328"/>
      <c r="P82" s="2751" t="s">
        <v>156</v>
      </c>
      <c r="Q82" s="2752"/>
      <c r="R82" s="1240"/>
      <c r="S82" s="853" t="s">
        <v>34</v>
      </c>
      <c r="T82" s="663"/>
    </row>
    <row r="83" spans="1:20" ht="21.3">
      <c r="A83" s="328"/>
      <c r="B83" s="328"/>
      <c r="C83" s="328"/>
      <c r="D83" s="328"/>
      <c r="E83" s="328"/>
      <c r="F83" s="328"/>
      <c r="G83" s="328"/>
      <c r="H83" s="328"/>
      <c r="I83" s="2751" t="s">
        <v>81</v>
      </c>
      <c r="J83" s="2752"/>
      <c r="K83" s="1240">
        <v>45</v>
      </c>
      <c r="L83" s="853" t="s">
        <v>21</v>
      </c>
      <c r="M83" s="662"/>
      <c r="N83" s="328"/>
      <c r="O83" s="328"/>
      <c r="P83" s="2751" t="s">
        <v>157</v>
      </c>
      <c r="Q83" s="2752"/>
      <c r="R83" s="1240"/>
      <c r="S83" s="853" t="s">
        <v>34</v>
      </c>
      <c r="T83" s="663"/>
    </row>
    <row r="84" spans="1:20" ht="21.3">
      <c r="A84" s="328"/>
      <c r="B84" s="328"/>
      <c r="C84" s="328"/>
      <c r="D84" s="328"/>
      <c r="E84" s="328"/>
      <c r="F84" s="328"/>
      <c r="G84" s="328"/>
      <c r="H84" s="328"/>
      <c r="I84" s="2751" t="s">
        <v>83</v>
      </c>
      <c r="J84" s="2752"/>
      <c r="K84" s="1240"/>
      <c r="L84" s="853" t="s">
        <v>21</v>
      </c>
      <c r="M84" s="662"/>
      <c r="N84" s="328"/>
      <c r="O84" s="328"/>
      <c r="P84" s="2751" t="s">
        <v>84</v>
      </c>
      <c r="Q84" s="2752"/>
      <c r="R84" s="1240"/>
      <c r="S84" s="853" t="s">
        <v>34</v>
      </c>
      <c r="T84" s="663"/>
    </row>
    <row r="85" spans="1:20" ht="21.3">
      <c r="A85" s="328"/>
      <c r="B85" s="328"/>
      <c r="C85" s="328"/>
      <c r="D85" s="328"/>
      <c r="E85" s="328"/>
      <c r="F85" s="328"/>
      <c r="G85" s="328"/>
      <c r="H85" s="328"/>
      <c r="I85" s="2751" t="s">
        <v>85</v>
      </c>
      <c r="J85" s="2752"/>
      <c r="K85" s="1240">
        <v>0</v>
      </c>
      <c r="L85" s="853" t="s">
        <v>21</v>
      </c>
      <c r="M85" s="662"/>
      <c r="N85" s="328"/>
      <c r="O85" s="328"/>
      <c r="P85" s="2751" t="s">
        <v>86</v>
      </c>
      <c r="Q85" s="2752"/>
      <c r="R85" s="1240"/>
      <c r="S85" s="853" t="s">
        <v>23</v>
      </c>
      <c r="T85" s="663"/>
    </row>
    <row r="86" spans="1:20" ht="21.95" thickBot="1">
      <c r="A86" s="328"/>
      <c r="B86" s="328"/>
      <c r="C86" s="328"/>
      <c r="D86" s="328"/>
      <c r="E86" s="328"/>
      <c r="F86" s="328"/>
      <c r="G86" s="328"/>
      <c r="H86" s="328"/>
      <c r="I86" s="2753" t="s">
        <v>87</v>
      </c>
      <c r="J86" s="2754"/>
      <c r="K86" s="1251">
        <v>0</v>
      </c>
      <c r="L86" s="1252" t="s">
        <v>21</v>
      </c>
      <c r="M86" s="662"/>
      <c r="N86" s="328"/>
      <c r="O86" s="328"/>
      <c r="P86" s="2751" t="s">
        <v>44</v>
      </c>
      <c r="Q86" s="2752"/>
      <c r="R86" s="1240">
        <v>49</v>
      </c>
      <c r="S86" s="853" t="s">
        <v>45</v>
      </c>
      <c r="T86" s="663"/>
    </row>
    <row r="87" spans="1:20" ht="21.95" thickBot="1">
      <c r="A87" s="328"/>
      <c r="B87" s="328"/>
      <c r="C87" s="328"/>
      <c r="D87" s="328"/>
      <c r="E87" s="328"/>
      <c r="F87" s="328"/>
      <c r="G87" s="328"/>
      <c r="H87" s="328"/>
      <c r="I87" s="328"/>
      <c r="J87" s="663"/>
      <c r="K87" s="328"/>
      <c r="L87" s="328"/>
      <c r="M87" s="662"/>
      <c r="N87" s="328"/>
      <c r="O87" s="328"/>
      <c r="P87" s="2753" t="s">
        <v>88</v>
      </c>
      <c r="Q87" s="2754"/>
      <c r="R87" s="1251">
        <v>34</v>
      </c>
      <c r="S87" s="1252" t="s">
        <v>45</v>
      </c>
      <c r="T87" s="663"/>
    </row>
    <row r="88" spans="1:20" ht="21.3">
      <c r="A88" s="328"/>
      <c r="B88" s="328"/>
      <c r="C88" s="328"/>
      <c r="D88" s="328"/>
      <c r="E88" s="328"/>
      <c r="F88" s="328"/>
      <c r="G88" s="328"/>
      <c r="H88" s="328"/>
      <c r="I88" s="328"/>
      <c r="J88" s="663"/>
      <c r="K88" s="328"/>
      <c r="L88" s="328"/>
      <c r="M88" s="662"/>
      <c r="N88" s="328"/>
      <c r="O88" s="328"/>
      <c r="P88" s="328"/>
      <c r="Q88" s="662"/>
      <c r="R88" s="328"/>
      <c r="S88" s="328"/>
    </row>
  </sheetData>
  <mergeCells count="46">
    <mergeCell ref="P87:Q87"/>
    <mergeCell ref="A1:P5"/>
    <mergeCell ref="I83:J83"/>
    <mergeCell ref="P83:Q83"/>
    <mergeCell ref="I84:J84"/>
    <mergeCell ref="P84:Q84"/>
    <mergeCell ref="I85:J85"/>
    <mergeCell ref="P85:Q85"/>
    <mergeCell ref="I80:J80"/>
    <mergeCell ref="P80:Q80"/>
    <mergeCell ref="I81:J81"/>
    <mergeCell ref="P81:Q81"/>
    <mergeCell ref="I82:J82"/>
    <mergeCell ref="P82:Q82"/>
    <mergeCell ref="I78:J78"/>
    <mergeCell ref="P78:Q78"/>
    <mergeCell ref="I79:J79"/>
    <mergeCell ref="P79:Q79"/>
    <mergeCell ref="I86:J86"/>
    <mergeCell ref="P86:Q86"/>
    <mergeCell ref="J73:K73"/>
    <mergeCell ref="Q73:R73"/>
    <mergeCell ref="J74:K74"/>
    <mergeCell ref="Q74:R74"/>
    <mergeCell ref="I77:J77"/>
    <mergeCell ref="P77:Q77"/>
    <mergeCell ref="Q4:T4"/>
    <mergeCell ref="Q5:T5"/>
    <mergeCell ref="M6:P6"/>
    <mergeCell ref="Q6:T6"/>
    <mergeCell ref="M7:P7"/>
    <mergeCell ref="A8:T8"/>
    <mergeCell ref="A9:F9"/>
    <mergeCell ref="H9:M9"/>
    <mergeCell ref="O9:T9"/>
    <mergeCell ref="C31:D31"/>
    <mergeCell ref="Q26:S26"/>
    <mergeCell ref="Q27:S27"/>
    <mergeCell ref="Q67:S67"/>
    <mergeCell ref="C32:D32"/>
    <mergeCell ref="C45:F45"/>
    <mergeCell ref="C46:F46"/>
    <mergeCell ref="C47:F47"/>
    <mergeCell ref="D56:F56"/>
    <mergeCell ref="D57:F57"/>
    <mergeCell ref="J45:L45"/>
  </mergeCells>
  <conditionalFormatting sqref="M23:M47 N11:N35">
    <cfRule type="cellIs" dxfId="37" priority="8" stopIfTrue="1" operator="greaterThan">
      <formula>2500</formula>
    </cfRule>
  </conditionalFormatting>
  <conditionalFormatting sqref="F11:F30 M11:M15 F33:F35">
    <cfRule type="cellIs" dxfId="36" priority="11" stopIfTrue="1" operator="greaterThan">
      <formula>1800</formula>
    </cfRule>
  </conditionalFormatting>
  <conditionalFormatting sqref="T30:T31 T11:T12 T14:T28 T33:T35">
    <cfRule type="cellIs" dxfId="35" priority="18" stopIfTrue="1" operator="greaterThan">
      <formula>3500</formula>
    </cfRule>
  </conditionalFormatting>
  <conditionalFormatting sqref="T11:T12 T14:T31 T33:T39">
    <cfRule type="cellIs" dxfId="34" priority="17" operator="greaterThan">
      <formula>1500</formula>
    </cfRule>
  </conditionalFormatting>
  <conditionalFormatting sqref="F11:F30">
    <cfRule type="cellIs" dxfId="33" priority="3" stopIfTrue="1" operator="greaterThan">
      <formula>1000</formula>
    </cfRule>
  </conditionalFormatting>
  <conditionalFormatting sqref="M11:M72">
    <cfRule type="cellIs" dxfId="32" priority="2" stopIfTrue="1" operator="greaterThan">
      <formula>1300</formula>
    </cfRule>
  </conditionalFormatting>
  <conditionalFormatting sqref="T11:T72">
    <cfRule type="cellIs" dxfId="31" priority="1" stopIfTrue="1" operator="greaterThan">
      <formula>2000</formula>
    </cfRule>
  </conditionalFormatting>
  <pageMargins left="0.7" right="0.7" top="0.75" bottom="0.75" header="0.3" footer="0.3"/>
  <pageSetup paperSize="9" scale="3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8"/>
  <sheetViews>
    <sheetView view="pageBreakPreview" zoomScale="70" zoomScaleNormal="80" zoomScaleSheetLayoutView="70" workbookViewId="0">
      <selection activeCell="V12" sqref="V12"/>
    </sheetView>
  </sheetViews>
  <sheetFormatPr defaultColWidth="8.88671875" defaultRowHeight="15.05"/>
  <cols>
    <col min="1" max="1" width="6.44140625" style="1" customWidth="1"/>
    <col min="2" max="2" width="12.6640625" style="1" customWidth="1"/>
    <col min="3" max="3" width="15.6640625" style="1" customWidth="1"/>
    <col min="4" max="4" width="16.5546875" style="1" customWidth="1"/>
    <col min="5" max="5" width="13.88671875" style="1" bestFit="1" customWidth="1"/>
    <col min="6" max="6" width="9.33203125" style="1" customWidth="1"/>
    <col min="7" max="7" width="2.5546875" style="1" customWidth="1"/>
    <col min="8" max="8" width="6.33203125" style="1" customWidth="1"/>
    <col min="9" max="9" width="13" style="1" customWidth="1"/>
    <col min="10" max="10" width="13.44140625" style="1051" customWidth="1"/>
    <col min="11" max="11" width="16.44140625" style="1" customWidth="1"/>
    <col min="12" max="12" width="17.6640625" style="1" customWidth="1"/>
    <col min="13" max="13" width="12.44140625" style="134" bestFit="1" customWidth="1"/>
    <col min="14" max="14" width="2.44140625" style="1" customWidth="1"/>
    <col min="15" max="15" width="6.109375" style="1" customWidth="1"/>
    <col min="16" max="16" width="13.33203125" style="1" customWidth="1"/>
    <col min="17" max="17" width="14.6640625" style="134" customWidth="1"/>
    <col min="18" max="18" width="13" style="1" customWidth="1"/>
    <col min="19" max="19" width="15.109375" style="1" customWidth="1"/>
    <col min="20" max="20" width="14.109375" style="135" bestFit="1" customWidth="1"/>
    <col min="21" max="16384" width="8.88671875" style="1"/>
  </cols>
  <sheetData>
    <row r="1" spans="1:20" ht="25.85" customHeight="1">
      <c r="A1" s="2461" t="s">
        <v>2</v>
      </c>
      <c r="B1" s="2462"/>
      <c r="C1" s="2462"/>
      <c r="D1" s="2462"/>
      <c r="E1" s="2462"/>
      <c r="F1" s="2462"/>
      <c r="G1" s="2462"/>
      <c r="H1" s="2462"/>
      <c r="I1" s="2462"/>
      <c r="J1" s="2462"/>
      <c r="K1" s="2462"/>
      <c r="L1" s="2462"/>
      <c r="M1" s="2462"/>
      <c r="N1" s="2462"/>
      <c r="O1" s="2462"/>
      <c r="P1" s="2462"/>
      <c r="Q1" s="137"/>
      <c r="R1" s="138"/>
      <c r="S1" s="138"/>
      <c r="T1" s="139"/>
    </row>
    <row r="2" spans="1:20" ht="21" customHeight="1">
      <c r="A2" s="2463"/>
      <c r="B2" s="2464"/>
      <c r="C2" s="2464"/>
      <c r="D2" s="2464"/>
      <c r="E2" s="2464"/>
      <c r="F2" s="2464"/>
      <c r="G2" s="2464"/>
      <c r="H2" s="2464"/>
      <c r="I2" s="2464"/>
      <c r="J2" s="2464"/>
      <c r="K2" s="2464"/>
      <c r="L2" s="2464"/>
      <c r="M2" s="2464"/>
      <c r="N2" s="2464"/>
      <c r="O2" s="2464"/>
      <c r="P2" s="2464"/>
      <c r="Q2" s="1054"/>
      <c r="R2" s="140"/>
      <c r="S2" s="140"/>
      <c r="T2" s="112"/>
    </row>
    <row r="3" spans="1:20" ht="21" customHeight="1">
      <c r="A3" s="2463"/>
      <c r="B3" s="2464"/>
      <c r="C3" s="2464"/>
      <c r="D3" s="2464"/>
      <c r="E3" s="2464"/>
      <c r="F3" s="2464"/>
      <c r="G3" s="2464"/>
      <c r="H3" s="2464"/>
      <c r="I3" s="2464"/>
      <c r="J3" s="2464"/>
      <c r="K3" s="2464"/>
      <c r="L3" s="2464"/>
      <c r="M3" s="2464"/>
      <c r="N3" s="2464"/>
      <c r="O3" s="2464"/>
      <c r="P3" s="2464"/>
      <c r="Q3" s="1054"/>
      <c r="R3" s="140"/>
      <c r="S3" s="140"/>
      <c r="T3" s="112"/>
    </row>
    <row r="4" spans="1:20" ht="18" customHeight="1">
      <c r="A4" s="2463"/>
      <c r="B4" s="2464"/>
      <c r="C4" s="2464"/>
      <c r="D4" s="2464"/>
      <c r="E4" s="2464"/>
      <c r="F4" s="2464"/>
      <c r="G4" s="2464"/>
      <c r="H4" s="2464"/>
      <c r="I4" s="2464"/>
      <c r="J4" s="2464"/>
      <c r="K4" s="2464"/>
      <c r="L4" s="2464"/>
      <c r="M4" s="2464"/>
      <c r="N4" s="2464"/>
      <c r="O4" s="2464"/>
      <c r="P4" s="2464"/>
      <c r="Q4" s="2768" t="s">
        <v>238</v>
      </c>
      <c r="R4" s="2769"/>
      <c r="S4" s="2769"/>
      <c r="T4" s="2770"/>
    </row>
    <row r="5" spans="1:20" ht="18" customHeight="1">
      <c r="A5" s="2465"/>
      <c r="B5" s="2466"/>
      <c r="C5" s="2466"/>
      <c r="D5" s="2466"/>
      <c r="E5" s="2466"/>
      <c r="F5" s="2466"/>
      <c r="G5" s="2466"/>
      <c r="H5" s="2466"/>
      <c r="I5" s="2466"/>
      <c r="J5" s="2466"/>
      <c r="K5" s="2466"/>
      <c r="L5" s="2466"/>
      <c r="M5" s="2466"/>
      <c r="N5" s="2466"/>
      <c r="O5" s="2466"/>
      <c r="P5" s="2466"/>
      <c r="Q5" s="2768" t="s">
        <v>54</v>
      </c>
      <c r="R5" s="2769"/>
      <c r="S5" s="2769"/>
      <c r="T5" s="2770"/>
    </row>
    <row r="6" spans="1:20" ht="21.3">
      <c r="A6" s="658" t="s">
        <v>437</v>
      </c>
      <c r="B6" s="659"/>
      <c r="C6" s="659"/>
      <c r="D6" s="659"/>
      <c r="E6" s="659"/>
      <c r="F6" s="659"/>
      <c r="G6" s="659"/>
      <c r="H6" s="659"/>
      <c r="I6" s="659"/>
      <c r="J6" s="1057"/>
      <c r="K6" s="659"/>
      <c r="L6" s="660"/>
      <c r="M6" s="2771" t="s">
        <v>466</v>
      </c>
      <c r="N6" s="2772"/>
      <c r="O6" s="2772"/>
      <c r="P6" s="2773"/>
      <c r="Q6" s="2771"/>
      <c r="R6" s="2772"/>
      <c r="S6" s="2772"/>
      <c r="T6" s="2773"/>
    </row>
    <row r="7" spans="1:20" ht="21.3">
      <c r="A7" s="658" t="s">
        <v>377</v>
      </c>
      <c r="B7" s="659"/>
      <c r="C7" s="659"/>
      <c r="D7" s="659"/>
      <c r="E7" s="659"/>
      <c r="F7" s="659"/>
      <c r="G7" s="659"/>
      <c r="H7" s="659"/>
      <c r="I7" s="659"/>
      <c r="J7" s="1057"/>
      <c r="K7" s="659"/>
      <c r="L7" s="659"/>
      <c r="M7" s="2772" t="s">
        <v>450</v>
      </c>
      <c r="N7" s="2772"/>
      <c r="O7" s="2772"/>
      <c r="P7" s="2772"/>
      <c r="Q7" s="1061"/>
      <c r="R7" s="659"/>
      <c r="S7" s="659"/>
      <c r="T7" s="1058"/>
    </row>
    <row r="8" spans="1:20" ht="21.3">
      <c r="A8" s="2452" t="s">
        <v>237</v>
      </c>
      <c r="B8" s="2453"/>
      <c r="C8" s="2453"/>
      <c r="D8" s="2453"/>
      <c r="E8" s="2453"/>
      <c r="F8" s="2453"/>
      <c r="G8" s="2453"/>
      <c r="H8" s="2453"/>
      <c r="I8" s="2453"/>
      <c r="J8" s="2453"/>
      <c r="K8" s="2453"/>
      <c r="L8" s="2453"/>
      <c r="M8" s="2453"/>
      <c r="N8" s="2453"/>
      <c r="O8" s="2453"/>
      <c r="P8" s="2453"/>
      <c r="Q8" s="2453"/>
      <c r="R8" s="2453"/>
      <c r="S8" s="2453"/>
      <c r="T8" s="2453"/>
    </row>
    <row r="9" spans="1:20" ht="21.95" thickBot="1">
      <c r="A9" s="2774" t="s">
        <v>63</v>
      </c>
      <c r="B9" s="2775"/>
      <c r="C9" s="2775"/>
      <c r="D9" s="2775"/>
      <c r="E9" s="2775"/>
      <c r="F9" s="2775"/>
      <c r="G9" s="1052"/>
      <c r="H9" s="2775" t="s">
        <v>64</v>
      </c>
      <c r="I9" s="2775"/>
      <c r="J9" s="2775"/>
      <c r="K9" s="2775"/>
      <c r="L9" s="2775"/>
      <c r="M9" s="2775"/>
      <c r="N9" s="1053"/>
      <c r="O9" s="2775" t="s">
        <v>64</v>
      </c>
      <c r="P9" s="2775"/>
      <c r="Q9" s="2775"/>
      <c r="R9" s="2775"/>
      <c r="S9" s="2775"/>
      <c r="T9" s="2775"/>
    </row>
    <row r="10" spans="1:20" ht="64.5" thickBot="1">
      <c r="A10" s="598" t="s">
        <v>10</v>
      </c>
      <c r="B10" s="599" t="s">
        <v>11</v>
      </c>
      <c r="C10" s="599" t="s">
        <v>100</v>
      </c>
      <c r="D10" s="599" t="s">
        <v>66</v>
      </c>
      <c r="E10" s="599" t="s">
        <v>14</v>
      </c>
      <c r="F10" s="600" t="s">
        <v>15</v>
      </c>
      <c r="G10" s="544"/>
      <c r="H10" s="598" t="s">
        <v>10</v>
      </c>
      <c r="I10" s="1537" t="s">
        <v>11</v>
      </c>
      <c r="J10" s="1537" t="s">
        <v>100</v>
      </c>
      <c r="K10" s="1537" t="s">
        <v>66</v>
      </c>
      <c r="L10" s="1537" t="s">
        <v>14</v>
      </c>
      <c r="M10" s="1538" t="s">
        <v>15</v>
      </c>
      <c r="N10" s="544"/>
      <c r="O10" s="598" t="s">
        <v>10</v>
      </c>
      <c r="P10" s="599" t="s">
        <v>11</v>
      </c>
      <c r="Q10" s="599" t="s">
        <v>57</v>
      </c>
      <c r="R10" s="599" t="s">
        <v>66</v>
      </c>
      <c r="S10" s="599" t="s">
        <v>14</v>
      </c>
      <c r="T10" s="661" t="s">
        <v>15</v>
      </c>
    </row>
    <row r="11" spans="1:20" s="655" customFormat="1" ht="20.5" customHeight="1">
      <c r="A11" s="1065">
        <v>1</v>
      </c>
      <c r="B11" s="1066">
        <v>44898</v>
      </c>
      <c r="C11" s="1068">
        <v>12.15</v>
      </c>
      <c r="D11" s="1067"/>
      <c r="E11" s="1068">
        <f>7200/C11</f>
        <v>592.59259259259261</v>
      </c>
      <c r="F11" s="1069">
        <v>130</v>
      </c>
      <c r="G11" s="1052"/>
      <c r="H11" s="1065">
        <v>29</v>
      </c>
      <c r="I11" s="1066">
        <v>44906</v>
      </c>
      <c r="J11" s="1067">
        <v>11.31</v>
      </c>
      <c r="K11" s="1067"/>
      <c r="L11" s="1068">
        <f>7200/J11</f>
        <v>636.60477453580904</v>
      </c>
      <c r="M11" s="1069">
        <v>210</v>
      </c>
      <c r="N11" s="1056"/>
      <c r="O11" s="1065">
        <v>49</v>
      </c>
      <c r="P11" s="1066">
        <v>44901</v>
      </c>
      <c r="Q11" s="1071">
        <v>13.28</v>
      </c>
      <c r="R11" s="1067"/>
      <c r="S11" s="1068">
        <f>1800/Q11</f>
        <v>135.54216867469881</v>
      </c>
      <c r="T11" s="1072">
        <v>685</v>
      </c>
    </row>
    <row r="12" spans="1:20" s="655" customFormat="1" ht="20.5" customHeight="1">
      <c r="A12" s="667">
        <v>2</v>
      </c>
      <c r="B12" s="668">
        <v>44898</v>
      </c>
      <c r="C12" s="669">
        <v>9.1</v>
      </c>
      <c r="D12" s="349"/>
      <c r="E12" s="669">
        <f>7200/C12</f>
        <v>791.20879120879124</v>
      </c>
      <c r="F12" s="352">
        <v>122</v>
      </c>
      <c r="G12" s="1052"/>
      <c r="H12" s="1543">
        <v>30</v>
      </c>
      <c r="I12" s="1540">
        <v>44906</v>
      </c>
      <c r="J12" s="1539">
        <v>11.94</v>
      </c>
      <c r="K12" s="1539"/>
      <c r="L12" s="1541">
        <f>7200/J12</f>
        <v>603.0150753768844</v>
      </c>
      <c r="M12" s="1544">
        <v>190</v>
      </c>
      <c r="N12" s="1056"/>
      <c r="O12" s="1543">
        <v>50</v>
      </c>
      <c r="P12" s="1540">
        <v>44901</v>
      </c>
      <c r="Q12" s="1542">
        <v>12.78</v>
      </c>
      <c r="R12" s="1539"/>
      <c r="S12" s="1541">
        <f>1800/Q12</f>
        <v>140.84507042253523</v>
      </c>
      <c r="T12" s="1560">
        <v>682</v>
      </c>
    </row>
    <row r="13" spans="1:20" s="655" customFormat="1" ht="20.5" customHeight="1">
      <c r="A13" s="667">
        <v>3</v>
      </c>
      <c r="B13" s="668">
        <v>44898</v>
      </c>
      <c r="C13" s="669">
        <v>8</v>
      </c>
      <c r="D13" s="349"/>
      <c r="E13" s="669">
        <f t="shared" ref="E13:E37" si="0">7200/C13</f>
        <v>900</v>
      </c>
      <c r="F13" s="352">
        <v>175</v>
      </c>
      <c r="G13" s="1052"/>
      <c r="H13" s="1543">
        <v>31</v>
      </c>
      <c r="I13" s="1540">
        <v>44906</v>
      </c>
      <c r="J13" s="1539">
        <v>11.63</v>
      </c>
      <c r="K13" s="1539"/>
      <c r="L13" s="1541">
        <f t="shared" ref="L13:L29" si="1">7200/J13</f>
        <v>619.08856405846939</v>
      </c>
      <c r="M13" s="1544">
        <v>310</v>
      </c>
      <c r="N13" s="1056"/>
      <c r="O13" s="1543">
        <v>51</v>
      </c>
      <c r="P13" s="1540">
        <v>44901</v>
      </c>
      <c r="Q13" s="1552">
        <v>11.41</v>
      </c>
      <c r="R13" s="1553"/>
      <c r="S13" s="1541">
        <f t="shared" ref="S13:S32" si="2">1800/Q13</f>
        <v>157.75635407537249</v>
      </c>
      <c r="T13" s="1561">
        <v>681</v>
      </c>
    </row>
    <row r="14" spans="1:20" s="655" customFormat="1" ht="20.5" customHeight="1">
      <c r="A14" s="667">
        <v>4</v>
      </c>
      <c r="B14" s="668">
        <v>44898</v>
      </c>
      <c r="C14" s="669">
        <v>10.43</v>
      </c>
      <c r="D14" s="349"/>
      <c r="E14" s="669">
        <f t="shared" si="0"/>
        <v>690.31639501438156</v>
      </c>
      <c r="F14" s="352">
        <v>148</v>
      </c>
      <c r="G14" s="1052"/>
      <c r="H14" s="1543">
        <v>32</v>
      </c>
      <c r="I14" s="1540">
        <v>37601</v>
      </c>
      <c r="J14" s="1539">
        <v>12.09</v>
      </c>
      <c r="K14" s="1539"/>
      <c r="L14" s="1541">
        <f t="shared" si="1"/>
        <v>595.53349875930519</v>
      </c>
      <c r="M14" s="1545">
        <v>362</v>
      </c>
      <c r="N14" s="670"/>
      <c r="O14" s="1543">
        <v>52</v>
      </c>
      <c r="P14" s="1540">
        <v>44901</v>
      </c>
      <c r="Q14" s="1542">
        <v>12.84</v>
      </c>
      <c r="R14" s="1539"/>
      <c r="S14" s="1541">
        <f t="shared" si="2"/>
        <v>140.18691588785046</v>
      </c>
      <c r="T14" s="1560">
        <v>680</v>
      </c>
    </row>
    <row r="15" spans="1:20" s="655" customFormat="1" ht="20.5" customHeight="1">
      <c r="A15" s="667">
        <v>5</v>
      </c>
      <c r="B15" s="668">
        <v>44901</v>
      </c>
      <c r="C15" s="669">
        <v>7.31</v>
      </c>
      <c r="D15" s="349"/>
      <c r="E15" s="669">
        <f t="shared" si="0"/>
        <v>984.95212038303703</v>
      </c>
      <c r="F15" s="352">
        <v>110</v>
      </c>
      <c r="G15" s="1052"/>
      <c r="H15" s="1543">
        <v>33</v>
      </c>
      <c r="I15" s="1540">
        <v>44898</v>
      </c>
      <c r="J15" s="1539">
        <v>12.47</v>
      </c>
      <c r="K15" s="1539"/>
      <c r="L15" s="1541">
        <f t="shared" si="1"/>
        <v>577.38572574178022</v>
      </c>
      <c r="M15" s="1545">
        <v>200</v>
      </c>
      <c r="N15" s="1056"/>
      <c r="O15" s="1543">
        <v>53</v>
      </c>
      <c r="P15" s="1540">
        <v>44901</v>
      </c>
      <c r="Q15" s="1542">
        <v>11.53</v>
      </c>
      <c r="R15" s="1539"/>
      <c r="S15" s="1541">
        <f t="shared" si="2"/>
        <v>156.11448395490027</v>
      </c>
      <c r="T15" s="1560">
        <v>63</v>
      </c>
    </row>
    <row r="16" spans="1:20" s="655" customFormat="1" ht="20.5" customHeight="1">
      <c r="A16" s="667">
        <v>6</v>
      </c>
      <c r="B16" s="668">
        <v>44901</v>
      </c>
      <c r="C16" s="669">
        <v>8.75</v>
      </c>
      <c r="D16" s="349"/>
      <c r="E16" s="669">
        <f t="shared" si="0"/>
        <v>822.85714285714289</v>
      </c>
      <c r="F16" s="352">
        <v>120</v>
      </c>
      <c r="G16" s="1052"/>
      <c r="H16" s="1543">
        <v>34</v>
      </c>
      <c r="I16" s="1540">
        <v>44895</v>
      </c>
      <c r="J16" s="1539">
        <v>11.12</v>
      </c>
      <c r="K16" s="1539"/>
      <c r="L16" s="1541">
        <f t="shared" si="1"/>
        <v>647.48201438848923</v>
      </c>
      <c r="M16" s="1545">
        <v>210</v>
      </c>
      <c r="N16" s="670"/>
      <c r="O16" s="1543">
        <v>54</v>
      </c>
      <c r="P16" s="1540">
        <v>44901</v>
      </c>
      <c r="Q16" s="1539">
        <v>13.21</v>
      </c>
      <c r="R16" s="1539"/>
      <c r="S16" s="1541">
        <f t="shared" si="2"/>
        <v>136.26040878122635</v>
      </c>
      <c r="T16" s="1545">
        <v>672</v>
      </c>
    </row>
    <row r="17" spans="1:20" s="655" customFormat="1" ht="20.5" customHeight="1">
      <c r="A17" s="667">
        <v>7</v>
      </c>
      <c r="B17" s="668">
        <v>44902</v>
      </c>
      <c r="C17" s="669">
        <v>8.75</v>
      </c>
      <c r="D17" s="349"/>
      <c r="E17" s="669">
        <f t="shared" si="0"/>
        <v>822.85714285714289</v>
      </c>
      <c r="F17" s="1073">
        <v>166</v>
      </c>
      <c r="G17" s="1052"/>
      <c r="H17" s="1543">
        <v>35</v>
      </c>
      <c r="I17" s="1540">
        <v>44901</v>
      </c>
      <c r="J17" s="1539">
        <v>11.85</v>
      </c>
      <c r="K17" s="1539"/>
      <c r="L17" s="1541">
        <f>7200/J17</f>
        <v>607.59493670886081</v>
      </c>
      <c r="M17" s="1545">
        <v>250</v>
      </c>
      <c r="N17" s="671"/>
      <c r="O17" s="1543">
        <v>55</v>
      </c>
      <c r="P17" s="1540">
        <v>44901</v>
      </c>
      <c r="Q17" s="1539">
        <v>12.12</v>
      </c>
      <c r="R17" s="1539"/>
      <c r="S17" s="1541">
        <f t="shared" si="2"/>
        <v>148.51485148514851</v>
      </c>
      <c r="T17" s="1545">
        <v>980</v>
      </c>
    </row>
    <row r="18" spans="1:20" s="655" customFormat="1" ht="20.5" customHeight="1">
      <c r="A18" s="667">
        <v>8</v>
      </c>
      <c r="B18" s="668">
        <v>44902</v>
      </c>
      <c r="C18" s="349">
        <v>9</v>
      </c>
      <c r="D18" s="349"/>
      <c r="E18" s="669">
        <f t="shared" si="0"/>
        <v>800</v>
      </c>
      <c r="F18" s="1073">
        <v>231</v>
      </c>
      <c r="G18" s="1052"/>
      <c r="H18" s="1543">
        <v>36</v>
      </c>
      <c r="I18" s="1540">
        <v>44901</v>
      </c>
      <c r="J18" s="1539">
        <v>12.18</v>
      </c>
      <c r="K18" s="1539"/>
      <c r="L18" s="1541">
        <f t="shared" si="1"/>
        <v>591.13300492610836</v>
      </c>
      <c r="M18" s="1545">
        <v>270</v>
      </c>
      <c r="N18" s="671"/>
      <c r="O18" s="1543">
        <v>56</v>
      </c>
      <c r="P18" s="1540">
        <v>44901</v>
      </c>
      <c r="Q18" s="1542">
        <v>12.09</v>
      </c>
      <c r="R18" s="1539"/>
      <c r="S18" s="1541">
        <f t="shared" si="2"/>
        <v>148.8833746898263</v>
      </c>
      <c r="T18" s="1560">
        <v>880</v>
      </c>
    </row>
    <row r="19" spans="1:20" s="655" customFormat="1" ht="20.5" customHeight="1">
      <c r="A19" s="667">
        <v>9</v>
      </c>
      <c r="B19" s="668">
        <v>44905</v>
      </c>
      <c r="C19" s="349">
        <v>8.5500000000000007</v>
      </c>
      <c r="D19" s="349"/>
      <c r="E19" s="669">
        <f t="shared" si="0"/>
        <v>842.10526315789468</v>
      </c>
      <c r="F19" s="352">
        <v>116</v>
      </c>
      <c r="G19" s="1052"/>
      <c r="H19" s="1543">
        <v>37</v>
      </c>
      <c r="I19" s="1540">
        <v>44901</v>
      </c>
      <c r="J19" s="1539">
        <v>12.36</v>
      </c>
      <c r="K19" s="1539"/>
      <c r="L19" s="1541">
        <f t="shared" si="1"/>
        <v>582.52427184466023</v>
      </c>
      <c r="M19" s="1545">
        <v>235</v>
      </c>
      <c r="N19" s="671"/>
      <c r="O19" s="1543">
        <v>57</v>
      </c>
      <c r="P19" s="1540">
        <v>44901</v>
      </c>
      <c r="Q19" s="1542">
        <v>11.19</v>
      </c>
      <c r="R19" s="1539"/>
      <c r="S19" s="1541">
        <f t="shared" si="2"/>
        <v>160.857908847185</v>
      </c>
      <c r="T19" s="1560">
        <v>820</v>
      </c>
    </row>
    <row r="20" spans="1:20" s="655" customFormat="1" ht="20.5" customHeight="1">
      <c r="A20" s="667">
        <v>10</v>
      </c>
      <c r="B20" s="668">
        <v>44905</v>
      </c>
      <c r="C20" s="349">
        <v>8.69</v>
      </c>
      <c r="D20" s="349"/>
      <c r="E20" s="669">
        <f t="shared" si="0"/>
        <v>828.53855005753746</v>
      </c>
      <c r="F20" s="352">
        <v>124</v>
      </c>
      <c r="G20" s="1052"/>
      <c r="H20" s="1543">
        <v>38</v>
      </c>
      <c r="I20" s="1540">
        <v>44901</v>
      </c>
      <c r="J20" s="1539">
        <v>12.04</v>
      </c>
      <c r="K20" s="1539"/>
      <c r="L20" s="1541">
        <f t="shared" si="1"/>
        <v>598.00664451827242</v>
      </c>
      <c r="M20" s="1545">
        <v>210</v>
      </c>
      <c r="N20" s="671"/>
      <c r="O20" s="1543">
        <v>58</v>
      </c>
      <c r="P20" s="1540">
        <v>44901</v>
      </c>
      <c r="Q20" s="1542">
        <v>12.34</v>
      </c>
      <c r="R20" s="1539"/>
      <c r="S20" s="1541">
        <f t="shared" si="2"/>
        <v>145.86709886547811</v>
      </c>
      <c r="T20" s="1560">
        <v>860</v>
      </c>
    </row>
    <row r="21" spans="1:20" s="655" customFormat="1" ht="20.5" customHeight="1">
      <c r="A21" s="667">
        <v>11</v>
      </c>
      <c r="B21" s="668">
        <v>44905</v>
      </c>
      <c r="C21" s="349">
        <v>8.2200000000000006</v>
      </c>
      <c r="D21" s="349"/>
      <c r="E21" s="669">
        <f t="shared" si="0"/>
        <v>875.91240875912399</v>
      </c>
      <c r="F21" s="352">
        <v>169</v>
      </c>
      <c r="G21" s="1052"/>
      <c r="H21" s="1543">
        <v>39</v>
      </c>
      <c r="I21" s="1540">
        <v>44901</v>
      </c>
      <c r="J21" s="1539">
        <v>11.911</v>
      </c>
      <c r="K21" s="1539"/>
      <c r="L21" s="1541">
        <f t="shared" si="1"/>
        <v>604.48325077659308</v>
      </c>
      <c r="M21" s="1545">
        <v>240</v>
      </c>
      <c r="N21" s="671"/>
      <c r="O21" s="1543">
        <v>59</v>
      </c>
      <c r="P21" s="1540">
        <v>44901</v>
      </c>
      <c r="Q21" s="1542">
        <v>11.03</v>
      </c>
      <c r="R21" s="1539"/>
      <c r="S21" s="1541">
        <f t="shared" si="2"/>
        <v>163.19129646418858</v>
      </c>
      <c r="T21" s="1560">
        <v>960</v>
      </c>
    </row>
    <row r="22" spans="1:20" s="655" customFormat="1" ht="20.5" customHeight="1">
      <c r="A22" s="667">
        <v>12</v>
      </c>
      <c r="B22" s="668">
        <v>44905</v>
      </c>
      <c r="C22" s="349">
        <v>9.16</v>
      </c>
      <c r="D22" s="349"/>
      <c r="E22" s="669">
        <f t="shared" si="0"/>
        <v>786.02620087336243</v>
      </c>
      <c r="F22" s="352">
        <v>195</v>
      </c>
      <c r="G22" s="1052"/>
      <c r="H22" s="1543">
        <v>40</v>
      </c>
      <c r="I22" s="1540">
        <v>44901</v>
      </c>
      <c r="J22" s="1541">
        <v>12.06</v>
      </c>
      <c r="K22" s="1539"/>
      <c r="L22" s="1541">
        <f t="shared" si="1"/>
        <v>597.01492537313425</v>
      </c>
      <c r="M22" s="1545">
        <v>310</v>
      </c>
      <c r="N22" s="671"/>
      <c r="O22" s="1543">
        <v>60</v>
      </c>
      <c r="P22" s="1540">
        <v>44901</v>
      </c>
      <c r="Q22" s="1542">
        <v>12.03</v>
      </c>
      <c r="R22" s="1539"/>
      <c r="S22" s="1541">
        <f t="shared" si="2"/>
        <v>149.62593516209478</v>
      </c>
      <c r="T22" s="1560">
        <v>820</v>
      </c>
    </row>
    <row r="23" spans="1:20" s="655" customFormat="1" ht="20.5" customHeight="1">
      <c r="A23" s="667">
        <v>13</v>
      </c>
      <c r="B23" s="668">
        <v>44905</v>
      </c>
      <c r="C23" s="349">
        <v>7.68</v>
      </c>
      <c r="D23" s="349"/>
      <c r="E23" s="669">
        <f t="shared" si="0"/>
        <v>937.5</v>
      </c>
      <c r="F23" s="352">
        <v>115</v>
      </c>
      <c r="G23" s="1052"/>
      <c r="H23" s="1543">
        <v>41</v>
      </c>
      <c r="I23" s="1540">
        <v>44901</v>
      </c>
      <c r="J23" s="1542">
        <v>11.85</v>
      </c>
      <c r="K23" s="1539"/>
      <c r="L23" s="1541">
        <f t="shared" si="1"/>
        <v>607.59493670886081</v>
      </c>
      <c r="M23" s="1545">
        <v>270</v>
      </c>
      <c r="N23" s="671"/>
      <c r="O23" s="1543">
        <v>61</v>
      </c>
      <c r="P23" s="1540">
        <v>44901</v>
      </c>
      <c r="Q23" s="1542">
        <v>11.94</v>
      </c>
      <c r="R23" s="1539"/>
      <c r="S23" s="1541">
        <f t="shared" si="2"/>
        <v>150.7537688442211</v>
      </c>
      <c r="T23" s="1560">
        <v>820</v>
      </c>
    </row>
    <row r="24" spans="1:20" s="655" customFormat="1" ht="20.5" customHeight="1">
      <c r="A24" s="667">
        <v>14</v>
      </c>
      <c r="B24" s="668">
        <v>44905</v>
      </c>
      <c r="C24" s="349">
        <v>8.94</v>
      </c>
      <c r="D24" s="349"/>
      <c r="E24" s="669">
        <f t="shared" si="0"/>
        <v>805.36912751677858</v>
      </c>
      <c r="F24" s="352">
        <v>170</v>
      </c>
      <c r="G24" s="1052"/>
      <c r="H24" s="1543">
        <v>42</v>
      </c>
      <c r="I24" s="1540">
        <v>44901</v>
      </c>
      <c r="J24" s="1542">
        <v>11.55</v>
      </c>
      <c r="K24" s="1539"/>
      <c r="L24" s="1541">
        <f t="shared" si="1"/>
        <v>623.37662337662334</v>
      </c>
      <c r="M24" s="1544">
        <v>290</v>
      </c>
      <c r="N24" s="1056"/>
      <c r="O24" s="1543">
        <v>62</v>
      </c>
      <c r="P24" s="1540">
        <v>44901</v>
      </c>
      <c r="Q24" s="1542">
        <v>12.91</v>
      </c>
      <c r="R24" s="1539"/>
      <c r="S24" s="1541">
        <f t="shared" si="2"/>
        <v>139.42680092951201</v>
      </c>
      <c r="T24" s="1560">
        <v>840</v>
      </c>
    </row>
    <row r="25" spans="1:20" s="655" customFormat="1" ht="20.5" customHeight="1">
      <c r="A25" s="667">
        <v>15</v>
      </c>
      <c r="B25" s="668">
        <v>44905</v>
      </c>
      <c r="C25" s="349">
        <v>9.9700000000000006</v>
      </c>
      <c r="D25" s="349"/>
      <c r="E25" s="669">
        <f t="shared" si="0"/>
        <v>722.16649949849545</v>
      </c>
      <c r="F25" s="352">
        <v>156</v>
      </c>
      <c r="G25" s="1052"/>
      <c r="H25" s="1543">
        <v>43</v>
      </c>
      <c r="I25" s="1540">
        <v>44901</v>
      </c>
      <c r="J25" s="1542">
        <v>10.75</v>
      </c>
      <c r="K25" s="1539"/>
      <c r="L25" s="1541">
        <f t="shared" si="1"/>
        <v>669.76744186046517</v>
      </c>
      <c r="M25" s="1544">
        <v>260</v>
      </c>
      <c r="N25" s="1056"/>
      <c r="O25" s="1543">
        <v>63</v>
      </c>
      <c r="P25" s="1540">
        <v>44901</v>
      </c>
      <c r="Q25" s="1554">
        <v>13.31</v>
      </c>
      <c r="R25" s="1539"/>
      <c r="S25" s="1541">
        <f t="shared" si="2"/>
        <v>135.236664162284</v>
      </c>
      <c r="T25" s="1560">
        <v>690</v>
      </c>
    </row>
    <row r="26" spans="1:20" s="655" customFormat="1" ht="20.5" customHeight="1">
      <c r="A26" s="667">
        <v>16</v>
      </c>
      <c r="B26" s="668">
        <v>44905</v>
      </c>
      <c r="C26" s="349">
        <v>9.8699999999999992</v>
      </c>
      <c r="D26" s="349"/>
      <c r="E26" s="669">
        <f t="shared" si="0"/>
        <v>729.48328267477211</v>
      </c>
      <c r="F26" s="352">
        <v>151</v>
      </c>
      <c r="G26" s="1052"/>
      <c r="H26" s="1543">
        <v>44</v>
      </c>
      <c r="I26" s="1540">
        <v>44901</v>
      </c>
      <c r="J26" s="1542">
        <v>12.15</v>
      </c>
      <c r="K26" s="1539"/>
      <c r="L26" s="1541">
        <f t="shared" si="1"/>
        <v>592.59259259259261</v>
      </c>
      <c r="M26" s="1544">
        <v>280</v>
      </c>
      <c r="N26" s="1056"/>
      <c r="O26" s="1543">
        <v>64</v>
      </c>
      <c r="P26" s="1540">
        <v>44901</v>
      </c>
      <c r="Q26" s="1554">
        <v>13.94</v>
      </c>
      <c r="R26" s="1539"/>
      <c r="S26" s="1541">
        <f t="shared" si="2"/>
        <v>129.12482065997131</v>
      </c>
      <c r="T26" s="1560">
        <v>640</v>
      </c>
    </row>
    <row r="27" spans="1:20" s="655" customFormat="1" ht="20.5" customHeight="1">
      <c r="A27" s="667">
        <v>17</v>
      </c>
      <c r="B27" s="668">
        <v>37601</v>
      </c>
      <c r="C27" s="349">
        <v>8.59</v>
      </c>
      <c r="D27" s="349"/>
      <c r="E27" s="669">
        <f t="shared" si="0"/>
        <v>838.18393480791622</v>
      </c>
      <c r="F27" s="352">
        <v>115</v>
      </c>
      <c r="G27" s="1052"/>
      <c r="H27" s="1543">
        <v>45</v>
      </c>
      <c r="I27" s="1540">
        <v>44901</v>
      </c>
      <c r="J27" s="1542">
        <v>10.6</v>
      </c>
      <c r="K27" s="1539"/>
      <c r="L27" s="1541">
        <f t="shared" si="1"/>
        <v>679.24528301886789</v>
      </c>
      <c r="M27" s="1544">
        <v>180</v>
      </c>
      <c r="N27" s="1056"/>
      <c r="O27" s="1543">
        <v>65</v>
      </c>
      <c r="P27" s="1540">
        <v>44901</v>
      </c>
      <c r="Q27" s="1542">
        <v>12.81</v>
      </c>
      <c r="R27" s="1539"/>
      <c r="S27" s="1541">
        <f t="shared" si="2"/>
        <v>140.5152224824356</v>
      </c>
      <c r="T27" s="1560">
        <v>670</v>
      </c>
    </row>
    <row r="28" spans="1:20" s="655" customFormat="1" ht="20.5" customHeight="1">
      <c r="A28" s="667">
        <v>18</v>
      </c>
      <c r="B28" s="668">
        <v>44906</v>
      </c>
      <c r="C28" s="1074">
        <v>7.97</v>
      </c>
      <c r="D28" s="349"/>
      <c r="E28" s="669">
        <f t="shared" si="0"/>
        <v>903.38770388958596</v>
      </c>
      <c r="F28" s="352">
        <v>140</v>
      </c>
      <c r="G28" s="1052"/>
      <c r="H28" s="1543">
        <v>46</v>
      </c>
      <c r="I28" s="1540">
        <v>44901</v>
      </c>
      <c r="J28" s="1542">
        <v>11.34</v>
      </c>
      <c r="K28" s="1539"/>
      <c r="L28" s="1541">
        <f t="shared" si="1"/>
        <v>634.92063492063494</v>
      </c>
      <c r="M28" s="1544">
        <v>210</v>
      </c>
      <c r="N28" s="1056"/>
      <c r="O28" s="1543">
        <v>66</v>
      </c>
      <c r="P28" s="1540">
        <v>44901</v>
      </c>
      <c r="Q28" s="1554">
        <v>12.84</v>
      </c>
      <c r="R28" s="1539"/>
      <c r="S28" s="1541">
        <f t="shared" si="2"/>
        <v>140.18691588785046</v>
      </c>
      <c r="T28" s="1560">
        <v>780</v>
      </c>
    </row>
    <row r="29" spans="1:20" s="655" customFormat="1" ht="20.5" customHeight="1">
      <c r="A29" s="667">
        <v>19</v>
      </c>
      <c r="B29" s="668">
        <v>44906</v>
      </c>
      <c r="C29" s="1074">
        <v>10.220000000000001</v>
      </c>
      <c r="D29" s="349"/>
      <c r="E29" s="669">
        <f t="shared" si="0"/>
        <v>704.5009784735812</v>
      </c>
      <c r="F29" s="352">
        <v>175</v>
      </c>
      <c r="G29" s="1052"/>
      <c r="H29" s="1543">
        <v>47</v>
      </c>
      <c r="I29" s="1540">
        <v>44901</v>
      </c>
      <c r="J29" s="1542">
        <v>12.09</v>
      </c>
      <c r="K29" s="1539"/>
      <c r="L29" s="1541">
        <f t="shared" si="1"/>
        <v>595.53349875930519</v>
      </c>
      <c r="M29" s="1544">
        <v>240</v>
      </c>
      <c r="N29" s="1056"/>
      <c r="O29" s="1543">
        <v>67</v>
      </c>
      <c r="P29" s="1540">
        <v>44901</v>
      </c>
      <c r="Q29" s="1542">
        <v>11.5</v>
      </c>
      <c r="R29" s="1539"/>
      <c r="S29" s="1541">
        <f t="shared" si="2"/>
        <v>156.52173913043478</v>
      </c>
      <c r="T29" s="1560">
        <v>860</v>
      </c>
    </row>
    <row r="30" spans="1:20" s="655" customFormat="1" ht="20.5" customHeight="1" thickBot="1">
      <c r="A30" s="667">
        <v>20</v>
      </c>
      <c r="B30" s="668">
        <v>44906</v>
      </c>
      <c r="C30" s="1074">
        <v>9.1</v>
      </c>
      <c r="D30" s="349"/>
      <c r="E30" s="669">
        <f t="shared" si="0"/>
        <v>791.20879120879124</v>
      </c>
      <c r="F30" s="352">
        <v>201</v>
      </c>
      <c r="G30" s="1052"/>
      <c r="H30" s="1546">
        <v>48</v>
      </c>
      <c r="I30" s="1547">
        <v>44901</v>
      </c>
      <c r="J30" s="1548">
        <v>11.37</v>
      </c>
      <c r="K30" s="1549"/>
      <c r="L30" s="1550">
        <f>7200/J30</f>
        <v>633.24538258575205</v>
      </c>
      <c r="M30" s="1551">
        <v>290</v>
      </c>
      <c r="N30" s="1056"/>
      <c r="O30" s="1543">
        <v>68</v>
      </c>
      <c r="P30" s="1540">
        <v>44901</v>
      </c>
      <c r="Q30" s="1554">
        <v>13.03</v>
      </c>
      <c r="R30" s="1539"/>
      <c r="S30" s="1541">
        <f t="shared" si="2"/>
        <v>138.14274750575595</v>
      </c>
      <c r="T30" s="1560">
        <v>970</v>
      </c>
    </row>
    <row r="31" spans="1:20" s="655" customFormat="1" ht="20.5" customHeight="1">
      <c r="A31" s="667">
        <v>21</v>
      </c>
      <c r="B31" s="668">
        <v>44580</v>
      </c>
      <c r="C31" s="1074">
        <v>9.56</v>
      </c>
      <c r="D31" s="349"/>
      <c r="E31" s="669">
        <f t="shared" si="0"/>
        <v>753.13807531380746</v>
      </c>
      <c r="F31" s="352">
        <v>120</v>
      </c>
      <c r="G31" s="1052"/>
      <c r="H31" s="1056"/>
      <c r="I31" s="675"/>
      <c r="J31" s="2435" t="s">
        <v>149</v>
      </c>
      <c r="K31" s="2436"/>
      <c r="L31" s="367">
        <f>SUM(L11:L30)</f>
        <v>12296.143080831469</v>
      </c>
      <c r="M31" s="671"/>
      <c r="N31" s="1056"/>
      <c r="O31" s="1543">
        <v>69</v>
      </c>
      <c r="P31" s="1540">
        <v>44901</v>
      </c>
      <c r="Q31" s="1554">
        <v>13.28</v>
      </c>
      <c r="R31" s="1539"/>
      <c r="S31" s="1541">
        <f t="shared" si="2"/>
        <v>135.54216867469881</v>
      </c>
      <c r="T31" s="1560">
        <v>635</v>
      </c>
    </row>
    <row r="32" spans="1:20" s="655" customFormat="1" ht="20.5" customHeight="1" thickBot="1">
      <c r="A32" s="667">
        <v>22</v>
      </c>
      <c r="B32" s="668">
        <v>44580</v>
      </c>
      <c r="C32" s="1074">
        <v>8.2799999999999994</v>
      </c>
      <c r="D32" s="349"/>
      <c r="E32" s="669">
        <f t="shared" si="0"/>
        <v>869.56521739130437</v>
      </c>
      <c r="F32" s="352">
        <v>140</v>
      </c>
      <c r="G32" s="1052"/>
      <c r="H32" s="1056"/>
      <c r="I32" s="675"/>
      <c r="J32" s="2437" t="s">
        <v>136</v>
      </c>
      <c r="K32" s="2438"/>
      <c r="L32" s="365">
        <f>AVERAGE(L11:L30)</f>
        <v>614.80715404157343</v>
      </c>
      <c r="M32" s="671"/>
      <c r="N32" s="1056"/>
      <c r="O32" s="1543">
        <v>70</v>
      </c>
      <c r="P32" s="1540">
        <v>44901</v>
      </c>
      <c r="Q32" s="1552">
        <v>13</v>
      </c>
      <c r="R32" s="1553"/>
      <c r="S32" s="1541">
        <f t="shared" si="2"/>
        <v>138.46153846153845</v>
      </c>
      <c r="T32" s="1561">
        <v>670</v>
      </c>
    </row>
    <row r="33" spans="1:20" s="655" customFormat="1" ht="20.5" customHeight="1">
      <c r="A33" s="667">
        <v>23</v>
      </c>
      <c r="B33" s="668">
        <v>44580</v>
      </c>
      <c r="C33" s="1074">
        <v>9.94</v>
      </c>
      <c r="D33" s="349"/>
      <c r="E33" s="669">
        <f t="shared" si="0"/>
        <v>724.34607645875258</v>
      </c>
      <c r="F33" s="352">
        <v>190</v>
      </c>
      <c r="G33" s="1052"/>
      <c r="H33" s="1056"/>
      <c r="I33" s="675"/>
      <c r="J33" s="1062"/>
      <c r="K33" s="1056"/>
      <c r="L33" s="678"/>
      <c r="M33" s="671"/>
      <c r="N33" s="1056"/>
      <c r="O33" s="1543">
        <v>71</v>
      </c>
      <c r="P33" s="1540">
        <v>44901</v>
      </c>
      <c r="Q33" s="1552">
        <v>13.75</v>
      </c>
      <c r="R33" s="1553"/>
      <c r="S33" s="1541">
        <f>1800/Q33</f>
        <v>130.90909090909091</v>
      </c>
      <c r="T33" s="1560">
        <v>1250</v>
      </c>
    </row>
    <row r="34" spans="1:20" s="655" customFormat="1" ht="20.5" customHeight="1">
      <c r="A34" s="667">
        <v>24</v>
      </c>
      <c r="B34" s="668">
        <v>44580</v>
      </c>
      <c r="C34" s="1074">
        <v>11.25</v>
      </c>
      <c r="D34" s="349"/>
      <c r="E34" s="669">
        <f t="shared" si="0"/>
        <v>640</v>
      </c>
      <c r="F34" s="352">
        <v>200</v>
      </c>
      <c r="G34" s="1052"/>
      <c r="H34" s="1056"/>
      <c r="I34" s="675"/>
      <c r="J34" s="1063"/>
      <c r="K34" s="1056"/>
      <c r="L34" s="678"/>
      <c r="M34" s="671"/>
      <c r="N34" s="1056"/>
      <c r="O34" s="1543">
        <v>72</v>
      </c>
      <c r="P34" s="1540">
        <v>44901</v>
      </c>
      <c r="Q34" s="1554">
        <v>11.62</v>
      </c>
      <c r="R34" s="1539"/>
      <c r="S34" s="1541">
        <f>1800/Q34</f>
        <v>154.90533562822719</v>
      </c>
      <c r="T34" s="1560">
        <v>650</v>
      </c>
    </row>
    <row r="35" spans="1:20" s="655" customFormat="1" ht="20.5" customHeight="1">
      <c r="A35" s="667">
        <v>25</v>
      </c>
      <c r="B35" s="668">
        <v>44580</v>
      </c>
      <c r="C35" s="1074">
        <v>8.3800000000000008</v>
      </c>
      <c r="D35" s="349"/>
      <c r="E35" s="669">
        <f t="shared" si="0"/>
        <v>859.1885441527445</v>
      </c>
      <c r="F35" s="352">
        <v>107</v>
      </c>
      <c r="G35" s="1052"/>
      <c r="H35" s="1056"/>
      <c r="I35" s="675"/>
      <c r="J35" s="1063"/>
      <c r="K35" s="1056"/>
      <c r="L35" s="678"/>
      <c r="M35" s="671"/>
      <c r="N35" s="1056"/>
      <c r="O35" s="1543">
        <v>73</v>
      </c>
      <c r="P35" s="1540">
        <v>44901</v>
      </c>
      <c r="Q35" s="1554">
        <v>13.53</v>
      </c>
      <c r="R35" s="1539"/>
      <c r="S35" s="1541">
        <f t="shared" ref="S35:S69" si="3">1800/Q35</f>
        <v>133.03769401330376</v>
      </c>
      <c r="T35" s="1560">
        <v>580</v>
      </c>
    </row>
    <row r="36" spans="1:20" s="655" customFormat="1" ht="20.5" customHeight="1">
      <c r="A36" s="667">
        <v>26</v>
      </c>
      <c r="B36" s="668">
        <v>44580</v>
      </c>
      <c r="C36" s="1074">
        <v>13</v>
      </c>
      <c r="D36" s="349"/>
      <c r="E36" s="669">
        <f t="shared" si="0"/>
        <v>553.84615384615381</v>
      </c>
      <c r="F36" s="352">
        <v>115</v>
      </c>
      <c r="G36" s="1052"/>
      <c r="H36" s="1056"/>
      <c r="I36" s="675"/>
      <c r="J36" s="1063"/>
      <c r="K36" s="1056"/>
      <c r="L36" s="678"/>
      <c r="M36" s="1056"/>
      <c r="N36" s="1056"/>
      <c r="O36" s="1543">
        <v>74</v>
      </c>
      <c r="P36" s="1540">
        <v>44901</v>
      </c>
      <c r="Q36" s="1554">
        <v>13.4</v>
      </c>
      <c r="R36" s="1539"/>
      <c r="S36" s="1541">
        <f t="shared" si="3"/>
        <v>134.32835820895522</v>
      </c>
      <c r="T36" s="1560">
        <v>530</v>
      </c>
    </row>
    <row r="37" spans="1:20" s="655" customFormat="1" ht="20.5" customHeight="1">
      <c r="A37" s="667">
        <v>27</v>
      </c>
      <c r="B37" s="668">
        <v>44580</v>
      </c>
      <c r="C37" s="1074">
        <v>9.34</v>
      </c>
      <c r="D37" s="349"/>
      <c r="E37" s="669">
        <f t="shared" si="0"/>
        <v>770.87794432548185</v>
      </c>
      <c r="F37" s="352">
        <v>162</v>
      </c>
      <c r="G37" s="354"/>
      <c r="H37" s="1056"/>
      <c r="I37" s="675"/>
      <c r="J37" s="2765"/>
      <c r="K37" s="2765"/>
      <c r="L37" s="2765"/>
      <c r="M37" s="1056"/>
      <c r="N37" s="1056"/>
      <c r="O37" s="1543">
        <v>75</v>
      </c>
      <c r="P37" s="1540">
        <v>44901</v>
      </c>
      <c r="Q37" s="1554">
        <v>13.06</v>
      </c>
      <c r="R37" s="1539"/>
      <c r="S37" s="1541">
        <f t="shared" si="3"/>
        <v>137.82542113323123</v>
      </c>
      <c r="T37" s="1560">
        <v>670</v>
      </c>
    </row>
    <row r="38" spans="1:20" s="655" customFormat="1" ht="20.5" customHeight="1" thickBot="1">
      <c r="A38" s="672">
        <v>28</v>
      </c>
      <c r="B38" s="673">
        <v>44580</v>
      </c>
      <c r="C38" s="1075">
        <v>10.31</v>
      </c>
      <c r="D38" s="1070"/>
      <c r="E38" s="674">
        <f>7200/C38</f>
        <v>698.35111542192044</v>
      </c>
      <c r="F38" s="1076">
        <v>340</v>
      </c>
      <c r="G38" s="354"/>
      <c r="H38" s="1056"/>
      <c r="I38" s="675"/>
      <c r="J38" s="457"/>
      <c r="K38" s="1064"/>
      <c r="L38" s="678"/>
      <c r="M38" s="1056"/>
      <c r="N38" s="1056"/>
      <c r="O38" s="1543">
        <v>76</v>
      </c>
      <c r="P38" s="1540">
        <v>44901</v>
      </c>
      <c r="Q38" s="1542">
        <v>13.94</v>
      </c>
      <c r="R38" s="1539"/>
      <c r="S38" s="1541">
        <f t="shared" si="3"/>
        <v>129.12482065997131</v>
      </c>
      <c r="T38" s="1560">
        <v>440</v>
      </c>
    </row>
    <row r="39" spans="1:20" s="655" customFormat="1" ht="20.5" customHeight="1" thickBot="1">
      <c r="A39" s="1056"/>
      <c r="B39" s="675"/>
      <c r="C39" s="2776" t="s">
        <v>149</v>
      </c>
      <c r="D39" s="2744"/>
      <c r="E39" s="676">
        <f>SUM(E11:E38)</f>
        <v>22038.480052741095</v>
      </c>
      <c r="F39" s="670"/>
      <c r="G39" s="679"/>
      <c r="H39" s="1056"/>
      <c r="I39" s="675"/>
      <c r="J39" s="1063"/>
      <c r="K39" s="1064"/>
      <c r="L39" s="678"/>
      <c r="M39" s="1056"/>
      <c r="N39" s="1056"/>
      <c r="O39" s="1543">
        <v>77</v>
      </c>
      <c r="P39" s="1540">
        <v>44901</v>
      </c>
      <c r="Q39" s="1539">
        <v>13.25</v>
      </c>
      <c r="R39" s="1555"/>
      <c r="S39" s="1541">
        <f t="shared" si="3"/>
        <v>135.84905660377359</v>
      </c>
      <c r="T39" s="1562">
        <v>530</v>
      </c>
    </row>
    <row r="40" spans="1:20" s="655" customFormat="1" ht="20.5" customHeight="1" thickBot="1">
      <c r="A40" s="1056"/>
      <c r="B40" s="675"/>
      <c r="C40" s="2766" t="s">
        <v>136</v>
      </c>
      <c r="D40" s="2767"/>
      <c r="E40" s="677">
        <f>AVERAGE(E11:E38)</f>
        <v>787.08857331218201</v>
      </c>
      <c r="F40" s="670"/>
      <c r="G40" s="354"/>
      <c r="H40" s="1056"/>
      <c r="I40" s="2538" t="s">
        <v>150</v>
      </c>
      <c r="J40" s="2539"/>
      <c r="K40" s="95">
        <v>1.6</v>
      </c>
      <c r="L40" s="96" t="s">
        <v>21</v>
      </c>
      <c r="M40" s="1056"/>
      <c r="N40" s="1052"/>
      <c r="O40" s="1543">
        <v>78</v>
      </c>
      <c r="P40" s="1540">
        <v>44901</v>
      </c>
      <c r="Q40" s="1539">
        <v>13.38</v>
      </c>
      <c r="R40" s="1555"/>
      <c r="S40" s="1541">
        <f t="shared" si="3"/>
        <v>134.52914798206277</v>
      </c>
      <c r="T40" s="1544">
        <v>540</v>
      </c>
    </row>
    <row r="41" spans="1:20" s="655" customFormat="1" ht="20.5" customHeight="1">
      <c r="A41" s="1056"/>
      <c r="B41" s="675"/>
      <c r="C41" s="1056"/>
      <c r="D41" s="1056"/>
      <c r="E41" s="678"/>
      <c r="F41" s="670"/>
      <c r="G41" s="354"/>
      <c r="H41" s="1056"/>
      <c r="I41" s="2439" t="s">
        <v>71</v>
      </c>
      <c r="J41" s="2440"/>
      <c r="K41" s="97">
        <v>5.5</v>
      </c>
      <c r="L41" s="98" t="s">
        <v>21</v>
      </c>
      <c r="M41" s="1056"/>
      <c r="N41" s="1052"/>
      <c r="O41" s="1543">
        <v>79</v>
      </c>
      <c r="P41" s="1540">
        <v>44901</v>
      </c>
      <c r="Q41" s="1539">
        <v>13.13</v>
      </c>
      <c r="R41" s="1556"/>
      <c r="S41" s="1541">
        <f t="shared" si="3"/>
        <v>137.09063214013707</v>
      </c>
      <c r="T41" s="1563">
        <v>520</v>
      </c>
    </row>
    <row r="42" spans="1:20" s="655" customFormat="1" ht="20.5" customHeight="1">
      <c r="A42" s="1056"/>
      <c r="B42" s="675"/>
      <c r="C42" s="678"/>
      <c r="D42" s="1056"/>
      <c r="E42" s="678"/>
      <c r="F42" s="670"/>
      <c r="G42" s="354"/>
      <c r="H42" s="1056"/>
      <c r="I42" s="2439" t="s">
        <v>73</v>
      </c>
      <c r="J42" s="2440"/>
      <c r="K42" s="97">
        <v>3</v>
      </c>
      <c r="L42" s="98" t="s">
        <v>21</v>
      </c>
      <c r="M42" s="1056"/>
      <c r="N42" s="1052"/>
      <c r="O42" s="1543">
        <v>80</v>
      </c>
      <c r="P42" s="1540">
        <v>44901</v>
      </c>
      <c r="Q42" s="1552">
        <v>13.1</v>
      </c>
      <c r="R42" s="1553"/>
      <c r="S42" s="1541">
        <f t="shared" si="3"/>
        <v>137.40458015267177</v>
      </c>
      <c r="T42" s="1563">
        <v>580</v>
      </c>
    </row>
    <row r="43" spans="1:20" s="655" customFormat="1" ht="20.5" customHeight="1">
      <c r="A43" s="1056"/>
      <c r="B43" s="675"/>
      <c r="C43" s="1056"/>
      <c r="D43" s="1056"/>
      <c r="E43" s="678"/>
      <c r="F43" s="670"/>
      <c r="G43" s="354"/>
      <c r="H43" s="1056"/>
      <c r="I43" s="2439" t="s">
        <v>75</v>
      </c>
      <c r="J43" s="2440"/>
      <c r="K43" s="97">
        <v>2.6</v>
      </c>
      <c r="L43" s="98" t="s">
        <v>21</v>
      </c>
      <c r="M43" s="1056"/>
      <c r="N43" s="354"/>
      <c r="O43" s="1543">
        <v>81</v>
      </c>
      <c r="P43" s="1540">
        <v>44901</v>
      </c>
      <c r="Q43" s="1552">
        <v>12.72</v>
      </c>
      <c r="R43" s="1553"/>
      <c r="S43" s="1541">
        <f t="shared" si="3"/>
        <v>141.50943396226415</v>
      </c>
      <c r="T43" s="1563">
        <v>1120</v>
      </c>
    </row>
    <row r="44" spans="1:20" s="655" customFormat="1" ht="20.5" customHeight="1">
      <c r="A44" s="1056"/>
      <c r="B44" s="550"/>
      <c r="C44" s="1056"/>
      <c r="D44" s="1056"/>
      <c r="E44" s="678"/>
      <c r="F44" s="670"/>
      <c r="G44" s="354"/>
      <c r="H44" s="1056"/>
      <c r="I44" s="2439" t="s">
        <v>77</v>
      </c>
      <c r="J44" s="2440"/>
      <c r="K44" s="97">
        <v>41</v>
      </c>
      <c r="L44" s="98" t="s">
        <v>21</v>
      </c>
      <c r="M44" s="1056"/>
      <c r="N44" s="354"/>
      <c r="O44" s="1543">
        <v>82</v>
      </c>
      <c r="P44" s="1540">
        <v>44901</v>
      </c>
      <c r="Q44" s="1552">
        <v>14.06</v>
      </c>
      <c r="R44" s="1553"/>
      <c r="S44" s="1541">
        <f t="shared" si="3"/>
        <v>128.02275960170695</v>
      </c>
      <c r="T44" s="1563">
        <v>880</v>
      </c>
    </row>
    <row r="45" spans="1:20" s="655" customFormat="1" ht="20.5" customHeight="1">
      <c r="A45" s="1056"/>
      <c r="B45" s="550"/>
      <c r="C45" s="2735"/>
      <c r="D45" s="2735"/>
      <c r="E45" s="2735"/>
      <c r="F45" s="2735"/>
      <c r="G45" s="354"/>
      <c r="H45" s="1056"/>
      <c r="I45" s="2439" t="s">
        <v>79</v>
      </c>
      <c r="J45" s="2440"/>
      <c r="K45" s="97">
        <v>42</v>
      </c>
      <c r="L45" s="98" t="s">
        <v>21</v>
      </c>
      <c r="M45" s="1056"/>
      <c r="N45" s="354"/>
      <c r="O45" s="1543">
        <v>83</v>
      </c>
      <c r="P45" s="1540">
        <v>44901</v>
      </c>
      <c r="Q45" s="1552">
        <v>13.96</v>
      </c>
      <c r="R45" s="1553"/>
      <c r="S45" s="1541">
        <f t="shared" si="3"/>
        <v>128.9398280802292</v>
      </c>
      <c r="T45" s="1563">
        <v>820</v>
      </c>
    </row>
    <row r="46" spans="1:20" s="655" customFormat="1" ht="20.5" customHeight="1">
      <c r="A46" s="1056"/>
      <c r="B46" s="550"/>
      <c r="C46" s="2735"/>
      <c r="D46" s="2735"/>
      <c r="E46" s="2735"/>
      <c r="F46" s="2735"/>
      <c r="G46" s="354"/>
      <c r="H46" s="1056"/>
      <c r="I46" s="2439" t="s">
        <v>81</v>
      </c>
      <c r="J46" s="2440"/>
      <c r="K46" s="97">
        <v>43</v>
      </c>
      <c r="L46" s="98" t="s">
        <v>21</v>
      </c>
      <c r="M46" s="1056"/>
      <c r="N46" s="1052"/>
      <c r="O46" s="1543">
        <v>84</v>
      </c>
      <c r="P46" s="1540">
        <v>44901</v>
      </c>
      <c r="Q46" s="1552">
        <v>13.91</v>
      </c>
      <c r="R46" s="1553"/>
      <c r="S46" s="1541">
        <f t="shared" si="3"/>
        <v>129.40330697340042</v>
      </c>
      <c r="T46" s="1563">
        <v>810</v>
      </c>
    </row>
    <row r="47" spans="1:20" s="655" customFormat="1" ht="20.5" customHeight="1">
      <c r="A47" s="1056"/>
      <c r="B47" s="550"/>
      <c r="C47" s="2735"/>
      <c r="D47" s="2735"/>
      <c r="E47" s="2735"/>
      <c r="F47" s="2735"/>
      <c r="G47" s="354"/>
      <c r="H47" s="1056"/>
      <c r="I47" s="2439" t="s">
        <v>83</v>
      </c>
      <c r="J47" s="2440"/>
      <c r="K47" s="97">
        <v>39</v>
      </c>
      <c r="L47" s="98" t="s">
        <v>21</v>
      </c>
      <c r="M47" s="1056"/>
      <c r="N47" s="1052"/>
      <c r="O47" s="1543">
        <v>85</v>
      </c>
      <c r="P47" s="1540">
        <v>44901</v>
      </c>
      <c r="Q47" s="1552">
        <v>12.75</v>
      </c>
      <c r="R47" s="1553"/>
      <c r="S47" s="1541">
        <f t="shared" si="3"/>
        <v>141.1764705882353</v>
      </c>
      <c r="T47" s="1563">
        <v>820</v>
      </c>
    </row>
    <row r="48" spans="1:20" s="655" customFormat="1" ht="20.5" customHeight="1">
      <c r="A48" s="680"/>
      <c r="B48" s="1060"/>
      <c r="C48" s="656"/>
      <c r="D48" s="656"/>
      <c r="E48" s="656"/>
      <c r="F48" s="1060"/>
      <c r="G48" s="354"/>
      <c r="H48" s="1056"/>
      <c r="I48" s="2439" t="s">
        <v>85</v>
      </c>
      <c r="J48" s="2440"/>
      <c r="K48" s="97">
        <v>0</v>
      </c>
      <c r="L48" s="98" t="s">
        <v>21</v>
      </c>
      <c r="M48" s="1056"/>
      <c r="N48" s="354"/>
      <c r="O48" s="1543">
        <v>86</v>
      </c>
      <c r="P48" s="1540">
        <v>44901</v>
      </c>
      <c r="Q48" s="1552">
        <v>14.1</v>
      </c>
      <c r="R48" s="1553"/>
      <c r="S48" s="1541">
        <f t="shared" si="3"/>
        <v>127.65957446808511</v>
      </c>
      <c r="T48" s="1563">
        <v>860</v>
      </c>
    </row>
    <row r="49" spans="1:20" s="655" customFormat="1" ht="20.5" customHeight="1" thickBot="1">
      <c r="A49" s="105"/>
      <c r="B49" s="106"/>
      <c r="C49" s="656"/>
      <c r="D49" s="656"/>
      <c r="E49" s="656"/>
      <c r="F49" s="1052"/>
      <c r="G49" s="354"/>
      <c r="H49" s="1056"/>
      <c r="I49" s="2441" t="s">
        <v>87</v>
      </c>
      <c r="J49" s="2442"/>
      <c r="K49" s="99">
        <v>0</v>
      </c>
      <c r="L49" s="100" t="s">
        <v>21</v>
      </c>
      <c r="M49" s="1056"/>
      <c r="N49" s="354"/>
      <c r="O49" s="1543">
        <v>87</v>
      </c>
      <c r="P49" s="1540">
        <v>44901</v>
      </c>
      <c r="Q49" s="1552">
        <v>12.43</v>
      </c>
      <c r="R49" s="1553"/>
      <c r="S49" s="1541">
        <f t="shared" si="3"/>
        <v>144.81094127111825</v>
      </c>
      <c r="T49" s="1563">
        <v>915</v>
      </c>
    </row>
    <row r="50" spans="1:20" s="655" customFormat="1" ht="20.5" customHeight="1">
      <c r="A50" s="680"/>
      <c r="B50" s="354"/>
      <c r="C50" s="354"/>
      <c r="D50" s="679"/>
      <c r="E50" s="679"/>
      <c r="F50" s="354"/>
      <c r="G50" s="354"/>
      <c r="H50" s="1056"/>
      <c r="I50" s="2538" t="s">
        <v>151</v>
      </c>
      <c r="J50" s="2539"/>
      <c r="K50" s="95">
        <v>5700</v>
      </c>
      <c r="L50" s="96" t="s">
        <v>23</v>
      </c>
      <c r="M50" s="1052"/>
      <c r="N50" s="354"/>
      <c r="O50" s="1543">
        <v>88</v>
      </c>
      <c r="P50" s="1540">
        <v>44901</v>
      </c>
      <c r="Q50" s="1552">
        <v>12.85</v>
      </c>
      <c r="R50" s="1553"/>
      <c r="S50" s="1541">
        <f t="shared" si="3"/>
        <v>140.07782101167317</v>
      </c>
      <c r="T50" s="1563">
        <v>903</v>
      </c>
    </row>
    <row r="51" spans="1:20" s="655" customFormat="1" ht="20.5" customHeight="1">
      <c r="A51" s="1052"/>
      <c r="B51" s="1052"/>
      <c r="C51" s="1052"/>
      <c r="D51" s="354"/>
      <c r="E51" s="354"/>
      <c r="F51" s="116"/>
      <c r="G51" s="116"/>
      <c r="H51" s="1056"/>
      <c r="I51" s="2439" t="s">
        <v>152</v>
      </c>
      <c r="J51" s="2440"/>
      <c r="K51" s="97">
        <v>425</v>
      </c>
      <c r="L51" s="98" t="s">
        <v>23</v>
      </c>
      <c r="M51" s="1052"/>
      <c r="N51" s="1052"/>
      <c r="O51" s="1543">
        <v>89</v>
      </c>
      <c r="P51" s="1540">
        <v>44901</v>
      </c>
      <c r="Q51" s="1552">
        <v>11.44</v>
      </c>
      <c r="R51" s="1553"/>
      <c r="S51" s="1541">
        <f t="shared" si="3"/>
        <v>157.34265734265736</v>
      </c>
      <c r="T51" s="1563">
        <v>900</v>
      </c>
    </row>
    <row r="52" spans="1:20" s="655" customFormat="1" ht="20.5" customHeight="1">
      <c r="A52" s="354"/>
      <c r="B52" s="354"/>
      <c r="C52" s="354"/>
      <c r="D52" s="354"/>
      <c r="E52" s="354"/>
      <c r="F52" s="354"/>
      <c r="G52" s="354"/>
      <c r="H52" s="1056"/>
      <c r="I52" s="2439" t="s">
        <v>153</v>
      </c>
      <c r="J52" s="2440"/>
      <c r="K52" s="97">
        <v>6.8</v>
      </c>
      <c r="L52" s="98" t="s">
        <v>28</v>
      </c>
      <c r="M52" s="1052"/>
      <c r="N52" s="354"/>
      <c r="O52" s="1543">
        <v>90</v>
      </c>
      <c r="P52" s="1540">
        <v>44901</v>
      </c>
      <c r="Q52" s="1552">
        <v>9.66</v>
      </c>
      <c r="R52" s="1553"/>
      <c r="S52" s="1541">
        <f t="shared" si="3"/>
        <v>186.33540372670808</v>
      </c>
      <c r="T52" s="1563">
        <v>1060</v>
      </c>
    </row>
    <row r="53" spans="1:20" s="655" customFormat="1" ht="20.5" customHeight="1">
      <c r="A53" s="679"/>
      <c r="B53" s="679"/>
      <c r="C53" s="679"/>
      <c r="D53" s="679"/>
      <c r="E53" s="679"/>
      <c r="F53" s="679"/>
      <c r="G53" s="679"/>
      <c r="H53" s="1056"/>
      <c r="I53" s="2439" t="s">
        <v>154</v>
      </c>
      <c r="J53" s="2440"/>
      <c r="K53" s="97"/>
      <c r="L53" s="98" t="s">
        <v>31</v>
      </c>
      <c r="M53" s="1052"/>
      <c r="N53" s="679"/>
      <c r="O53" s="1543">
        <v>91</v>
      </c>
      <c r="P53" s="1540">
        <v>44901</v>
      </c>
      <c r="Q53" s="2736" t="s">
        <v>95</v>
      </c>
      <c r="R53" s="2737"/>
      <c r="S53" s="2738"/>
      <c r="T53" s="1563"/>
    </row>
    <row r="54" spans="1:20" s="655" customFormat="1" ht="20.5" customHeight="1">
      <c r="A54" s="679"/>
      <c r="B54" s="679"/>
      <c r="C54" s="679"/>
      <c r="D54" s="679"/>
      <c r="E54" s="679"/>
      <c r="F54" s="679"/>
      <c r="G54" s="679"/>
      <c r="H54" s="1056"/>
      <c r="I54" s="2439" t="s">
        <v>155</v>
      </c>
      <c r="J54" s="2440"/>
      <c r="K54" s="97">
        <v>22000</v>
      </c>
      <c r="L54" s="98" t="s">
        <v>34</v>
      </c>
      <c r="M54" s="1052"/>
      <c r="N54" s="679"/>
      <c r="O54" s="1543">
        <v>92</v>
      </c>
      <c r="P54" s="1540">
        <v>44901</v>
      </c>
      <c r="Q54" s="2736" t="s">
        <v>95</v>
      </c>
      <c r="R54" s="2737"/>
      <c r="S54" s="2738"/>
      <c r="T54" s="1563"/>
    </row>
    <row r="55" spans="1:20" s="655" customFormat="1" ht="20.5" customHeight="1">
      <c r="A55" s="679"/>
      <c r="B55" s="679"/>
      <c r="C55" s="679"/>
      <c r="D55" s="679"/>
      <c r="E55" s="679"/>
      <c r="F55" s="679"/>
      <c r="G55" s="604"/>
      <c r="H55" s="1056"/>
      <c r="I55" s="2439" t="s">
        <v>156</v>
      </c>
      <c r="J55" s="2440"/>
      <c r="K55" s="97">
        <v>12000</v>
      </c>
      <c r="L55" s="98" t="s">
        <v>34</v>
      </c>
      <c r="M55" s="1052"/>
      <c r="N55" s="679"/>
      <c r="O55" s="1543">
        <v>93</v>
      </c>
      <c r="P55" s="1540">
        <v>44901</v>
      </c>
      <c r="Q55" s="1557">
        <v>11.55</v>
      </c>
      <c r="R55" s="1558"/>
      <c r="S55" s="1541">
        <f>1800/Q55</f>
        <v>155.84415584415584</v>
      </c>
      <c r="T55" s="1563">
        <v>1580</v>
      </c>
    </row>
    <row r="56" spans="1:20" s="655" customFormat="1" ht="20.5" customHeight="1">
      <c r="A56" s="679"/>
      <c r="B56" s="679"/>
      <c r="C56" s="679"/>
      <c r="D56" s="2525"/>
      <c r="E56" s="2525"/>
      <c r="F56" s="2525"/>
      <c r="G56" s="604"/>
      <c r="H56" s="1056"/>
      <c r="I56" s="2439" t="s">
        <v>157</v>
      </c>
      <c r="J56" s="2440"/>
      <c r="K56" s="97">
        <v>8500</v>
      </c>
      <c r="L56" s="98" t="s">
        <v>34</v>
      </c>
      <c r="M56" s="1052"/>
      <c r="N56" s="679"/>
      <c r="O56" s="1543">
        <v>94</v>
      </c>
      <c r="P56" s="1540">
        <v>44901</v>
      </c>
      <c r="Q56" s="1557">
        <v>12.15</v>
      </c>
      <c r="R56" s="1559"/>
      <c r="S56" s="1541">
        <f t="shared" si="3"/>
        <v>148.14814814814815</v>
      </c>
      <c r="T56" s="1563">
        <v>1230</v>
      </c>
    </row>
    <row r="57" spans="1:20" s="655" customFormat="1" ht="20.5" customHeight="1">
      <c r="A57" s="679"/>
      <c r="B57" s="679"/>
      <c r="C57" s="679"/>
      <c r="D57" s="2525"/>
      <c r="E57" s="2525"/>
      <c r="F57" s="2525"/>
      <c r="G57" s="604"/>
      <c r="H57" s="1056"/>
      <c r="I57" s="2439" t="s">
        <v>84</v>
      </c>
      <c r="J57" s="2440"/>
      <c r="K57" s="97">
        <v>42500</v>
      </c>
      <c r="L57" s="98" t="s">
        <v>34</v>
      </c>
      <c r="M57" s="1052"/>
      <c r="N57" s="679"/>
      <c r="O57" s="1543">
        <v>95</v>
      </c>
      <c r="P57" s="1540">
        <v>44901</v>
      </c>
      <c r="Q57" s="1557">
        <v>12.81</v>
      </c>
      <c r="R57" s="1559"/>
      <c r="S57" s="1541">
        <f t="shared" si="3"/>
        <v>140.5152224824356</v>
      </c>
      <c r="T57" s="1563">
        <v>1200</v>
      </c>
    </row>
    <row r="58" spans="1:20" s="655" customFormat="1" ht="20.5" customHeight="1">
      <c r="A58" s="679"/>
      <c r="B58" s="679"/>
      <c r="C58" s="679"/>
      <c r="D58" s="679"/>
      <c r="E58" s="679"/>
      <c r="F58" s="679"/>
      <c r="G58" s="679"/>
      <c r="H58" s="1056"/>
      <c r="I58" s="2439" t="s">
        <v>86</v>
      </c>
      <c r="J58" s="2440"/>
      <c r="K58" s="97"/>
      <c r="L58" s="98" t="s">
        <v>23</v>
      </c>
      <c r="M58" s="1052"/>
      <c r="N58" s="679"/>
      <c r="O58" s="1543">
        <v>96</v>
      </c>
      <c r="P58" s="1540">
        <v>44901</v>
      </c>
      <c r="Q58" s="1557">
        <v>12.12</v>
      </c>
      <c r="R58" s="1558"/>
      <c r="S58" s="1541">
        <f t="shared" si="3"/>
        <v>148.51485148514851</v>
      </c>
      <c r="T58" s="1563">
        <v>8900</v>
      </c>
    </row>
    <row r="59" spans="1:20" s="655" customFormat="1" ht="20.5" customHeight="1">
      <c r="A59" s="679"/>
      <c r="B59" s="679"/>
      <c r="C59" s="679"/>
      <c r="D59" s="679"/>
      <c r="E59" s="679"/>
      <c r="F59" s="679"/>
      <c r="G59" s="679"/>
      <c r="H59" s="1056"/>
      <c r="I59" s="2439" t="s">
        <v>44</v>
      </c>
      <c r="J59" s="2440"/>
      <c r="K59" s="97">
        <v>62.92</v>
      </c>
      <c r="L59" s="98" t="s">
        <v>45</v>
      </c>
      <c r="M59" s="1052"/>
      <c r="N59" s="679"/>
      <c r="O59" s="1543">
        <v>97</v>
      </c>
      <c r="P59" s="1540">
        <v>44901</v>
      </c>
      <c r="Q59" s="1557">
        <v>12.72</v>
      </c>
      <c r="R59" s="1558"/>
      <c r="S59" s="1541">
        <f>1800/Q59</f>
        <v>141.50943396226415</v>
      </c>
      <c r="T59" s="1561">
        <v>1090</v>
      </c>
    </row>
    <row r="60" spans="1:20" s="655" customFormat="1" ht="20.5" customHeight="1" thickBot="1">
      <c r="A60" s="656"/>
      <c r="B60" s="656"/>
      <c r="C60" s="656"/>
      <c r="D60" s="656"/>
      <c r="E60" s="656"/>
      <c r="F60" s="656"/>
      <c r="G60" s="656"/>
      <c r="H60" s="1056"/>
      <c r="I60" s="2441" t="s">
        <v>88</v>
      </c>
      <c r="J60" s="2442"/>
      <c r="K60" s="99">
        <v>42.5</v>
      </c>
      <c r="L60" s="100" t="s">
        <v>45</v>
      </c>
      <c r="M60" s="1059"/>
      <c r="N60" s="656"/>
      <c r="O60" s="1543">
        <v>98</v>
      </c>
      <c r="P60" s="1540">
        <v>44901</v>
      </c>
      <c r="Q60" s="2730" t="s">
        <v>439</v>
      </c>
      <c r="R60" s="2731"/>
      <c r="S60" s="2732"/>
      <c r="T60" s="1561"/>
    </row>
    <row r="61" spans="1:20" s="655" customFormat="1" ht="20.5" customHeight="1">
      <c r="A61" s="656"/>
      <c r="B61" s="656"/>
      <c r="C61" s="656"/>
      <c r="D61" s="656"/>
      <c r="E61" s="656"/>
      <c r="F61" s="656"/>
      <c r="G61" s="656"/>
      <c r="H61" s="1056"/>
      <c r="I61" s="675"/>
      <c r="J61" s="1059"/>
      <c r="K61" s="597"/>
      <c r="L61" s="678"/>
      <c r="M61" s="1059"/>
      <c r="N61" s="656"/>
      <c r="O61" s="1543">
        <v>99</v>
      </c>
      <c r="P61" s="1540">
        <v>44901</v>
      </c>
      <c r="Q61" s="2730" t="s">
        <v>439</v>
      </c>
      <c r="R61" s="2731"/>
      <c r="S61" s="2732"/>
      <c r="T61" s="1561"/>
    </row>
    <row r="62" spans="1:20" s="655" customFormat="1" ht="20.5" customHeight="1">
      <c r="A62" s="656"/>
      <c r="B62" s="656"/>
      <c r="C62" s="656"/>
      <c r="D62" s="656"/>
      <c r="E62" s="656"/>
      <c r="F62" s="656"/>
      <c r="G62" s="656"/>
      <c r="H62" s="1056"/>
      <c r="I62" s="675"/>
      <c r="J62" s="1059"/>
      <c r="K62" s="597"/>
      <c r="L62" s="678"/>
      <c r="M62" s="1059"/>
      <c r="N62" s="656"/>
      <c r="O62" s="1543">
        <v>100</v>
      </c>
      <c r="P62" s="1540">
        <v>44901</v>
      </c>
      <c r="Q62" s="2730" t="s">
        <v>439</v>
      </c>
      <c r="R62" s="2731"/>
      <c r="S62" s="2732"/>
      <c r="T62" s="1561"/>
    </row>
    <row r="63" spans="1:20" s="655" customFormat="1" ht="20.5" customHeight="1">
      <c r="A63" s="656"/>
      <c r="B63" s="656"/>
      <c r="C63" s="656"/>
      <c r="D63" s="656"/>
      <c r="E63" s="656"/>
      <c r="F63" s="656"/>
      <c r="G63" s="656"/>
      <c r="H63" s="1056"/>
      <c r="I63" s="675"/>
      <c r="J63" s="1059"/>
      <c r="K63" s="597"/>
      <c r="L63" s="678"/>
      <c r="M63" s="1059"/>
      <c r="N63" s="656"/>
      <c r="O63" s="1543">
        <v>101</v>
      </c>
      <c r="P63" s="1540">
        <v>44901</v>
      </c>
      <c r="Q63" s="2730" t="s">
        <v>439</v>
      </c>
      <c r="R63" s="2731"/>
      <c r="S63" s="2732"/>
      <c r="T63" s="1561"/>
    </row>
    <row r="64" spans="1:20" s="655" customFormat="1" ht="20.5" customHeight="1">
      <c r="A64" s="656"/>
      <c r="B64" s="656"/>
      <c r="C64" s="656"/>
      <c r="D64" s="656"/>
      <c r="E64" s="656"/>
      <c r="F64" s="656"/>
      <c r="G64" s="656"/>
      <c r="H64" s="1056"/>
      <c r="I64" s="675"/>
      <c r="J64" s="1059"/>
      <c r="K64" s="597"/>
      <c r="L64" s="678"/>
      <c r="M64" s="1059"/>
      <c r="N64" s="656"/>
      <c r="O64" s="1543">
        <v>102</v>
      </c>
      <c r="P64" s="1540">
        <v>44901</v>
      </c>
      <c r="Q64" s="1552">
        <v>8</v>
      </c>
      <c r="R64" s="1553"/>
      <c r="S64" s="1541">
        <f t="shared" si="3"/>
        <v>225</v>
      </c>
      <c r="T64" s="1561">
        <v>4000</v>
      </c>
    </row>
    <row r="65" spans="1:20" s="655" customFormat="1" ht="20.5" customHeight="1">
      <c r="A65" s="656"/>
      <c r="B65" s="656"/>
      <c r="C65" s="656"/>
      <c r="D65" s="656"/>
      <c r="E65" s="656"/>
      <c r="F65" s="656"/>
      <c r="G65" s="656"/>
      <c r="H65" s="1056"/>
      <c r="I65" s="675"/>
      <c r="J65" s="1059"/>
      <c r="K65" s="597"/>
      <c r="L65" s="678"/>
      <c r="M65" s="1059"/>
      <c r="N65" s="656"/>
      <c r="O65" s="1543">
        <v>103</v>
      </c>
      <c r="P65" s="1540">
        <v>44901</v>
      </c>
      <c r="Q65" s="1552">
        <v>11.25</v>
      </c>
      <c r="R65" s="1553"/>
      <c r="S65" s="1541">
        <f t="shared" si="3"/>
        <v>160</v>
      </c>
      <c r="T65" s="1561">
        <v>1055</v>
      </c>
    </row>
    <row r="66" spans="1:20" s="655" customFormat="1" ht="20.5" customHeight="1">
      <c r="A66" s="656"/>
      <c r="B66" s="656"/>
      <c r="C66" s="656"/>
      <c r="D66" s="656"/>
      <c r="E66" s="656"/>
      <c r="F66" s="656"/>
      <c r="G66" s="656"/>
      <c r="H66" s="1056"/>
      <c r="I66" s="675"/>
      <c r="J66" s="1059"/>
      <c r="K66" s="597"/>
      <c r="L66" s="678"/>
      <c r="M66" s="1059"/>
      <c r="N66" s="656"/>
      <c r="O66" s="1543">
        <v>104</v>
      </c>
      <c r="P66" s="1540">
        <v>44901</v>
      </c>
      <c r="Q66" s="1552">
        <v>11.75</v>
      </c>
      <c r="R66" s="1553"/>
      <c r="S66" s="1541">
        <f t="shared" si="3"/>
        <v>153.19148936170214</v>
      </c>
      <c r="T66" s="1561">
        <v>810</v>
      </c>
    </row>
    <row r="67" spans="1:20" s="655" customFormat="1" ht="20.5" customHeight="1">
      <c r="A67" s="656"/>
      <c r="B67" s="656"/>
      <c r="C67" s="656"/>
      <c r="D67" s="656"/>
      <c r="E67" s="656"/>
      <c r="F67" s="656"/>
      <c r="G67" s="656"/>
      <c r="H67" s="1056"/>
      <c r="I67" s="675"/>
      <c r="J67" s="1059"/>
      <c r="K67" s="597"/>
      <c r="L67" s="678"/>
      <c r="M67" s="1059"/>
      <c r="N67" s="656"/>
      <c r="O67" s="1543">
        <v>105</v>
      </c>
      <c r="P67" s="1540">
        <v>44901</v>
      </c>
      <c r="Q67" s="1552">
        <v>11.6</v>
      </c>
      <c r="R67" s="1553"/>
      <c r="S67" s="1541">
        <f t="shared" si="3"/>
        <v>155.17241379310346</v>
      </c>
      <c r="T67" s="1561">
        <v>980</v>
      </c>
    </row>
    <row r="68" spans="1:20" s="655" customFormat="1" ht="20.5" customHeight="1">
      <c r="A68" s="656"/>
      <c r="B68" s="656"/>
      <c r="C68" s="656"/>
      <c r="D68" s="656"/>
      <c r="E68" s="656"/>
      <c r="F68" s="656"/>
      <c r="G68" s="656"/>
      <c r="H68" s="1056"/>
      <c r="I68" s="675"/>
      <c r="J68" s="1059"/>
      <c r="K68" s="597"/>
      <c r="L68" s="678"/>
      <c r="M68" s="1059"/>
      <c r="N68" s="656"/>
      <c r="O68" s="1543">
        <v>106</v>
      </c>
      <c r="P68" s="1540">
        <v>44901</v>
      </c>
      <c r="Q68" s="1552">
        <v>12.15</v>
      </c>
      <c r="R68" s="1553"/>
      <c r="S68" s="1541">
        <f t="shared" si="3"/>
        <v>148.14814814814815</v>
      </c>
      <c r="T68" s="1561">
        <v>1110</v>
      </c>
    </row>
    <row r="69" spans="1:20" s="655" customFormat="1" ht="20.5" customHeight="1">
      <c r="A69" s="656"/>
      <c r="B69" s="656"/>
      <c r="C69" s="656"/>
      <c r="D69" s="656"/>
      <c r="E69" s="656"/>
      <c r="F69" s="656"/>
      <c r="G69" s="656"/>
      <c r="H69" s="1056"/>
      <c r="I69" s="675"/>
      <c r="J69" s="1059"/>
      <c r="K69" s="597"/>
      <c r="L69" s="678"/>
      <c r="M69" s="1059"/>
      <c r="N69" s="656"/>
      <c r="O69" s="1543">
        <v>107</v>
      </c>
      <c r="P69" s="1540">
        <v>44901</v>
      </c>
      <c r="Q69" s="1552">
        <v>13.09</v>
      </c>
      <c r="R69" s="1553"/>
      <c r="S69" s="1541">
        <f t="shared" si="3"/>
        <v>137.50954927425516</v>
      </c>
      <c r="T69" s="1561">
        <v>750</v>
      </c>
    </row>
    <row r="70" spans="1:20" s="655" customFormat="1" ht="20.5" customHeight="1">
      <c r="A70" s="656"/>
      <c r="B70" s="656"/>
      <c r="C70" s="656"/>
      <c r="D70" s="656"/>
      <c r="E70" s="656"/>
      <c r="F70" s="656"/>
      <c r="G70" s="656"/>
      <c r="H70" s="1056"/>
      <c r="I70" s="675"/>
      <c r="J70" s="1059"/>
      <c r="K70" s="597"/>
      <c r="L70" s="678"/>
      <c r="M70" s="1059"/>
      <c r="N70" s="656"/>
      <c r="O70" s="1543">
        <v>108</v>
      </c>
      <c r="P70" s="1540">
        <v>44901</v>
      </c>
      <c r="Q70" s="1552">
        <v>11.13</v>
      </c>
      <c r="R70" s="1553"/>
      <c r="S70" s="1541">
        <f>1800/Q70</f>
        <v>161.72506738544473</v>
      </c>
      <c r="T70" s="1561">
        <v>1010</v>
      </c>
    </row>
    <row r="71" spans="1:20" ht="21.3">
      <c r="A71" s="328"/>
      <c r="B71" s="328"/>
      <c r="C71" s="328"/>
      <c r="D71" s="328"/>
      <c r="E71" s="328"/>
      <c r="F71" s="328"/>
      <c r="G71" s="328"/>
      <c r="H71" s="328"/>
      <c r="I71" s="328"/>
      <c r="M71" s="662"/>
      <c r="N71" s="328"/>
      <c r="O71" s="1543">
        <v>109</v>
      </c>
      <c r="P71" s="1540">
        <v>44901</v>
      </c>
      <c r="Q71" s="1552">
        <v>11.72</v>
      </c>
      <c r="R71" s="1553"/>
      <c r="S71" s="1541">
        <f>1800/Q71</f>
        <v>153.58361774744026</v>
      </c>
      <c r="T71" s="1561">
        <v>775</v>
      </c>
    </row>
    <row r="72" spans="1:20" ht="21.3">
      <c r="A72" s="328"/>
      <c r="B72" s="328"/>
      <c r="C72" s="328"/>
      <c r="D72" s="328"/>
      <c r="E72" s="328"/>
      <c r="F72" s="328"/>
      <c r="G72" s="328"/>
      <c r="H72" s="328"/>
      <c r="I72" s="328"/>
      <c r="M72" s="662"/>
      <c r="N72" s="328"/>
      <c r="O72" s="1543">
        <v>110</v>
      </c>
      <c r="P72" s="1540">
        <v>44901</v>
      </c>
      <c r="Q72" s="1552">
        <v>12.97</v>
      </c>
      <c r="R72" s="1553"/>
      <c r="S72" s="1541">
        <f>1800/Q72</f>
        <v>138.78180416345413</v>
      </c>
      <c r="T72" s="1561">
        <v>990</v>
      </c>
    </row>
    <row r="73" spans="1:20" ht="21.3">
      <c r="A73" s="328"/>
      <c r="B73" s="328"/>
      <c r="C73" s="328"/>
      <c r="D73" s="328"/>
      <c r="E73" s="328"/>
      <c r="F73" s="328"/>
      <c r="G73" s="328"/>
      <c r="H73" s="328"/>
      <c r="I73" s="328"/>
      <c r="J73" s="663"/>
      <c r="K73" s="328"/>
      <c r="L73" s="328"/>
      <c r="M73" s="662"/>
      <c r="N73" s="328"/>
      <c r="O73" s="1543">
        <v>111</v>
      </c>
      <c r="P73" s="1540">
        <v>44901</v>
      </c>
      <c r="Q73" s="1552">
        <v>13.09</v>
      </c>
      <c r="R73" s="1553"/>
      <c r="S73" s="1541">
        <f>1800/Q73</f>
        <v>137.50954927425516</v>
      </c>
      <c r="T73" s="1561">
        <v>760</v>
      </c>
    </row>
    <row r="74" spans="1:20" ht="21.3">
      <c r="A74" s="328"/>
      <c r="B74" s="328"/>
      <c r="C74" s="328"/>
      <c r="D74" s="328"/>
      <c r="E74" s="328"/>
      <c r="F74" s="328"/>
      <c r="G74" s="328"/>
      <c r="H74" s="328"/>
      <c r="I74" s="328"/>
      <c r="J74" s="663"/>
      <c r="K74" s="328"/>
      <c r="L74" s="328"/>
      <c r="M74" s="662"/>
      <c r="N74" s="328"/>
      <c r="O74" s="1543">
        <v>112</v>
      </c>
      <c r="P74" s="1540">
        <v>44901</v>
      </c>
      <c r="Q74" s="1552">
        <v>12.59</v>
      </c>
      <c r="R74" s="1553"/>
      <c r="S74" s="1541">
        <f>1800/Q74</f>
        <v>142.97061159650517</v>
      </c>
      <c r="T74" s="1561">
        <v>930</v>
      </c>
    </row>
    <row r="75" spans="1:20" ht="21.3">
      <c r="A75" s="328"/>
      <c r="B75" s="328"/>
      <c r="C75" s="328"/>
      <c r="D75" s="328"/>
      <c r="E75" s="328"/>
      <c r="F75" s="328"/>
      <c r="G75" s="328"/>
      <c r="H75" s="328"/>
      <c r="M75" s="662"/>
      <c r="N75" s="328"/>
      <c r="O75" s="1543">
        <v>113</v>
      </c>
      <c r="P75" s="1540">
        <v>44901</v>
      </c>
      <c r="Q75" s="2730" t="s">
        <v>439</v>
      </c>
      <c r="R75" s="2731"/>
      <c r="S75" s="2732"/>
      <c r="T75" s="1561"/>
    </row>
    <row r="76" spans="1:20" ht="21.3">
      <c r="A76" s="328"/>
      <c r="B76" s="328"/>
      <c r="C76" s="328"/>
      <c r="D76" s="328"/>
      <c r="E76" s="328"/>
      <c r="F76" s="328"/>
      <c r="G76" s="328"/>
      <c r="H76" s="328"/>
      <c r="M76" s="662"/>
      <c r="N76" s="328"/>
      <c r="O76" s="1543">
        <v>114</v>
      </c>
      <c r="P76" s="1540">
        <v>44901</v>
      </c>
      <c r="Q76" s="2730" t="s">
        <v>439</v>
      </c>
      <c r="R76" s="2731"/>
      <c r="S76" s="2732"/>
      <c r="T76" s="1561"/>
    </row>
    <row r="77" spans="1:20" ht="21.3">
      <c r="A77" s="328"/>
      <c r="B77" s="328"/>
      <c r="C77" s="328"/>
      <c r="D77" s="328"/>
      <c r="E77" s="328"/>
      <c r="F77" s="328"/>
      <c r="G77" s="328"/>
      <c r="H77" s="328"/>
      <c r="M77" s="662"/>
      <c r="N77" s="328"/>
      <c r="O77" s="1543">
        <v>115</v>
      </c>
      <c r="P77" s="1540">
        <v>44901</v>
      </c>
      <c r="Q77" s="2730" t="s">
        <v>439</v>
      </c>
      <c r="R77" s="2731"/>
      <c r="S77" s="2732"/>
      <c r="T77" s="1561"/>
    </row>
    <row r="78" spans="1:20" ht="21.3">
      <c r="A78" s="328"/>
      <c r="B78" s="328"/>
      <c r="C78" s="328"/>
      <c r="D78" s="328"/>
      <c r="E78" s="328"/>
      <c r="F78" s="328"/>
      <c r="G78" s="328"/>
      <c r="H78" s="328"/>
      <c r="M78" s="662"/>
      <c r="N78" s="328"/>
      <c r="O78" s="1543">
        <v>116</v>
      </c>
      <c r="P78" s="1540">
        <v>44901</v>
      </c>
      <c r="Q78" s="2730" t="s">
        <v>439</v>
      </c>
      <c r="R78" s="2731"/>
      <c r="S78" s="2732"/>
      <c r="T78" s="1561"/>
    </row>
    <row r="79" spans="1:20" ht="21.3">
      <c r="A79" s="328"/>
      <c r="B79" s="328"/>
      <c r="C79" s="328"/>
      <c r="D79" s="328"/>
      <c r="E79" s="328"/>
      <c r="F79" s="328"/>
      <c r="G79" s="328"/>
      <c r="H79" s="328"/>
      <c r="M79" s="662"/>
      <c r="N79" s="328"/>
      <c r="O79" s="1543">
        <v>117</v>
      </c>
      <c r="P79" s="1540">
        <v>44901</v>
      </c>
      <c r="Q79" s="2730" t="s">
        <v>439</v>
      </c>
      <c r="R79" s="2731"/>
      <c r="S79" s="2732"/>
      <c r="T79" s="1561"/>
    </row>
    <row r="80" spans="1:20" ht="21.3">
      <c r="A80" s="328"/>
      <c r="B80" s="328"/>
      <c r="C80" s="328"/>
      <c r="D80" s="328"/>
      <c r="E80" s="328"/>
      <c r="F80" s="328"/>
      <c r="G80" s="328"/>
      <c r="H80" s="328"/>
      <c r="M80" s="662"/>
      <c r="N80" s="328"/>
      <c r="O80" s="1543">
        <v>118</v>
      </c>
      <c r="P80" s="1540">
        <v>44901</v>
      </c>
      <c r="Q80" s="2730" t="s">
        <v>439</v>
      </c>
      <c r="R80" s="2731"/>
      <c r="S80" s="2732"/>
      <c r="T80" s="1561"/>
    </row>
    <row r="81" spans="1:20" ht="21.3">
      <c r="A81" s="328"/>
      <c r="B81" s="328"/>
      <c r="C81" s="328"/>
      <c r="D81" s="328"/>
      <c r="E81" s="328"/>
      <c r="F81" s="328"/>
      <c r="G81" s="328"/>
      <c r="H81" s="328"/>
      <c r="M81" s="662"/>
      <c r="N81" s="328"/>
      <c r="O81" s="1543">
        <v>119</v>
      </c>
      <c r="P81" s="1540">
        <v>44901</v>
      </c>
      <c r="Q81" s="2730" t="s">
        <v>439</v>
      </c>
      <c r="R81" s="2731"/>
      <c r="S81" s="2732"/>
      <c r="T81" s="1561"/>
    </row>
    <row r="82" spans="1:20" ht="21.3">
      <c r="A82" s="328"/>
      <c r="B82" s="328"/>
      <c r="C82" s="328"/>
      <c r="D82" s="328"/>
      <c r="E82" s="328"/>
      <c r="F82" s="328"/>
      <c r="G82" s="328"/>
      <c r="H82" s="328"/>
      <c r="M82" s="662"/>
      <c r="N82" s="328"/>
      <c r="O82" s="1543">
        <v>120</v>
      </c>
      <c r="P82" s="1540">
        <v>44901</v>
      </c>
      <c r="Q82" s="2730" t="s">
        <v>439</v>
      </c>
      <c r="R82" s="2731"/>
      <c r="S82" s="2732"/>
      <c r="T82" s="1561"/>
    </row>
    <row r="83" spans="1:20" ht="21.3">
      <c r="A83" s="328"/>
      <c r="B83" s="328"/>
      <c r="C83" s="328"/>
      <c r="D83" s="328"/>
      <c r="E83" s="328"/>
      <c r="F83" s="328"/>
      <c r="G83" s="328"/>
      <c r="H83" s="328"/>
      <c r="M83" s="662"/>
      <c r="N83" s="328"/>
      <c r="O83" s="1543">
        <v>121</v>
      </c>
      <c r="P83" s="1540">
        <v>44901</v>
      </c>
      <c r="Q83" s="2730" t="s">
        <v>439</v>
      </c>
      <c r="R83" s="2731"/>
      <c r="S83" s="2732"/>
      <c r="T83" s="1561"/>
    </row>
    <row r="84" spans="1:20" ht="21.3">
      <c r="A84" s="328"/>
      <c r="B84" s="328"/>
      <c r="C84" s="328"/>
      <c r="D84" s="328"/>
      <c r="E84" s="328"/>
      <c r="F84" s="328"/>
      <c r="G84" s="328"/>
      <c r="H84" s="328"/>
      <c r="M84" s="662"/>
      <c r="N84" s="328"/>
      <c r="O84" s="1543">
        <v>122</v>
      </c>
      <c r="P84" s="1540">
        <v>44901</v>
      </c>
      <c r="Q84" s="2730" t="s">
        <v>439</v>
      </c>
      <c r="R84" s="2731"/>
      <c r="S84" s="2732"/>
      <c r="T84" s="1561"/>
    </row>
    <row r="85" spans="1:20" ht="21.3">
      <c r="A85" s="328"/>
      <c r="B85" s="328"/>
      <c r="C85" s="328"/>
      <c r="D85" s="328"/>
      <c r="E85" s="328"/>
      <c r="F85" s="328"/>
      <c r="G85" s="328"/>
      <c r="H85" s="328"/>
      <c r="I85" s="328"/>
      <c r="J85" s="663"/>
      <c r="K85" s="328"/>
      <c r="L85" s="328"/>
      <c r="M85" s="662"/>
      <c r="N85" s="328"/>
      <c r="O85" s="1543">
        <v>123</v>
      </c>
      <c r="P85" s="1540">
        <v>44901</v>
      </c>
      <c r="Q85" s="2730" t="s">
        <v>439</v>
      </c>
      <c r="R85" s="2731"/>
      <c r="S85" s="2732"/>
      <c r="T85" s="1561"/>
    </row>
    <row r="86" spans="1:20" ht="21.95" thickBot="1">
      <c r="A86" s="328"/>
      <c r="B86" s="328"/>
      <c r="C86" s="328"/>
      <c r="D86" s="328"/>
      <c r="E86" s="328"/>
      <c r="F86" s="328"/>
      <c r="G86" s="328"/>
      <c r="H86" s="328"/>
      <c r="I86" s="328"/>
      <c r="J86" s="663"/>
      <c r="K86" s="328"/>
      <c r="L86" s="328"/>
      <c r="M86" s="662"/>
      <c r="N86" s="328"/>
      <c r="O86" s="1546">
        <v>124</v>
      </c>
      <c r="P86" s="1547">
        <v>44900</v>
      </c>
      <c r="Q86" s="2762" t="s">
        <v>439</v>
      </c>
      <c r="R86" s="2763"/>
      <c r="S86" s="2764"/>
      <c r="T86" s="1564"/>
    </row>
    <row r="87" spans="1:20" ht="21.3">
      <c r="Q87" s="2435" t="s">
        <v>149</v>
      </c>
      <c r="R87" s="2436"/>
      <c r="S87" s="367">
        <f>SUM(S11:S86)</f>
        <v>8425.964651173168</v>
      </c>
    </row>
    <row r="88" spans="1:20" ht="21.95" thickBot="1">
      <c r="Q88" s="2437" t="s">
        <v>136</v>
      </c>
      <c r="R88" s="2438"/>
      <c r="S88" s="365">
        <f>AVERAGE(S11:S86)</f>
        <v>145.27525260643392</v>
      </c>
    </row>
  </sheetData>
  <mergeCells count="61">
    <mergeCell ref="C45:F45"/>
    <mergeCell ref="C40:D40"/>
    <mergeCell ref="A1:P5"/>
    <mergeCell ref="Q4:T4"/>
    <mergeCell ref="Q5:T5"/>
    <mergeCell ref="M6:P6"/>
    <mergeCell ref="Q6:T6"/>
    <mergeCell ref="M7:P7"/>
    <mergeCell ref="A8:T8"/>
    <mergeCell ref="A9:F9"/>
    <mergeCell ref="H9:M9"/>
    <mergeCell ref="O9:T9"/>
    <mergeCell ref="C39:D39"/>
    <mergeCell ref="J31:K31"/>
    <mergeCell ref="J32:K32"/>
    <mergeCell ref="I40:J40"/>
    <mergeCell ref="C46:F46"/>
    <mergeCell ref="C47:F47"/>
    <mergeCell ref="D56:F56"/>
    <mergeCell ref="D57:F57"/>
    <mergeCell ref="Q88:R88"/>
    <mergeCell ref="Q78:S78"/>
    <mergeCell ref="Q79:S79"/>
    <mergeCell ref="Q80:S80"/>
    <mergeCell ref="Q81:S81"/>
    <mergeCell ref="Q82:S82"/>
    <mergeCell ref="Q83:S83"/>
    <mergeCell ref="Q87:R87"/>
    <mergeCell ref="I47:J47"/>
    <mergeCell ref="I57:J57"/>
    <mergeCell ref="I48:J48"/>
    <mergeCell ref="I58:J58"/>
    <mergeCell ref="I50:J50"/>
    <mergeCell ref="J37:L37"/>
    <mergeCell ref="Q76:S76"/>
    <mergeCell ref="Q77:S77"/>
    <mergeCell ref="I41:J41"/>
    <mergeCell ref="I42:J42"/>
    <mergeCell ref="I52:J52"/>
    <mergeCell ref="I43:J43"/>
    <mergeCell ref="I44:J44"/>
    <mergeCell ref="I45:J45"/>
    <mergeCell ref="I55:J55"/>
    <mergeCell ref="I46:J46"/>
    <mergeCell ref="I53:J53"/>
    <mergeCell ref="I51:J51"/>
    <mergeCell ref="I60:J60"/>
    <mergeCell ref="I49:J49"/>
    <mergeCell ref="I59:J59"/>
    <mergeCell ref="I56:J56"/>
    <mergeCell ref="I54:J54"/>
    <mergeCell ref="Q84:S84"/>
    <mergeCell ref="Q75:S75"/>
    <mergeCell ref="Q54:S54"/>
    <mergeCell ref="Q53:S53"/>
    <mergeCell ref="Q85:S85"/>
    <mergeCell ref="Q86:S86"/>
    <mergeCell ref="Q60:S60"/>
    <mergeCell ref="Q61:S61"/>
    <mergeCell ref="Q62:S62"/>
    <mergeCell ref="Q63:S63"/>
  </mergeCells>
  <conditionalFormatting sqref="N11:N35 M23:M47">
    <cfRule type="cellIs" dxfId="30" priority="4" stopIfTrue="1" operator="greaterThan">
      <formula>2500</formula>
    </cfRule>
  </conditionalFormatting>
  <conditionalFormatting sqref="F11:F38 M11:M16">
    <cfRule type="cellIs" dxfId="29" priority="3" stopIfTrue="1" operator="greaterThan">
      <formula>1800</formula>
    </cfRule>
  </conditionalFormatting>
  <conditionalFormatting sqref="T30:T31 T11:T12 T14:T28 T33:T34">
    <cfRule type="cellIs" dxfId="28" priority="2" stopIfTrue="1" operator="greaterThan">
      <formula>3500</formula>
    </cfRule>
  </conditionalFormatting>
  <conditionalFormatting sqref="T11:T12 T14:T31 T33:T38">
    <cfRule type="cellIs" dxfId="27" priority="1" operator="greaterThan">
      <formula>1500</formula>
    </cfRule>
  </conditionalFormatting>
  <pageMargins left="0.7" right="0.7" top="0.75" bottom="0.75" header="0.3" footer="0.3"/>
  <pageSetup paperSize="9" scale="3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6"/>
  <sheetViews>
    <sheetView view="pageBreakPreview" zoomScale="70" zoomScaleNormal="80" zoomScaleSheetLayoutView="70" workbookViewId="0">
      <selection activeCell="V10" sqref="V10"/>
    </sheetView>
  </sheetViews>
  <sheetFormatPr defaultColWidth="8.88671875" defaultRowHeight="15.05"/>
  <cols>
    <col min="1" max="1" width="6.44140625" style="1441" customWidth="1"/>
    <col min="2" max="2" width="12.6640625" style="1441" customWidth="1"/>
    <col min="3" max="3" width="15.6640625" style="1441" customWidth="1"/>
    <col min="4" max="4" width="16.5546875" style="1441" customWidth="1"/>
    <col min="5" max="5" width="13.88671875" style="1441" bestFit="1" customWidth="1"/>
    <col min="6" max="6" width="9.33203125" style="1441" customWidth="1"/>
    <col min="7" max="7" width="2.5546875" style="1441" customWidth="1"/>
    <col min="8" max="8" width="6.33203125" style="1441" customWidth="1"/>
    <col min="9" max="9" width="13" style="1441" customWidth="1"/>
    <col min="10" max="10" width="13.44140625" style="1528" customWidth="1"/>
    <col min="11" max="11" width="16.44140625" style="1441" customWidth="1"/>
    <col min="12" max="12" width="17.6640625" style="1441" customWidth="1"/>
    <col min="13" max="13" width="10.88671875" style="1535" bestFit="1" customWidth="1"/>
    <col min="14" max="14" width="2.44140625" style="1441" customWidth="1"/>
    <col min="15" max="15" width="6.109375" style="1441" customWidth="1"/>
    <col min="16" max="16" width="13.33203125" style="1441" customWidth="1"/>
    <col min="17" max="17" width="14.6640625" style="1535" customWidth="1"/>
    <col min="18" max="18" width="16.33203125" style="1441" customWidth="1"/>
    <col min="19" max="19" width="15.109375" style="1441" customWidth="1"/>
    <col min="20" max="20" width="14.109375" style="1536" bestFit="1" customWidth="1"/>
    <col min="21" max="16384" width="8.88671875" style="1441"/>
  </cols>
  <sheetData>
    <row r="1" spans="1:20" ht="25.85" customHeight="1">
      <c r="A1" s="2797" t="s">
        <v>2</v>
      </c>
      <c r="B1" s="2798"/>
      <c r="C1" s="2798"/>
      <c r="D1" s="2798"/>
      <c r="E1" s="2798"/>
      <c r="F1" s="2798"/>
      <c r="G1" s="2798"/>
      <c r="H1" s="2798"/>
      <c r="I1" s="2798"/>
      <c r="J1" s="2798"/>
      <c r="K1" s="2798"/>
      <c r="L1" s="2798"/>
      <c r="M1" s="2798"/>
      <c r="N1" s="2798"/>
      <c r="O1" s="2798"/>
      <c r="P1" s="2798"/>
      <c r="Q1" s="1438"/>
      <c r="R1" s="1439"/>
      <c r="S1" s="1439"/>
      <c r="T1" s="1440"/>
    </row>
    <row r="2" spans="1:20" ht="21" customHeight="1">
      <c r="A2" s="2799"/>
      <c r="B2" s="2800"/>
      <c r="C2" s="2800"/>
      <c r="D2" s="2800"/>
      <c r="E2" s="2800"/>
      <c r="F2" s="2800"/>
      <c r="G2" s="2800"/>
      <c r="H2" s="2800"/>
      <c r="I2" s="2800"/>
      <c r="J2" s="2800"/>
      <c r="K2" s="2800"/>
      <c r="L2" s="2800"/>
      <c r="M2" s="2800"/>
      <c r="N2" s="2800"/>
      <c r="O2" s="2800"/>
      <c r="P2" s="2800"/>
      <c r="Q2" s="1442"/>
      <c r="R2" s="1443"/>
      <c r="S2" s="1443"/>
      <c r="T2" s="1444"/>
    </row>
    <row r="3" spans="1:20" ht="21" customHeight="1">
      <c r="A3" s="2799"/>
      <c r="B3" s="2800"/>
      <c r="C3" s="2800"/>
      <c r="D3" s="2800"/>
      <c r="E3" s="2800"/>
      <c r="F3" s="2800"/>
      <c r="G3" s="2800"/>
      <c r="H3" s="2800"/>
      <c r="I3" s="2800"/>
      <c r="J3" s="2800"/>
      <c r="K3" s="2800"/>
      <c r="L3" s="2800"/>
      <c r="M3" s="2800"/>
      <c r="N3" s="2800"/>
      <c r="O3" s="2800"/>
      <c r="P3" s="2800"/>
      <c r="Q3" s="1442"/>
      <c r="R3" s="1443"/>
      <c r="S3" s="1443"/>
      <c r="T3" s="1444"/>
    </row>
    <row r="4" spans="1:20" ht="18" customHeight="1">
      <c r="A4" s="2799"/>
      <c r="B4" s="2800"/>
      <c r="C4" s="2800"/>
      <c r="D4" s="2800"/>
      <c r="E4" s="2800"/>
      <c r="F4" s="2800"/>
      <c r="G4" s="2800"/>
      <c r="H4" s="2800"/>
      <c r="I4" s="2800"/>
      <c r="J4" s="2800"/>
      <c r="K4" s="2800"/>
      <c r="L4" s="2800"/>
      <c r="M4" s="2800"/>
      <c r="N4" s="2800"/>
      <c r="O4" s="2800"/>
      <c r="P4" s="2800"/>
      <c r="Q4" s="2803" t="s">
        <v>238</v>
      </c>
      <c r="R4" s="2804"/>
      <c r="S4" s="2804"/>
      <c r="T4" s="2805"/>
    </row>
    <row r="5" spans="1:20" ht="18" customHeight="1">
      <c r="A5" s="2801"/>
      <c r="B5" s="2802"/>
      <c r="C5" s="2802"/>
      <c r="D5" s="2802"/>
      <c r="E5" s="2802"/>
      <c r="F5" s="2802"/>
      <c r="G5" s="2802"/>
      <c r="H5" s="2802"/>
      <c r="I5" s="2802"/>
      <c r="J5" s="2802"/>
      <c r="K5" s="2802"/>
      <c r="L5" s="2802"/>
      <c r="M5" s="2802"/>
      <c r="N5" s="2802"/>
      <c r="O5" s="2802"/>
      <c r="P5" s="2802"/>
      <c r="Q5" s="2803" t="s">
        <v>54</v>
      </c>
      <c r="R5" s="2804"/>
      <c r="S5" s="2804"/>
      <c r="T5" s="2805"/>
    </row>
    <row r="6" spans="1:20" ht="21.3">
      <c r="A6" s="1445" t="s">
        <v>378</v>
      </c>
      <c r="B6" s="1446"/>
      <c r="C6" s="1446"/>
      <c r="D6" s="1446"/>
      <c r="E6" s="1446"/>
      <c r="F6" s="1446"/>
      <c r="G6" s="1446"/>
      <c r="H6" s="1446"/>
      <c r="I6" s="1446"/>
      <c r="J6" s="1447"/>
      <c r="K6" s="1446"/>
      <c r="L6" s="1448"/>
      <c r="M6" s="2806" t="s">
        <v>467</v>
      </c>
      <c r="N6" s="2807"/>
      <c r="O6" s="2807"/>
      <c r="P6" s="2808"/>
      <c r="Q6" s="2806"/>
      <c r="R6" s="2807"/>
      <c r="S6" s="2807"/>
      <c r="T6" s="2808"/>
    </row>
    <row r="7" spans="1:20" ht="21.3">
      <c r="A7" s="1445" t="s">
        <v>377</v>
      </c>
      <c r="B7" s="1446"/>
      <c r="C7" s="1446"/>
      <c r="D7" s="1446"/>
      <c r="E7" s="1446"/>
      <c r="F7" s="1446"/>
      <c r="G7" s="1446"/>
      <c r="H7" s="1446"/>
      <c r="I7" s="1446"/>
      <c r="J7" s="1447"/>
      <c r="K7" s="1446"/>
      <c r="L7" s="1446"/>
      <c r="M7" s="2807" t="s">
        <v>241</v>
      </c>
      <c r="N7" s="2807"/>
      <c r="O7" s="2807"/>
      <c r="P7" s="2807"/>
      <c r="Q7" s="1449"/>
      <c r="R7" s="1446"/>
      <c r="S7" s="1446"/>
      <c r="T7" s="1450"/>
    </row>
    <row r="8" spans="1:20" ht="21.3">
      <c r="A8" s="2809" t="s">
        <v>237</v>
      </c>
      <c r="B8" s="2810"/>
      <c r="C8" s="2810"/>
      <c r="D8" s="2810"/>
      <c r="E8" s="2810"/>
      <c r="F8" s="2810"/>
      <c r="G8" s="2810"/>
      <c r="H8" s="2810"/>
      <c r="I8" s="2810"/>
      <c r="J8" s="2810"/>
      <c r="K8" s="2810"/>
      <c r="L8" s="2810"/>
      <c r="M8" s="2810"/>
      <c r="N8" s="2810"/>
      <c r="O8" s="2810"/>
      <c r="P8" s="2810"/>
      <c r="Q8" s="2810"/>
      <c r="R8" s="2810"/>
      <c r="S8" s="2810"/>
      <c r="T8" s="2810"/>
    </row>
    <row r="9" spans="1:20" ht="21.95" thickBot="1">
      <c r="A9" s="2811" t="s">
        <v>63</v>
      </c>
      <c r="B9" s="2812"/>
      <c r="C9" s="2812"/>
      <c r="D9" s="2812"/>
      <c r="E9" s="2812"/>
      <c r="F9" s="2812"/>
      <c r="G9" s="1451"/>
      <c r="H9" s="2812" t="s">
        <v>64</v>
      </c>
      <c r="I9" s="2812"/>
      <c r="J9" s="2812"/>
      <c r="K9" s="2812"/>
      <c r="L9" s="2812"/>
      <c r="M9" s="2812"/>
      <c r="N9" s="1452"/>
      <c r="O9" s="2812" t="s">
        <v>64</v>
      </c>
      <c r="P9" s="2812"/>
      <c r="Q9" s="2812"/>
      <c r="R9" s="2812"/>
      <c r="S9" s="2812"/>
      <c r="T9" s="2812"/>
    </row>
    <row r="10" spans="1:20" ht="43.2" thickBot="1">
      <c r="A10" s="1453" t="s">
        <v>10</v>
      </c>
      <c r="B10" s="1454" t="s">
        <v>11</v>
      </c>
      <c r="C10" s="1454" t="s">
        <v>12</v>
      </c>
      <c r="D10" s="1454" t="s">
        <v>66</v>
      </c>
      <c r="E10" s="1454" t="s">
        <v>14</v>
      </c>
      <c r="F10" s="1455" t="s">
        <v>15</v>
      </c>
      <c r="G10" s="1456"/>
      <c r="H10" s="1457" t="s">
        <v>10</v>
      </c>
      <c r="I10" s="1458" t="s">
        <v>11</v>
      </c>
      <c r="J10" s="1458" t="s">
        <v>12</v>
      </c>
      <c r="K10" s="1458" t="s">
        <v>66</v>
      </c>
      <c r="L10" s="1458" t="s">
        <v>14</v>
      </c>
      <c r="M10" s="1459" t="s">
        <v>15</v>
      </c>
      <c r="N10" s="1456"/>
      <c r="O10" s="1453" t="s">
        <v>10</v>
      </c>
      <c r="P10" s="1454" t="s">
        <v>11</v>
      </c>
      <c r="Q10" s="1454" t="s">
        <v>57</v>
      </c>
      <c r="R10" s="1454" t="s">
        <v>66</v>
      </c>
      <c r="S10" s="1454" t="s">
        <v>14</v>
      </c>
      <c r="T10" s="1460" t="s">
        <v>15</v>
      </c>
    </row>
    <row r="11" spans="1:20" s="1469" customFormat="1" ht="20.5" customHeight="1">
      <c r="A11" s="1461">
        <v>1</v>
      </c>
      <c r="B11" s="1462">
        <v>44898</v>
      </c>
      <c r="C11" s="1463">
        <v>4.96</v>
      </c>
      <c r="D11" s="1464"/>
      <c r="E11" s="1463">
        <f>3600/C11</f>
        <v>725.80645161290317</v>
      </c>
      <c r="F11" s="1465">
        <v>105</v>
      </c>
      <c r="G11" s="1451"/>
      <c r="H11" s="1461">
        <v>29</v>
      </c>
      <c r="I11" s="1462">
        <v>44906</v>
      </c>
      <c r="J11" s="1464">
        <v>10.45</v>
      </c>
      <c r="K11" s="1464"/>
      <c r="L11" s="1463">
        <f>3600/J11</f>
        <v>344.49760765550241</v>
      </c>
      <c r="M11" s="1465">
        <v>560</v>
      </c>
      <c r="N11" s="1466"/>
      <c r="O11" s="1461">
        <v>45</v>
      </c>
      <c r="P11" s="1462">
        <v>44580</v>
      </c>
      <c r="Q11" s="1467">
        <v>30.28</v>
      </c>
      <c r="R11" s="1464"/>
      <c r="S11" s="1463">
        <f>1800/Q11</f>
        <v>59.445178335535005</v>
      </c>
      <c r="T11" s="1468">
        <v>1772</v>
      </c>
    </row>
    <row r="12" spans="1:20" s="1469" customFormat="1" ht="20.5" customHeight="1">
      <c r="A12" s="1470">
        <v>2</v>
      </c>
      <c r="B12" s="1471">
        <v>44898</v>
      </c>
      <c r="C12" s="1472">
        <v>5.15</v>
      </c>
      <c r="D12" s="1473"/>
      <c r="E12" s="1472">
        <f>3600/C12</f>
        <v>699.02912621359224</v>
      </c>
      <c r="F12" s="1474">
        <v>96</v>
      </c>
      <c r="G12" s="1451"/>
      <c r="H12" s="1470">
        <v>30</v>
      </c>
      <c r="I12" s="1471">
        <v>44906</v>
      </c>
      <c r="J12" s="1473">
        <v>11.3</v>
      </c>
      <c r="K12" s="1473"/>
      <c r="L12" s="1472">
        <f>3600/J12</f>
        <v>318.58407079646014</v>
      </c>
      <c r="M12" s="1474">
        <v>610</v>
      </c>
      <c r="N12" s="1466"/>
      <c r="O12" s="1470">
        <v>46</v>
      </c>
      <c r="P12" s="1471">
        <v>44580</v>
      </c>
      <c r="Q12" s="1475">
        <v>27.41</v>
      </c>
      <c r="R12" s="1473"/>
      <c r="S12" s="1472">
        <f>1800/Q12</f>
        <v>65.66946369937979</v>
      </c>
      <c r="T12" s="1476">
        <v>1374</v>
      </c>
    </row>
    <row r="13" spans="1:20" s="1469" customFormat="1" ht="20.5" customHeight="1">
      <c r="A13" s="1470">
        <v>3</v>
      </c>
      <c r="B13" s="1471">
        <v>44898</v>
      </c>
      <c r="C13" s="1472">
        <v>5.15</v>
      </c>
      <c r="D13" s="1473"/>
      <c r="E13" s="1472">
        <f t="shared" ref="E13:E37" si="0">3600/C13</f>
        <v>699.02912621359224</v>
      </c>
      <c r="F13" s="1474">
        <v>96</v>
      </c>
      <c r="G13" s="1451"/>
      <c r="H13" s="1470">
        <v>31</v>
      </c>
      <c r="I13" s="1471">
        <v>44906</v>
      </c>
      <c r="J13" s="1473">
        <v>11.25</v>
      </c>
      <c r="K13" s="1473"/>
      <c r="L13" s="1472">
        <f t="shared" ref="L13:L26" si="1">3600/J13</f>
        <v>320</v>
      </c>
      <c r="M13" s="1477">
        <v>615</v>
      </c>
      <c r="N13" s="1466"/>
      <c r="O13" s="1470">
        <v>47</v>
      </c>
      <c r="P13" s="1471">
        <v>44580</v>
      </c>
      <c r="Q13" s="1478">
        <v>24.52</v>
      </c>
      <c r="R13" s="1479"/>
      <c r="S13" s="1472">
        <f t="shared" ref="S13:S32" si="2">1800/Q13</f>
        <v>73.409461663947795</v>
      </c>
      <c r="T13" s="1480">
        <v>1375</v>
      </c>
    </row>
    <row r="14" spans="1:20" s="1469" customFormat="1" ht="20.5" customHeight="1">
      <c r="A14" s="1470">
        <v>4</v>
      </c>
      <c r="B14" s="1471">
        <v>44898</v>
      </c>
      <c r="C14" s="1472">
        <v>4.95</v>
      </c>
      <c r="D14" s="1473"/>
      <c r="E14" s="1472">
        <f t="shared" si="0"/>
        <v>727.27272727272725</v>
      </c>
      <c r="F14" s="1474">
        <v>115</v>
      </c>
      <c r="G14" s="1451"/>
      <c r="H14" s="1470">
        <v>32</v>
      </c>
      <c r="I14" s="1471">
        <v>37601</v>
      </c>
      <c r="J14" s="1473">
        <v>11.06</v>
      </c>
      <c r="K14" s="1473"/>
      <c r="L14" s="1472">
        <f t="shared" si="1"/>
        <v>325.49728752260398</v>
      </c>
      <c r="M14" s="1477">
        <v>515</v>
      </c>
      <c r="N14" s="1481"/>
      <c r="O14" s="1470">
        <v>48</v>
      </c>
      <c r="P14" s="1471">
        <v>44580</v>
      </c>
      <c r="Q14" s="1475">
        <v>34.15</v>
      </c>
      <c r="R14" s="1473"/>
      <c r="S14" s="1472">
        <f t="shared" si="2"/>
        <v>52.708638360175698</v>
      </c>
      <c r="T14" s="1476">
        <v>1340</v>
      </c>
    </row>
    <row r="15" spans="1:20" s="1469" customFormat="1" ht="20.5" customHeight="1">
      <c r="A15" s="1470">
        <v>5</v>
      </c>
      <c r="B15" s="1471">
        <v>44901</v>
      </c>
      <c r="C15" s="1472">
        <v>7.43</v>
      </c>
      <c r="D15" s="1473"/>
      <c r="E15" s="1472">
        <f t="shared" si="0"/>
        <v>484.52220726783315</v>
      </c>
      <c r="F15" s="1474">
        <v>106</v>
      </c>
      <c r="G15" s="1451"/>
      <c r="H15" s="1470">
        <v>33</v>
      </c>
      <c r="I15" s="1471">
        <v>44898</v>
      </c>
      <c r="J15" s="1473">
        <v>9.5500000000000007</v>
      </c>
      <c r="K15" s="1473"/>
      <c r="L15" s="1472">
        <f t="shared" si="1"/>
        <v>376.96335078534031</v>
      </c>
      <c r="M15" s="1477">
        <v>610</v>
      </c>
      <c r="N15" s="1466"/>
      <c r="O15" s="1470">
        <v>49</v>
      </c>
      <c r="P15" s="1471">
        <v>44580</v>
      </c>
      <c r="Q15" s="1475">
        <v>32.1</v>
      </c>
      <c r="R15" s="1473"/>
      <c r="S15" s="1472">
        <f t="shared" si="2"/>
        <v>56.074766355140184</v>
      </c>
      <c r="T15" s="1476">
        <v>1250</v>
      </c>
    </row>
    <row r="16" spans="1:20" s="1469" customFormat="1" ht="20.5" customHeight="1">
      <c r="A16" s="1470">
        <v>6</v>
      </c>
      <c r="B16" s="1471">
        <v>44901</v>
      </c>
      <c r="C16" s="1472">
        <v>5.0999999999999996</v>
      </c>
      <c r="D16" s="1473"/>
      <c r="E16" s="1472">
        <f t="shared" si="0"/>
        <v>705.88235294117646</v>
      </c>
      <c r="F16" s="1474">
        <v>160</v>
      </c>
      <c r="G16" s="1451"/>
      <c r="H16" s="1470">
        <v>34</v>
      </c>
      <c r="I16" s="1471">
        <v>44895</v>
      </c>
      <c r="J16" s="1473">
        <v>10.45</v>
      </c>
      <c r="K16" s="1473"/>
      <c r="L16" s="1472">
        <f t="shared" si="1"/>
        <v>344.49760765550241</v>
      </c>
      <c r="M16" s="1477">
        <v>665</v>
      </c>
      <c r="N16" s="1481"/>
      <c r="O16" s="1470">
        <v>50</v>
      </c>
      <c r="P16" s="1471">
        <v>44580</v>
      </c>
      <c r="Q16" s="1473">
        <v>30.96</v>
      </c>
      <c r="R16" s="1473"/>
      <c r="S16" s="1472">
        <f t="shared" si="2"/>
        <v>58.139534883720927</v>
      </c>
      <c r="T16" s="1477">
        <v>1340</v>
      </c>
    </row>
    <row r="17" spans="1:20" s="1469" customFormat="1" ht="20.5" customHeight="1">
      <c r="A17" s="1470">
        <v>7</v>
      </c>
      <c r="B17" s="1471">
        <v>44902</v>
      </c>
      <c r="C17" s="1472">
        <v>6.4</v>
      </c>
      <c r="D17" s="1473"/>
      <c r="E17" s="1472">
        <f t="shared" si="0"/>
        <v>562.5</v>
      </c>
      <c r="F17" s="1482">
        <v>99</v>
      </c>
      <c r="G17" s="1451"/>
      <c r="H17" s="1470">
        <v>35</v>
      </c>
      <c r="I17" s="1471">
        <v>44901</v>
      </c>
      <c r="J17" s="1473">
        <v>10.4</v>
      </c>
      <c r="K17" s="1473"/>
      <c r="L17" s="1472">
        <f t="shared" si="1"/>
        <v>346.15384615384613</v>
      </c>
      <c r="M17" s="1477">
        <v>675</v>
      </c>
      <c r="N17" s="1483"/>
      <c r="O17" s="1470">
        <v>51</v>
      </c>
      <c r="P17" s="1471">
        <v>44580</v>
      </c>
      <c r="Q17" s="1473">
        <v>31.2</v>
      </c>
      <c r="R17" s="1473"/>
      <c r="S17" s="1472">
        <f t="shared" si="2"/>
        <v>57.692307692307693</v>
      </c>
      <c r="T17" s="1477">
        <v>1470</v>
      </c>
    </row>
    <row r="18" spans="1:20" s="1469" customFormat="1" ht="20.5" customHeight="1">
      <c r="A18" s="1470">
        <v>8</v>
      </c>
      <c r="B18" s="1471">
        <v>44902</v>
      </c>
      <c r="C18" s="1473">
        <v>6.43</v>
      </c>
      <c r="D18" s="1473"/>
      <c r="E18" s="1472">
        <f t="shared" si="0"/>
        <v>559.8755832037325</v>
      </c>
      <c r="F18" s="1482">
        <v>88</v>
      </c>
      <c r="G18" s="1451"/>
      <c r="H18" s="1470">
        <v>36</v>
      </c>
      <c r="I18" s="1471">
        <v>44901</v>
      </c>
      <c r="J18" s="1473">
        <v>12.09</v>
      </c>
      <c r="K18" s="1473"/>
      <c r="L18" s="1472">
        <f t="shared" si="1"/>
        <v>297.76674937965259</v>
      </c>
      <c r="M18" s="1477">
        <v>620</v>
      </c>
      <c r="N18" s="1483"/>
      <c r="O18" s="1470">
        <v>52</v>
      </c>
      <c r="P18" s="1471">
        <v>44580</v>
      </c>
      <c r="Q18" s="1475">
        <v>29.43</v>
      </c>
      <c r="R18" s="1473"/>
      <c r="S18" s="1472">
        <f t="shared" si="2"/>
        <v>61.162079510703364</v>
      </c>
      <c r="T18" s="1476">
        <v>1580</v>
      </c>
    </row>
    <row r="19" spans="1:20" s="1469" customFormat="1" ht="20.5" customHeight="1">
      <c r="A19" s="1470">
        <v>9</v>
      </c>
      <c r="B19" s="1471">
        <v>44905</v>
      </c>
      <c r="C19" s="1473">
        <v>5.55</v>
      </c>
      <c r="D19" s="1473"/>
      <c r="E19" s="1472">
        <f t="shared" si="0"/>
        <v>648.64864864864865</v>
      </c>
      <c r="F19" s="1474">
        <v>89</v>
      </c>
      <c r="G19" s="1451"/>
      <c r="H19" s="1470">
        <v>37</v>
      </c>
      <c r="I19" s="1471">
        <v>44580</v>
      </c>
      <c r="J19" s="1473">
        <v>13.05</v>
      </c>
      <c r="K19" s="1473"/>
      <c r="L19" s="1472">
        <f t="shared" si="1"/>
        <v>275.86206896551721</v>
      </c>
      <c r="M19" s="1477">
        <v>520</v>
      </c>
      <c r="N19" s="1483"/>
      <c r="O19" s="1470">
        <v>53</v>
      </c>
      <c r="P19" s="1471">
        <v>44580</v>
      </c>
      <c r="Q19" s="1475">
        <v>30.6</v>
      </c>
      <c r="R19" s="1473"/>
      <c r="S19" s="1472">
        <f t="shared" si="2"/>
        <v>58.823529411764703</v>
      </c>
      <c r="T19" s="1476">
        <v>1275</v>
      </c>
    </row>
    <row r="20" spans="1:20" s="1469" customFormat="1" ht="20.5" customHeight="1">
      <c r="A20" s="1470">
        <v>10</v>
      </c>
      <c r="B20" s="1471">
        <v>44905</v>
      </c>
      <c r="C20" s="1473">
        <v>4.87</v>
      </c>
      <c r="D20" s="1473"/>
      <c r="E20" s="1472">
        <f t="shared" si="0"/>
        <v>739.21971252566732</v>
      </c>
      <c r="F20" s="1474">
        <v>106</v>
      </c>
      <c r="G20" s="1451"/>
      <c r="H20" s="1470">
        <v>38</v>
      </c>
      <c r="I20" s="1471">
        <v>44580</v>
      </c>
      <c r="J20" s="1473">
        <v>14.06</v>
      </c>
      <c r="K20" s="1473"/>
      <c r="L20" s="1472">
        <f t="shared" si="1"/>
        <v>256.0455192034139</v>
      </c>
      <c r="M20" s="1477">
        <v>640</v>
      </c>
      <c r="N20" s="1483"/>
      <c r="O20" s="1470">
        <v>54</v>
      </c>
      <c r="P20" s="1471">
        <v>44580</v>
      </c>
      <c r="Q20" s="1475">
        <v>30.16</v>
      </c>
      <c r="R20" s="1473"/>
      <c r="S20" s="1472">
        <f t="shared" si="2"/>
        <v>59.681697612732094</v>
      </c>
      <c r="T20" s="1476">
        <v>1470</v>
      </c>
    </row>
    <row r="21" spans="1:20" s="1469" customFormat="1" ht="20.5" customHeight="1">
      <c r="A21" s="1470">
        <v>11</v>
      </c>
      <c r="B21" s="1471">
        <v>44905</v>
      </c>
      <c r="C21" s="1473">
        <v>5.35</v>
      </c>
      <c r="D21" s="1473"/>
      <c r="E21" s="1472">
        <f t="shared" si="0"/>
        <v>672.89719626168232</v>
      </c>
      <c r="F21" s="1474">
        <v>130</v>
      </c>
      <c r="G21" s="1451"/>
      <c r="H21" s="1470">
        <v>39</v>
      </c>
      <c r="I21" s="1471">
        <v>44580</v>
      </c>
      <c r="J21" s="1473">
        <v>8.1</v>
      </c>
      <c r="K21" s="1473"/>
      <c r="L21" s="1472">
        <f t="shared" si="1"/>
        <v>444.44444444444446</v>
      </c>
      <c r="M21" s="1477">
        <v>610</v>
      </c>
      <c r="N21" s="1483"/>
      <c r="O21" s="1470">
        <v>55</v>
      </c>
      <c r="P21" s="1471">
        <v>44580</v>
      </c>
      <c r="Q21" s="1475">
        <v>31.22</v>
      </c>
      <c r="R21" s="1473"/>
      <c r="S21" s="1472">
        <f t="shared" si="2"/>
        <v>57.655349135169764</v>
      </c>
      <c r="T21" s="1476">
        <v>1296</v>
      </c>
    </row>
    <row r="22" spans="1:20" s="1469" customFormat="1" ht="20.5" customHeight="1">
      <c r="A22" s="1470">
        <v>12</v>
      </c>
      <c r="B22" s="1471">
        <v>44905</v>
      </c>
      <c r="C22" s="1473">
        <v>5.22</v>
      </c>
      <c r="D22" s="1473"/>
      <c r="E22" s="1472">
        <f t="shared" si="0"/>
        <v>689.65517241379314</v>
      </c>
      <c r="F22" s="1474">
        <v>142</v>
      </c>
      <c r="G22" s="1451"/>
      <c r="H22" s="1470">
        <v>40</v>
      </c>
      <c r="I22" s="1471">
        <v>44580</v>
      </c>
      <c r="J22" s="1472">
        <v>7.4</v>
      </c>
      <c r="K22" s="1473"/>
      <c r="L22" s="1472">
        <f t="shared" si="1"/>
        <v>486.48648648648646</v>
      </c>
      <c r="M22" s="1477">
        <v>50</v>
      </c>
      <c r="N22" s="1483"/>
      <c r="O22" s="1470">
        <v>56</v>
      </c>
      <c r="P22" s="1471">
        <v>44580</v>
      </c>
      <c r="Q22" s="1475">
        <v>28.36</v>
      </c>
      <c r="R22" s="1473"/>
      <c r="S22" s="1472">
        <f t="shared" si="2"/>
        <v>63.469675599435824</v>
      </c>
      <c r="T22" s="1476">
        <v>1310</v>
      </c>
    </row>
    <row r="23" spans="1:20" s="1469" customFormat="1" ht="20.5" customHeight="1">
      <c r="A23" s="1470">
        <v>13</v>
      </c>
      <c r="B23" s="1471">
        <v>44905</v>
      </c>
      <c r="C23" s="1473">
        <v>5.26</v>
      </c>
      <c r="D23" s="1473"/>
      <c r="E23" s="1472">
        <f t="shared" si="0"/>
        <v>684.41064638783268</v>
      </c>
      <c r="F23" s="1474">
        <v>96</v>
      </c>
      <c r="G23" s="1451"/>
      <c r="H23" s="1470">
        <v>41</v>
      </c>
      <c r="I23" s="1471">
        <v>44580</v>
      </c>
      <c r="J23" s="1475">
        <v>10.5</v>
      </c>
      <c r="K23" s="1473"/>
      <c r="L23" s="1472">
        <f t="shared" si="1"/>
        <v>342.85714285714283</v>
      </c>
      <c r="M23" s="1474">
        <v>520</v>
      </c>
      <c r="N23" s="1483"/>
      <c r="O23" s="1470">
        <v>57</v>
      </c>
      <c r="P23" s="1471">
        <v>44580</v>
      </c>
      <c r="Q23" s="2783" t="s">
        <v>95</v>
      </c>
      <c r="R23" s="2784"/>
      <c r="S23" s="2785"/>
      <c r="T23" s="1476"/>
    </row>
    <row r="24" spans="1:20" s="1469" customFormat="1" ht="20.5" customHeight="1">
      <c r="A24" s="1470">
        <v>14</v>
      </c>
      <c r="B24" s="1471">
        <v>44905</v>
      </c>
      <c r="C24" s="1473">
        <v>4.4000000000000004</v>
      </c>
      <c r="D24" s="1473"/>
      <c r="E24" s="1472">
        <f t="shared" si="0"/>
        <v>818.18181818181813</v>
      </c>
      <c r="F24" s="1474">
        <v>83</v>
      </c>
      <c r="G24" s="1451"/>
      <c r="H24" s="1470">
        <v>42</v>
      </c>
      <c r="I24" s="1471">
        <v>44580</v>
      </c>
      <c r="J24" s="1475">
        <v>11.4</v>
      </c>
      <c r="K24" s="1473"/>
      <c r="L24" s="1472">
        <f t="shared" si="1"/>
        <v>315.78947368421052</v>
      </c>
      <c r="M24" s="1474">
        <v>610</v>
      </c>
      <c r="N24" s="1466"/>
      <c r="O24" s="1470">
        <v>58</v>
      </c>
      <c r="P24" s="1471">
        <v>44580</v>
      </c>
      <c r="Q24" s="1475">
        <v>30.6</v>
      </c>
      <c r="R24" s="1473"/>
      <c r="S24" s="1472">
        <f t="shared" si="2"/>
        <v>58.823529411764703</v>
      </c>
      <c r="T24" s="1476">
        <v>1650</v>
      </c>
    </row>
    <row r="25" spans="1:20" s="1469" customFormat="1" ht="20.5" customHeight="1">
      <c r="A25" s="1470">
        <v>15</v>
      </c>
      <c r="B25" s="1471">
        <v>44905</v>
      </c>
      <c r="C25" s="1473">
        <v>4.8</v>
      </c>
      <c r="D25" s="1473"/>
      <c r="E25" s="1472">
        <f t="shared" si="0"/>
        <v>750</v>
      </c>
      <c r="F25" s="1474">
        <v>150</v>
      </c>
      <c r="G25" s="1451"/>
      <c r="H25" s="1470">
        <v>43</v>
      </c>
      <c r="I25" s="1471">
        <v>44580</v>
      </c>
      <c r="J25" s="1475">
        <v>13.8</v>
      </c>
      <c r="K25" s="1473"/>
      <c r="L25" s="1472">
        <f t="shared" si="1"/>
        <v>260.86956521739131</v>
      </c>
      <c r="M25" s="1474">
        <v>560</v>
      </c>
      <c r="N25" s="1466"/>
      <c r="O25" s="1470">
        <v>59</v>
      </c>
      <c r="P25" s="1471">
        <v>44580</v>
      </c>
      <c r="Q25" s="1484">
        <v>26.72</v>
      </c>
      <c r="R25" s="1473"/>
      <c r="S25" s="1472">
        <f t="shared" si="2"/>
        <v>67.365269461077844</v>
      </c>
      <c r="T25" s="1476">
        <v>1352</v>
      </c>
    </row>
    <row r="26" spans="1:20" s="1469" customFormat="1" ht="20.5" customHeight="1" thickBot="1">
      <c r="A26" s="1470">
        <v>16</v>
      </c>
      <c r="B26" s="1471">
        <v>44905</v>
      </c>
      <c r="C26" s="1473">
        <v>5.8</v>
      </c>
      <c r="D26" s="1473"/>
      <c r="E26" s="1472">
        <f t="shared" si="0"/>
        <v>620.68965517241384</v>
      </c>
      <c r="F26" s="1474">
        <v>110</v>
      </c>
      <c r="G26" s="1451"/>
      <c r="H26" s="1485">
        <v>44</v>
      </c>
      <c r="I26" s="1486">
        <v>44580</v>
      </c>
      <c r="J26" s="1487">
        <v>12</v>
      </c>
      <c r="K26" s="1488"/>
      <c r="L26" s="1489">
        <f t="shared" si="1"/>
        <v>300</v>
      </c>
      <c r="M26" s="1490">
        <v>533</v>
      </c>
      <c r="N26" s="1466"/>
      <c r="O26" s="1470">
        <v>60</v>
      </c>
      <c r="P26" s="1471">
        <v>44580</v>
      </c>
      <c r="Q26" s="1484">
        <v>31.6</v>
      </c>
      <c r="R26" s="1473"/>
      <c r="S26" s="1472">
        <f t="shared" si="2"/>
        <v>56.962025316455694</v>
      </c>
      <c r="T26" s="1476">
        <v>1280</v>
      </c>
    </row>
    <row r="27" spans="1:20" s="1469" customFormat="1" ht="20.5" customHeight="1">
      <c r="A27" s="1470">
        <v>17</v>
      </c>
      <c r="B27" s="1471">
        <v>37601</v>
      </c>
      <c r="C27" s="1473">
        <v>5.44</v>
      </c>
      <c r="D27" s="1473"/>
      <c r="E27" s="1472">
        <f t="shared" si="0"/>
        <v>661.76470588235293</v>
      </c>
      <c r="F27" s="1474">
        <v>122</v>
      </c>
      <c r="G27" s="1451"/>
      <c r="H27" s="1466"/>
      <c r="I27" s="1491"/>
      <c r="J27" s="2793" t="s">
        <v>149</v>
      </c>
      <c r="K27" s="2794"/>
      <c r="L27" s="1492">
        <f>SUM(L11:L26)</f>
        <v>5356.3152208075144</v>
      </c>
      <c r="M27" s="1466"/>
      <c r="N27" s="1466"/>
      <c r="O27" s="1470">
        <v>61</v>
      </c>
      <c r="P27" s="1471">
        <v>44580</v>
      </c>
      <c r="Q27" s="1475">
        <v>30.5</v>
      </c>
      <c r="R27" s="1473"/>
      <c r="S27" s="1472">
        <f t="shared" si="2"/>
        <v>59.016393442622949</v>
      </c>
      <c r="T27" s="1476">
        <v>1362</v>
      </c>
    </row>
    <row r="28" spans="1:20" s="1469" customFormat="1" ht="20.5" customHeight="1" thickBot="1">
      <c r="A28" s="1470">
        <v>18</v>
      </c>
      <c r="B28" s="1471">
        <v>44906</v>
      </c>
      <c r="C28" s="1493">
        <v>4.3</v>
      </c>
      <c r="D28" s="1473"/>
      <c r="E28" s="1472">
        <f t="shared" si="0"/>
        <v>837.20930232558146</v>
      </c>
      <c r="F28" s="1474">
        <v>78</v>
      </c>
      <c r="G28" s="1451"/>
      <c r="H28" s="1466"/>
      <c r="I28" s="1491"/>
      <c r="J28" s="2795" t="s">
        <v>136</v>
      </c>
      <c r="K28" s="2796"/>
      <c r="L28" s="1494">
        <f>AVERAGE(L11:L26)</f>
        <v>334.76970130046965</v>
      </c>
      <c r="M28" s="1481"/>
      <c r="N28" s="1466"/>
      <c r="O28" s="1470">
        <v>62</v>
      </c>
      <c r="P28" s="1471">
        <v>44580</v>
      </c>
      <c r="Q28" s="1484">
        <v>32.29</v>
      </c>
      <c r="R28" s="1473"/>
      <c r="S28" s="1472">
        <f t="shared" si="2"/>
        <v>55.744812635490867</v>
      </c>
      <c r="T28" s="1476">
        <v>1320</v>
      </c>
    </row>
    <row r="29" spans="1:20" s="1469" customFormat="1" ht="20.5" customHeight="1">
      <c r="A29" s="1470">
        <v>19</v>
      </c>
      <c r="B29" s="1471">
        <v>44906</v>
      </c>
      <c r="C29" s="1493">
        <v>4.63</v>
      </c>
      <c r="D29" s="1473"/>
      <c r="E29" s="1472">
        <f t="shared" si="0"/>
        <v>777.53779697624191</v>
      </c>
      <c r="F29" s="1474">
        <v>139</v>
      </c>
      <c r="G29" s="1451"/>
      <c r="H29" s="1466"/>
      <c r="I29" s="1491"/>
      <c r="J29" s="1495"/>
      <c r="K29" s="1466"/>
      <c r="L29" s="1496"/>
      <c r="M29" s="1483"/>
      <c r="N29" s="1466"/>
      <c r="O29" s="1470">
        <v>63</v>
      </c>
      <c r="P29" s="1471">
        <v>44580</v>
      </c>
      <c r="Q29" s="1475">
        <v>10.15</v>
      </c>
      <c r="R29" s="1473"/>
      <c r="S29" s="1472">
        <f t="shared" si="2"/>
        <v>177.33990147783251</v>
      </c>
      <c r="T29" s="1476">
        <v>3999</v>
      </c>
    </row>
    <row r="30" spans="1:20" s="1469" customFormat="1" ht="20.5" customHeight="1">
      <c r="A30" s="1470">
        <v>20</v>
      </c>
      <c r="B30" s="1471">
        <v>44906</v>
      </c>
      <c r="C30" s="1493">
        <v>4.6500000000000004</v>
      </c>
      <c r="D30" s="1473"/>
      <c r="E30" s="1472">
        <f t="shared" si="0"/>
        <v>774.19354838709671</v>
      </c>
      <c r="F30" s="1474">
        <v>125</v>
      </c>
      <c r="G30" s="1451"/>
      <c r="H30" s="1466"/>
      <c r="I30" s="1491"/>
      <c r="J30" s="1495"/>
      <c r="K30" s="1497"/>
      <c r="L30" s="1496"/>
      <c r="M30" s="1483"/>
      <c r="N30" s="1466"/>
      <c r="O30" s="1470">
        <v>64</v>
      </c>
      <c r="P30" s="1471">
        <v>44580</v>
      </c>
      <c r="Q30" s="1484">
        <v>30.4</v>
      </c>
      <c r="R30" s="1473"/>
      <c r="S30" s="1472">
        <f t="shared" si="2"/>
        <v>59.21052631578948</v>
      </c>
      <c r="T30" s="1476">
        <v>1326</v>
      </c>
    </row>
    <row r="31" spans="1:20" s="1469" customFormat="1" ht="20.5" customHeight="1">
      <c r="A31" s="1470">
        <v>21</v>
      </c>
      <c r="B31" s="1471">
        <v>44580</v>
      </c>
      <c r="C31" s="1493">
        <v>5.09</v>
      </c>
      <c r="D31" s="1473"/>
      <c r="E31" s="1472">
        <f t="shared" si="0"/>
        <v>707.26915520628688</v>
      </c>
      <c r="F31" s="1474">
        <v>136</v>
      </c>
      <c r="G31" s="1451"/>
      <c r="H31" s="1466"/>
      <c r="I31" s="1491"/>
      <c r="J31" s="1495"/>
      <c r="K31" s="1466"/>
      <c r="L31" s="1496"/>
      <c r="M31" s="1483"/>
      <c r="N31" s="1466"/>
      <c r="O31" s="1470">
        <v>65</v>
      </c>
      <c r="P31" s="1471">
        <v>44580</v>
      </c>
      <c r="Q31" s="1484">
        <v>33.1</v>
      </c>
      <c r="R31" s="1473"/>
      <c r="S31" s="1472">
        <f t="shared" si="2"/>
        <v>54.380664652567972</v>
      </c>
      <c r="T31" s="1476">
        <v>1310</v>
      </c>
    </row>
    <row r="32" spans="1:20" s="1469" customFormat="1" ht="20.5" customHeight="1">
      <c r="A32" s="1470">
        <v>22</v>
      </c>
      <c r="B32" s="1471">
        <v>44580</v>
      </c>
      <c r="C32" s="1493">
        <v>5.25</v>
      </c>
      <c r="D32" s="1473"/>
      <c r="E32" s="1472">
        <f t="shared" si="0"/>
        <v>685.71428571428567</v>
      </c>
      <c r="F32" s="1474">
        <v>156</v>
      </c>
      <c r="G32" s="1451"/>
      <c r="H32" s="1466"/>
      <c r="I32" s="1491"/>
      <c r="J32" s="1495"/>
      <c r="K32" s="1466"/>
      <c r="L32" s="1496"/>
      <c r="M32" s="1483"/>
      <c r="N32" s="1466"/>
      <c r="O32" s="1470">
        <v>66</v>
      </c>
      <c r="P32" s="1471">
        <v>44580</v>
      </c>
      <c r="Q32" s="1478">
        <v>32.9</v>
      </c>
      <c r="R32" s="1479"/>
      <c r="S32" s="1472">
        <f t="shared" si="2"/>
        <v>54.711246200607903</v>
      </c>
      <c r="T32" s="1480">
        <v>1290</v>
      </c>
    </row>
    <row r="33" spans="1:20" s="1469" customFormat="1" ht="20.5" customHeight="1">
      <c r="A33" s="1470">
        <v>23</v>
      </c>
      <c r="B33" s="1471">
        <v>44580</v>
      </c>
      <c r="C33" s="1493">
        <v>4.0999999999999996</v>
      </c>
      <c r="D33" s="1473"/>
      <c r="E33" s="1472">
        <f t="shared" si="0"/>
        <v>878.04878048780495</v>
      </c>
      <c r="F33" s="1474">
        <v>112</v>
      </c>
      <c r="G33" s="1451"/>
      <c r="H33" s="1466"/>
      <c r="I33" s="1491"/>
      <c r="J33" s="1495"/>
      <c r="K33" s="1466"/>
      <c r="L33" s="1496"/>
      <c r="M33" s="1483"/>
      <c r="N33" s="1466"/>
      <c r="O33" s="1470">
        <v>67</v>
      </c>
      <c r="P33" s="1471">
        <v>44580</v>
      </c>
      <c r="Q33" s="2783" t="s">
        <v>95</v>
      </c>
      <c r="R33" s="2784"/>
      <c r="S33" s="2785"/>
      <c r="T33" s="1476"/>
    </row>
    <row r="34" spans="1:20" s="1469" customFormat="1" ht="20.5" customHeight="1">
      <c r="A34" s="1470">
        <v>24</v>
      </c>
      <c r="B34" s="1471">
        <v>44580</v>
      </c>
      <c r="C34" s="1493">
        <v>4.7</v>
      </c>
      <c r="D34" s="1473"/>
      <c r="E34" s="1472">
        <f t="shared" si="0"/>
        <v>765.95744680851055</v>
      </c>
      <c r="F34" s="1474">
        <v>286</v>
      </c>
      <c r="G34" s="1451"/>
      <c r="H34" s="1466"/>
      <c r="I34" s="1491"/>
      <c r="J34" s="1498"/>
      <c r="K34" s="1466"/>
      <c r="L34" s="1496"/>
      <c r="M34" s="1483"/>
      <c r="N34" s="1466"/>
      <c r="O34" s="1470">
        <v>68</v>
      </c>
      <c r="P34" s="1471">
        <v>44580</v>
      </c>
      <c r="Q34" s="2783" t="s">
        <v>95</v>
      </c>
      <c r="R34" s="2784"/>
      <c r="S34" s="2785"/>
      <c r="T34" s="1476"/>
    </row>
    <row r="35" spans="1:20" s="1469" customFormat="1" ht="20.5" customHeight="1">
      <c r="A35" s="1470">
        <v>25</v>
      </c>
      <c r="B35" s="1471">
        <v>44580</v>
      </c>
      <c r="C35" s="1493">
        <v>6.25</v>
      </c>
      <c r="D35" s="1473"/>
      <c r="E35" s="1472">
        <f t="shared" si="0"/>
        <v>576</v>
      </c>
      <c r="F35" s="1474">
        <v>193</v>
      </c>
      <c r="G35" s="1451"/>
      <c r="H35" s="1466"/>
      <c r="I35" s="1491"/>
      <c r="J35" s="1498"/>
      <c r="K35" s="1466"/>
      <c r="L35" s="1496"/>
      <c r="M35" s="1483"/>
      <c r="N35" s="1466"/>
      <c r="O35" s="1470">
        <v>69</v>
      </c>
      <c r="P35" s="1471">
        <v>44580</v>
      </c>
      <c r="Q35" s="1484">
        <v>31.85</v>
      </c>
      <c r="R35" s="1473"/>
      <c r="S35" s="1472">
        <f t="shared" ref="S35:S70" si="3">1800/Q35</f>
        <v>56.514913657770798</v>
      </c>
      <c r="T35" s="1476">
        <v>1470</v>
      </c>
    </row>
    <row r="36" spans="1:20" s="1469" customFormat="1" ht="20.5" customHeight="1">
      <c r="A36" s="1470">
        <v>26</v>
      </c>
      <c r="B36" s="1471">
        <v>44580</v>
      </c>
      <c r="C36" s="1493">
        <v>5.57</v>
      </c>
      <c r="D36" s="1473"/>
      <c r="E36" s="1472">
        <f t="shared" si="0"/>
        <v>646.31956912028727</v>
      </c>
      <c r="F36" s="1474">
        <v>172</v>
      </c>
      <c r="G36" s="1451"/>
      <c r="H36" s="1466"/>
      <c r="I36" s="1491"/>
      <c r="J36" s="1498"/>
      <c r="K36" s="1466"/>
      <c r="L36" s="1496"/>
      <c r="M36" s="1466"/>
      <c r="N36" s="1466"/>
      <c r="O36" s="1470">
        <v>70</v>
      </c>
      <c r="P36" s="1471">
        <v>44580</v>
      </c>
      <c r="Q36" s="1484">
        <v>30.85</v>
      </c>
      <c r="R36" s="1473"/>
      <c r="S36" s="1472">
        <f t="shared" si="3"/>
        <v>58.346839546191248</v>
      </c>
      <c r="T36" s="1476">
        <v>1830</v>
      </c>
    </row>
    <row r="37" spans="1:20" s="1469" customFormat="1" ht="20.5" customHeight="1">
      <c r="A37" s="1470">
        <v>27</v>
      </c>
      <c r="B37" s="1471">
        <v>44580</v>
      </c>
      <c r="C37" s="1493">
        <v>5.48</v>
      </c>
      <c r="D37" s="1473"/>
      <c r="E37" s="1472">
        <f t="shared" si="0"/>
        <v>656.93430656934299</v>
      </c>
      <c r="F37" s="1474">
        <v>204</v>
      </c>
      <c r="G37" s="1499"/>
      <c r="H37" s="1466"/>
      <c r="I37" s="1491"/>
      <c r="J37" s="2786"/>
      <c r="K37" s="2786"/>
      <c r="L37" s="2786"/>
      <c r="M37" s="1466"/>
      <c r="N37" s="1466"/>
      <c r="O37" s="1470">
        <v>71</v>
      </c>
      <c r="P37" s="1471">
        <v>44580</v>
      </c>
      <c r="Q37" s="1484">
        <v>31.93</v>
      </c>
      <c r="R37" s="1473"/>
      <c r="S37" s="1472">
        <f t="shared" si="3"/>
        <v>56.373316630128407</v>
      </c>
      <c r="T37" s="1476">
        <v>1555</v>
      </c>
    </row>
    <row r="38" spans="1:20" s="1469" customFormat="1" ht="20.5" customHeight="1" thickBot="1">
      <c r="A38" s="1485">
        <v>28</v>
      </c>
      <c r="B38" s="1486">
        <v>44580</v>
      </c>
      <c r="C38" s="1500">
        <v>4.78</v>
      </c>
      <c r="D38" s="1488"/>
      <c r="E38" s="1489">
        <f>3600/C38</f>
        <v>753.13807531380746</v>
      </c>
      <c r="F38" s="1501">
        <v>226</v>
      </c>
      <c r="G38" s="1499"/>
      <c r="H38" s="1466"/>
      <c r="I38" s="1491"/>
      <c r="J38" s="1502"/>
      <c r="K38" s="1503"/>
      <c r="L38" s="1496"/>
      <c r="M38" s="1466"/>
      <c r="N38" s="1466"/>
      <c r="O38" s="1470">
        <v>72</v>
      </c>
      <c r="P38" s="1471">
        <v>44580</v>
      </c>
      <c r="Q38" s="1475">
        <v>33.9</v>
      </c>
      <c r="R38" s="1473"/>
      <c r="S38" s="1472">
        <f t="shared" si="3"/>
        <v>53.097345132743364</v>
      </c>
      <c r="T38" s="1476">
        <v>1505</v>
      </c>
    </row>
    <row r="39" spans="1:20" s="1469" customFormat="1" ht="20.5" customHeight="1">
      <c r="A39" s="1466"/>
      <c r="B39" s="1491"/>
      <c r="C39" s="2787" t="s">
        <v>149</v>
      </c>
      <c r="D39" s="2788"/>
      <c r="E39" s="1504">
        <f>SUM(E11:E38)</f>
        <v>19507.70739710901</v>
      </c>
      <c r="F39" s="1481"/>
      <c r="G39" s="1505"/>
      <c r="H39" s="1466"/>
      <c r="I39" s="1491"/>
      <c r="J39" s="1498"/>
      <c r="K39" s="1503"/>
      <c r="L39" s="1496"/>
      <c r="M39" s="1466"/>
      <c r="N39" s="1466"/>
      <c r="O39" s="1470">
        <v>73</v>
      </c>
      <c r="P39" s="1471">
        <v>44580</v>
      </c>
      <c r="Q39" s="1473">
        <v>30.2</v>
      </c>
      <c r="R39" s="1506"/>
      <c r="S39" s="1472">
        <f t="shared" si="3"/>
        <v>59.602649006622521</v>
      </c>
      <c r="T39" s="1507">
        <v>1440</v>
      </c>
    </row>
    <row r="40" spans="1:20" s="1469" customFormat="1" ht="20.5" customHeight="1" thickBot="1">
      <c r="A40" s="1466"/>
      <c r="B40" s="1491"/>
      <c r="C40" s="2789" t="s">
        <v>136</v>
      </c>
      <c r="D40" s="2790"/>
      <c r="E40" s="1508">
        <f>AVERAGE(E11:E38)</f>
        <v>696.70383561103608</v>
      </c>
      <c r="F40" s="1481"/>
      <c r="G40" s="1499"/>
      <c r="H40" s="1466"/>
      <c r="I40" s="1491"/>
      <c r="J40" s="1498"/>
      <c r="K40" s="1509"/>
      <c r="L40" s="1496"/>
      <c r="M40" s="1466"/>
      <c r="N40" s="1451"/>
      <c r="O40" s="1470">
        <v>74</v>
      </c>
      <c r="P40" s="1471">
        <v>44580</v>
      </c>
      <c r="Q40" s="1473">
        <v>9.56</v>
      </c>
      <c r="R40" s="1506"/>
      <c r="S40" s="1472">
        <f t="shared" si="3"/>
        <v>188.28451882845187</v>
      </c>
      <c r="T40" s="1474">
        <v>3999</v>
      </c>
    </row>
    <row r="41" spans="1:20" s="1469" customFormat="1" ht="20.5" customHeight="1">
      <c r="A41" s="1466"/>
      <c r="B41" s="1491"/>
      <c r="C41" s="1466"/>
      <c r="D41" s="1466"/>
      <c r="E41" s="1496"/>
      <c r="F41" s="1481"/>
      <c r="G41" s="1499"/>
      <c r="H41" s="1466"/>
      <c r="I41" s="1491"/>
      <c r="J41" s="1498"/>
      <c r="K41" s="1509"/>
      <c r="L41" s="1496"/>
      <c r="M41" s="1466"/>
      <c r="N41" s="1451"/>
      <c r="O41" s="1470">
        <v>75</v>
      </c>
      <c r="P41" s="1471">
        <v>44580</v>
      </c>
      <c r="Q41" s="1473">
        <v>29.9</v>
      </c>
      <c r="R41" s="1510"/>
      <c r="S41" s="1472">
        <f t="shared" si="3"/>
        <v>60.200668896321076</v>
      </c>
      <c r="T41" s="1511">
        <v>1630</v>
      </c>
    </row>
    <row r="42" spans="1:20" s="1469" customFormat="1" ht="20.5" customHeight="1">
      <c r="A42" s="1466"/>
      <c r="B42" s="1491"/>
      <c r="C42" s="1496"/>
      <c r="D42" s="1466"/>
      <c r="E42" s="1496"/>
      <c r="F42" s="1481"/>
      <c r="G42" s="1499"/>
      <c r="H42" s="1466"/>
      <c r="I42" s="1491"/>
      <c r="J42" s="1495"/>
      <c r="K42" s="1497"/>
      <c r="L42" s="1496"/>
      <c r="M42" s="1466"/>
      <c r="N42" s="1451"/>
      <c r="O42" s="1470">
        <v>76</v>
      </c>
      <c r="P42" s="1471">
        <v>44580</v>
      </c>
      <c r="Q42" s="1478">
        <v>28.91</v>
      </c>
      <c r="R42" s="1479"/>
      <c r="S42" s="1472">
        <f t="shared" si="3"/>
        <v>62.262193012798342</v>
      </c>
      <c r="T42" s="1511">
        <v>1470</v>
      </c>
    </row>
    <row r="43" spans="1:20" s="1469" customFormat="1" ht="20.5" customHeight="1">
      <c r="A43" s="1466"/>
      <c r="B43" s="1491"/>
      <c r="C43" s="1466"/>
      <c r="D43" s="1466"/>
      <c r="E43" s="1496"/>
      <c r="F43" s="1481"/>
      <c r="G43" s="1499"/>
      <c r="H43" s="1466"/>
      <c r="I43" s="1491"/>
      <c r="J43" s="1498"/>
      <c r="K43" s="1497"/>
      <c r="L43" s="1496"/>
      <c r="M43" s="1466"/>
      <c r="N43" s="1499"/>
      <c r="O43" s="1470">
        <v>77</v>
      </c>
      <c r="P43" s="1471">
        <v>44580</v>
      </c>
      <c r="Q43" s="1478">
        <v>31.16</v>
      </c>
      <c r="R43" s="1479"/>
      <c r="S43" s="1472">
        <f t="shared" si="3"/>
        <v>57.766367137355587</v>
      </c>
      <c r="T43" s="1511">
        <v>1570</v>
      </c>
    </row>
    <row r="44" spans="1:20" s="1469" customFormat="1" ht="20.5" customHeight="1">
      <c r="A44" s="1466"/>
      <c r="B44" s="1512"/>
      <c r="C44" s="1466"/>
      <c r="D44" s="1466"/>
      <c r="E44" s="1496"/>
      <c r="F44" s="1481"/>
      <c r="G44" s="1499"/>
      <c r="H44" s="1466"/>
      <c r="I44" s="1491"/>
      <c r="J44" s="1498"/>
      <c r="K44" s="1497"/>
      <c r="L44" s="1496"/>
      <c r="M44" s="1466"/>
      <c r="N44" s="1499"/>
      <c r="O44" s="1470">
        <v>78</v>
      </c>
      <c r="P44" s="1471">
        <v>44580</v>
      </c>
      <c r="Q44" s="1478">
        <v>31.8</v>
      </c>
      <c r="R44" s="1479"/>
      <c r="S44" s="1472">
        <f t="shared" si="3"/>
        <v>56.60377358490566</v>
      </c>
      <c r="T44" s="1511">
        <v>1530</v>
      </c>
    </row>
    <row r="45" spans="1:20" s="1469" customFormat="1" ht="20.5" customHeight="1">
      <c r="A45" s="1466"/>
      <c r="B45" s="1512"/>
      <c r="C45" s="2791"/>
      <c r="D45" s="2791"/>
      <c r="E45" s="2791"/>
      <c r="F45" s="2791"/>
      <c r="G45" s="1499"/>
      <c r="H45" s="1466"/>
      <c r="I45" s="1491"/>
      <c r="J45" s="1498"/>
      <c r="K45" s="1497"/>
      <c r="L45" s="1496"/>
      <c r="M45" s="1466"/>
      <c r="N45" s="1499"/>
      <c r="O45" s="1470">
        <v>79</v>
      </c>
      <c r="P45" s="1471">
        <v>44580</v>
      </c>
      <c r="Q45" s="1478">
        <v>30.91</v>
      </c>
      <c r="R45" s="1479"/>
      <c r="S45" s="1472">
        <f t="shared" si="3"/>
        <v>58.233581365253961</v>
      </c>
      <c r="T45" s="1511">
        <v>1772</v>
      </c>
    </row>
    <row r="46" spans="1:20" s="1469" customFormat="1" ht="20.5" customHeight="1">
      <c r="A46" s="1466"/>
      <c r="B46" s="1512"/>
      <c r="C46" s="2791"/>
      <c r="D46" s="2791"/>
      <c r="E46" s="2791"/>
      <c r="F46" s="2791"/>
      <c r="G46" s="1499"/>
      <c r="H46" s="1466"/>
      <c r="I46" s="1491"/>
      <c r="J46" s="1498"/>
      <c r="K46" s="1497"/>
      <c r="L46" s="1496"/>
      <c r="M46" s="1466"/>
      <c r="N46" s="1451"/>
      <c r="O46" s="1470">
        <v>80</v>
      </c>
      <c r="P46" s="1471">
        <v>44580</v>
      </c>
      <c r="Q46" s="1478">
        <v>30.91</v>
      </c>
      <c r="R46" s="1479"/>
      <c r="S46" s="1472">
        <f t="shared" si="3"/>
        <v>58.233581365253961</v>
      </c>
      <c r="T46" s="1511">
        <v>1270</v>
      </c>
    </row>
    <row r="47" spans="1:20" s="1469" customFormat="1" ht="20.5" customHeight="1">
      <c r="A47" s="1466"/>
      <c r="B47" s="1512"/>
      <c r="C47" s="2791"/>
      <c r="D47" s="2791"/>
      <c r="E47" s="2791"/>
      <c r="F47" s="2791"/>
      <c r="G47" s="1499"/>
      <c r="H47" s="1466"/>
      <c r="I47" s="1491"/>
      <c r="J47" s="1498"/>
      <c r="K47" s="1497"/>
      <c r="L47" s="1496"/>
      <c r="M47" s="1466"/>
      <c r="N47" s="1451"/>
      <c r="O47" s="1470">
        <v>81</v>
      </c>
      <c r="P47" s="1471">
        <v>44580</v>
      </c>
      <c r="Q47" s="1478">
        <v>34.700000000000003</v>
      </c>
      <c r="R47" s="1479"/>
      <c r="S47" s="1472">
        <f t="shared" si="3"/>
        <v>51.873198847262245</v>
      </c>
      <c r="T47" s="1511">
        <v>1320</v>
      </c>
    </row>
    <row r="48" spans="1:20" s="1469" customFormat="1" ht="20.5" customHeight="1">
      <c r="A48" s="1513"/>
      <c r="B48" s="1514"/>
      <c r="C48" s="1515"/>
      <c r="D48" s="1515"/>
      <c r="E48" s="1515"/>
      <c r="F48" s="1514"/>
      <c r="G48" s="1499"/>
      <c r="H48" s="1466"/>
      <c r="I48" s="1491"/>
      <c r="J48" s="1466"/>
      <c r="K48" s="1497"/>
      <c r="L48" s="1496"/>
      <c r="M48" s="1466"/>
      <c r="N48" s="1499"/>
      <c r="O48" s="1470">
        <v>82</v>
      </c>
      <c r="P48" s="1471">
        <v>44580</v>
      </c>
      <c r="Q48" s="1478">
        <v>30.66</v>
      </c>
      <c r="R48" s="1479"/>
      <c r="S48" s="1472">
        <f t="shared" si="3"/>
        <v>58.708414872798436</v>
      </c>
      <c r="T48" s="1511">
        <v>1490</v>
      </c>
    </row>
    <row r="49" spans="1:20" s="1469" customFormat="1" ht="20.5" customHeight="1">
      <c r="A49" s="1516"/>
      <c r="B49" s="1517"/>
      <c r="C49" s="1515"/>
      <c r="D49" s="1515"/>
      <c r="E49" s="1515"/>
      <c r="F49" s="1451"/>
      <c r="G49" s="1499"/>
      <c r="H49" s="1466"/>
      <c r="I49" s="1491"/>
      <c r="J49" s="1498"/>
      <c r="K49" s="1497"/>
      <c r="L49" s="1496"/>
      <c r="M49" s="1466"/>
      <c r="N49" s="1499"/>
      <c r="O49" s="1470">
        <v>83</v>
      </c>
      <c r="P49" s="1471">
        <v>44580</v>
      </c>
      <c r="Q49" s="1478">
        <v>30.72</v>
      </c>
      <c r="R49" s="1479"/>
      <c r="S49" s="1472">
        <f t="shared" si="3"/>
        <v>58.59375</v>
      </c>
      <c r="T49" s="1511">
        <v>1510</v>
      </c>
    </row>
    <row r="50" spans="1:20" s="1469" customFormat="1" ht="20.5" customHeight="1">
      <c r="A50" s="1513"/>
      <c r="B50" s="1499"/>
      <c r="C50" s="1499"/>
      <c r="D50" s="1505"/>
      <c r="E50" s="1505"/>
      <c r="F50" s="1499"/>
      <c r="G50" s="1499"/>
      <c r="H50" s="1466"/>
      <c r="I50" s="1491"/>
      <c r="J50" s="1518"/>
      <c r="K50" s="1497"/>
      <c r="L50" s="1496"/>
      <c r="M50" s="1451"/>
      <c r="N50" s="1499"/>
      <c r="O50" s="1470">
        <v>84</v>
      </c>
      <c r="P50" s="1471">
        <v>44580</v>
      </c>
      <c r="Q50" s="1478">
        <v>31.4</v>
      </c>
      <c r="R50" s="1479"/>
      <c r="S50" s="1472">
        <f t="shared" si="3"/>
        <v>57.324840764331213</v>
      </c>
      <c r="T50" s="1511">
        <v>1310</v>
      </c>
    </row>
    <row r="51" spans="1:20" s="1469" customFormat="1" ht="20.5" customHeight="1">
      <c r="A51" s="1451"/>
      <c r="B51" s="1451"/>
      <c r="C51" s="1451"/>
      <c r="D51" s="1499"/>
      <c r="E51" s="1499"/>
      <c r="F51" s="1519"/>
      <c r="G51" s="1519"/>
      <c r="H51" s="1466"/>
      <c r="I51" s="1491"/>
      <c r="J51" s="1518"/>
      <c r="K51" s="1497"/>
      <c r="L51" s="1496"/>
      <c r="M51" s="1451"/>
      <c r="N51" s="1451"/>
      <c r="O51" s="1470">
        <v>85</v>
      </c>
      <c r="P51" s="1471">
        <v>44580</v>
      </c>
      <c r="Q51" s="1478">
        <v>31.58</v>
      </c>
      <c r="R51" s="1479"/>
      <c r="S51" s="1472">
        <f t="shared" si="3"/>
        <v>56.998100063331222</v>
      </c>
      <c r="T51" s="1511">
        <v>1410</v>
      </c>
    </row>
    <row r="52" spans="1:20" s="1469" customFormat="1" ht="20.5" customHeight="1">
      <c r="A52" s="1499"/>
      <c r="B52" s="1499"/>
      <c r="C52" s="1499"/>
      <c r="D52" s="1499"/>
      <c r="E52" s="1499"/>
      <c r="F52" s="1499"/>
      <c r="G52" s="1499"/>
      <c r="H52" s="1466"/>
      <c r="I52" s="1491"/>
      <c r="J52" s="1518"/>
      <c r="K52" s="1497"/>
      <c r="L52" s="1496"/>
      <c r="M52" s="1451"/>
      <c r="N52" s="1499"/>
      <c r="O52" s="1470">
        <v>86</v>
      </c>
      <c r="P52" s="1471">
        <v>44580</v>
      </c>
      <c r="Q52" s="1478">
        <v>35.299999999999997</v>
      </c>
      <c r="R52" s="1479"/>
      <c r="S52" s="1472">
        <f t="shared" si="3"/>
        <v>50.991501416430602</v>
      </c>
      <c r="T52" s="1511">
        <v>1430</v>
      </c>
    </row>
    <row r="53" spans="1:20" s="1469" customFormat="1" ht="20.5" customHeight="1">
      <c r="A53" s="1505"/>
      <c r="B53" s="1505"/>
      <c r="C53" s="1505"/>
      <c r="D53" s="1505"/>
      <c r="E53" s="1505"/>
      <c r="F53" s="1505"/>
      <c r="G53" s="1505"/>
      <c r="H53" s="1466"/>
      <c r="I53" s="1491"/>
      <c r="J53" s="1451"/>
      <c r="K53" s="1499"/>
      <c r="L53" s="1496"/>
      <c r="M53" s="1451"/>
      <c r="N53" s="1505"/>
      <c r="O53" s="1470">
        <v>87</v>
      </c>
      <c r="P53" s="1471">
        <v>44580</v>
      </c>
      <c r="Q53" s="1478">
        <v>33.1</v>
      </c>
      <c r="R53" s="1479"/>
      <c r="S53" s="1472">
        <f t="shared" si="3"/>
        <v>54.380664652567972</v>
      </c>
      <c r="T53" s="1511">
        <v>1600</v>
      </c>
    </row>
    <row r="54" spans="1:20" s="1469" customFormat="1" ht="20.5" customHeight="1">
      <c r="A54" s="1505"/>
      <c r="B54" s="1505"/>
      <c r="C54" s="1505"/>
      <c r="D54" s="1505"/>
      <c r="E54" s="1505"/>
      <c r="F54" s="1505"/>
      <c r="G54" s="1505"/>
      <c r="H54" s="1466"/>
      <c r="I54" s="1491"/>
      <c r="J54" s="1451"/>
      <c r="K54" s="1499"/>
      <c r="L54" s="1496"/>
      <c r="M54" s="1451"/>
      <c r="N54" s="1505"/>
      <c r="O54" s="1470">
        <v>88</v>
      </c>
      <c r="P54" s="1471">
        <v>44580</v>
      </c>
      <c r="Q54" s="1520">
        <v>30.87</v>
      </c>
      <c r="R54" s="1521"/>
      <c r="S54" s="1472">
        <f t="shared" si="3"/>
        <v>58.309037900874635</v>
      </c>
      <c r="T54" s="1511">
        <v>1260</v>
      </c>
    </row>
    <row r="55" spans="1:20" s="1469" customFormat="1" ht="20.5" customHeight="1">
      <c r="A55" s="1505"/>
      <c r="B55" s="1505"/>
      <c r="C55" s="1505"/>
      <c r="D55" s="1505"/>
      <c r="E55" s="1505"/>
      <c r="F55" s="1505"/>
      <c r="G55" s="1522"/>
      <c r="H55" s="1466"/>
      <c r="I55" s="1491"/>
      <c r="J55" s="1451"/>
      <c r="K55" s="1499"/>
      <c r="L55" s="1496"/>
      <c r="M55" s="1451"/>
      <c r="N55" s="1505"/>
      <c r="O55" s="1470">
        <v>89</v>
      </c>
      <c r="P55" s="1471">
        <v>44580</v>
      </c>
      <c r="Q55" s="1520">
        <v>32.28</v>
      </c>
      <c r="R55" s="1521"/>
      <c r="S55" s="1472">
        <f t="shared" si="3"/>
        <v>55.762081784386616</v>
      </c>
      <c r="T55" s="1511">
        <v>1610</v>
      </c>
    </row>
    <row r="56" spans="1:20" s="1469" customFormat="1" ht="20.5" customHeight="1">
      <c r="A56" s="1505"/>
      <c r="B56" s="1505"/>
      <c r="C56" s="1505"/>
      <c r="D56" s="2792"/>
      <c r="E56" s="2792"/>
      <c r="F56" s="2792"/>
      <c r="G56" s="1522"/>
      <c r="H56" s="1466"/>
      <c r="I56" s="1491"/>
      <c r="J56" s="1451"/>
      <c r="K56" s="1519"/>
      <c r="L56" s="1496"/>
      <c r="M56" s="1451"/>
      <c r="N56" s="1505"/>
      <c r="O56" s="1470">
        <v>90</v>
      </c>
      <c r="P56" s="1471">
        <v>44580</v>
      </c>
      <c r="Q56" s="1520">
        <v>30.09</v>
      </c>
      <c r="R56" s="1523"/>
      <c r="S56" s="1472">
        <f t="shared" si="3"/>
        <v>59.820538384845463</v>
      </c>
      <c r="T56" s="1511">
        <v>1365</v>
      </c>
    </row>
    <row r="57" spans="1:20" s="1469" customFormat="1" ht="20.5" customHeight="1">
      <c r="A57" s="1505"/>
      <c r="B57" s="1505"/>
      <c r="C57" s="1505"/>
      <c r="D57" s="2792"/>
      <c r="E57" s="2792"/>
      <c r="F57" s="2792"/>
      <c r="G57" s="1522"/>
      <c r="H57" s="1466"/>
      <c r="I57" s="1491"/>
      <c r="J57" s="1451"/>
      <c r="K57" s="1519"/>
      <c r="L57" s="1496"/>
      <c r="M57" s="1451"/>
      <c r="N57" s="1505"/>
      <c r="O57" s="1470">
        <v>91</v>
      </c>
      <c r="P57" s="1471">
        <v>44580</v>
      </c>
      <c r="Q57" s="1520">
        <v>35.200000000000003</v>
      </c>
      <c r="R57" s="1523"/>
      <c r="S57" s="1472">
        <f t="shared" si="3"/>
        <v>51.136363636363633</v>
      </c>
      <c r="T57" s="1511">
        <v>1720</v>
      </c>
    </row>
    <row r="58" spans="1:20" s="1469" customFormat="1" ht="20.5" customHeight="1">
      <c r="A58" s="1505"/>
      <c r="B58" s="1505"/>
      <c r="C58" s="1505"/>
      <c r="D58" s="1505"/>
      <c r="E58" s="1505"/>
      <c r="F58" s="1505"/>
      <c r="G58" s="1505"/>
      <c r="H58" s="1466"/>
      <c r="I58" s="1491"/>
      <c r="J58" s="1451"/>
      <c r="K58" s="1499"/>
      <c r="L58" s="1496"/>
      <c r="M58" s="1451"/>
      <c r="N58" s="1505"/>
      <c r="O58" s="1470">
        <v>92</v>
      </c>
      <c r="P58" s="1471">
        <v>44580</v>
      </c>
      <c r="Q58" s="1520">
        <v>32.56</v>
      </c>
      <c r="R58" s="1521"/>
      <c r="S58" s="1472">
        <f t="shared" si="3"/>
        <v>55.282555282555279</v>
      </c>
      <c r="T58" s="1511">
        <v>1500</v>
      </c>
    </row>
    <row r="59" spans="1:20" s="1469" customFormat="1" ht="20.5" customHeight="1">
      <c r="A59" s="1505"/>
      <c r="B59" s="1505"/>
      <c r="C59" s="1505"/>
      <c r="D59" s="1505"/>
      <c r="E59" s="1505"/>
      <c r="F59" s="1505"/>
      <c r="G59" s="1505"/>
      <c r="H59" s="1466"/>
      <c r="I59" s="1491"/>
      <c r="J59" s="1451"/>
      <c r="K59" s="1499"/>
      <c r="L59" s="1496"/>
      <c r="M59" s="1451"/>
      <c r="N59" s="1505"/>
      <c r="O59" s="1470">
        <v>93</v>
      </c>
      <c r="P59" s="1471">
        <v>44580</v>
      </c>
      <c r="Q59" s="1520">
        <v>35.4</v>
      </c>
      <c r="R59" s="1521"/>
      <c r="S59" s="1472">
        <f t="shared" si="3"/>
        <v>50.847457627118644</v>
      </c>
      <c r="T59" s="1480">
        <v>1620</v>
      </c>
    </row>
    <row r="60" spans="1:20" s="1469" customFormat="1" ht="20.5" customHeight="1">
      <c r="A60" s="1515"/>
      <c r="B60" s="1515"/>
      <c r="C60" s="1515"/>
      <c r="D60" s="1515"/>
      <c r="E60" s="1515"/>
      <c r="F60" s="1515"/>
      <c r="G60" s="1515"/>
      <c r="H60" s="1466"/>
      <c r="I60" s="1491"/>
      <c r="J60" s="1518"/>
      <c r="K60" s="1497"/>
      <c r="L60" s="1496"/>
      <c r="M60" s="1518"/>
      <c r="N60" s="1515"/>
      <c r="O60" s="1470">
        <v>94</v>
      </c>
      <c r="P60" s="1471">
        <v>44580</v>
      </c>
      <c r="Q60" s="1478">
        <v>35.75</v>
      </c>
      <c r="R60" s="1479"/>
      <c r="S60" s="1472">
        <f t="shared" si="3"/>
        <v>50.349650349650346</v>
      </c>
      <c r="T60" s="1480">
        <v>1720</v>
      </c>
    </row>
    <row r="61" spans="1:20" s="1469" customFormat="1" ht="20.5" customHeight="1">
      <c r="A61" s="1515"/>
      <c r="B61" s="1515"/>
      <c r="C61" s="1515"/>
      <c r="D61" s="1515"/>
      <c r="E61" s="1515"/>
      <c r="F61" s="1515"/>
      <c r="G61" s="1515"/>
      <c r="H61" s="1466"/>
      <c r="I61" s="1491"/>
      <c r="J61" s="1518"/>
      <c r="K61" s="1497"/>
      <c r="L61" s="1496"/>
      <c r="M61" s="1518"/>
      <c r="N61" s="1515"/>
      <c r="O61" s="1470">
        <v>95</v>
      </c>
      <c r="P61" s="1471">
        <v>44580</v>
      </c>
      <c r="Q61" s="2783" t="s">
        <v>95</v>
      </c>
      <c r="R61" s="2784"/>
      <c r="S61" s="2785"/>
      <c r="T61" s="1480"/>
    </row>
    <row r="62" spans="1:20" s="1469" customFormat="1" ht="20.5" customHeight="1">
      <c r="A62" s="1515"/>
      <c r="B62" s="1515"/>
      <c r="C62" s="1515"/>
      <c r="D62" s="1515"/>
      <c r="E62" s="1515"/>
      <c r="F62" s="1515"/>
      <c r="G62" s="1515"/>
      <c r="H62" s="1466"/>
      <c r="I62" s="1491"/>
      <c r="J62" s="1518"/>
      <c r="K62" s="1497"/>
      <c r="L62" s="1496"/>
      <c r="M62" s="1518"/>
      <c r="N62" s="1515"/>
      <c r="O62" s="1470">
        <v>96</v>
      </c>
      <c r="P62" s="1471">
        <v>44580</v>
      </c>
      <c r="Q62" s="1478">
        <v>7.5</v>
      </c>
      <c r="R62" s="1479"/>
      <c r="S62" s="1472">
        <f t="shared" si="3"/>
        <v>240</v>
      </c>
      <c r="T62" s="1480">
        <v>3999</v>
      </c>
    </row>
    <row r="63" spans="1:20" s="1469" customFormat="1" ht="20.5" customHeight="1">
      <c r="A63" s="1515"/>
      <c r="B63" s="1515"/>
      <c r="C63" s="1515"/>
      <c r="D63" s="1515"/>
      <c r="E63" s="1515"/>
      <c r="F63" s="1515"/>
      <c r="G63" s="1515"/>
      <c r="H63" s="1466"/>
      <c r="I63" s="1491"/>
      <c r="J63" s="1518"/>
      <c r="K63" s="1497"/>
      <c r="L63" s="1496"/>
      <c r="M63" s="1518"/>
      <c r="N63" s="1515"/>
      <c r="O63" s="1470">
        <v>97</v>
      </c>
      <c r="P63" s="1471">
        <v>44580</v>
      </c>
      <c r="Q63" s="1478">
        <v>34.1</v>
      </c>
      <c r="R63" s="1479"/>
      <c r="S63" s="1472">
        <f t="shared" si="3"/>
        <v>52.785923753665685</v>
      </c>
      <c r="T63" s="1480">
        <v>1850</v>
      </c>
    </row>
    <row r="64" spans="1:20" s="1469" customFormat="1" ht="20.5" customHeight="1">
      <c r="A64" s="1515"/>
      <c r="B64" s="1515"/>
      <c r="C64" s="1515"/>
      <c r="D64" s="1515"/>
      <c r="E64" s="1515"/>
      <c r="F64" s="1515"/>
      <c r="G64" s="1515"/>
      <c r="H64" s="1466"/>
      <c r="I64" s="1491"/>
      <c r="J64" s="1518"/>
      <c r="K64" s="1497"/>
      <c r="L64" s="1496"/>
      <c r="M64" s="1518"/>
      <c r="N64" s="1515"/>
      <c r="O64" s="1470">
        <v>98</v>
      </c>
      <c r="P64" s="1471">
        <v>44580</v>
      </c>
      <c r="Q64" s="1478">
        <v>32.35</v>
      </c>
      <c r="R64" s="1479"/>
      <c r="S64" s="1472">
        <f t="shared" si="3"/>
        <v>55.641421947449764</v>
      </c>
      <c r="T64" s="1480">
        <v>1590</v>
      </c>
    </row>
    <row r="65" spans="1:20" s="1469" customFormat="1" ht="20.5" customHeight="1">
      <c r="A65" s="1515"/>
      <c r="B65" s="1515"/>
      <c r="C65" s="1515"/>
      <c r="D65" s="1515"/>
      <c r="E65" s="1515"/>
      <c r="F65" s="1515"/>
      <c r="G65" s="1515"/>
      <c r="H65" s="1466"/>
      <c r="I65" s="1491"/>
      <c r="J65" s="1518"/>
      <c r="K65" s="1497"/>
      <c r="L65" s="1496"/>
      <c r="M65" s="1518"/>
      <c r="N65" s="1515"/>
      <c r="O65" s="1470">
        <v>99</v>
      </c>
      <c r="P65" s="1471">
        <v>44580</v>
      </c>
      <c r="Q65" s="1478">
        <v>30.15</v>
      </c>
      <c r="R65" s="1479"/>
      <c r="S65" s="1472">
        <f t="shared" si="3"/>
        <v>59.701492537313435</v>
      </c>
      <c r="T65" s="1480">
        <v>1580</v>
      </c>
    </row>
    <row r="66" spans="1:20" s="1469" customFormat="1" ht="20.5" customHeight="1">
      <c r="A66" s="1515"/>
      <c r="B66" s="1515"/>
      <c r="C66" s="1515"/>
      <c r="D66" s="1515"/>
      <c r="E66" s="1515"/>
      <c r="F66" s="1515"/>
      <c r="G66" s="1515"/>
      <c r="H66" s="1466"/>
      <c r="I66" s="1491"/>
      <c r="J66" s="1518"/>
      <c r="K66" s="1497"/>
      <c r="L66" s="1496"/>
      <c r="M66" s="1518"/>
      <c r="N66" s="1515"/>
      <c r="O66" s="1470">
        <v>100</v>
      </c>
      <c r="P66" s="1471">
        <v>44580</v>
      </c>
      <c r="Q66" s="1478">
        <v>30.3</v>
      </c>
      <c r="R66" s="1479"/>
      <c r="S66" s="1472">
        <f t="shared" si="3"/>
        <v>59.405940594059402</v>
      </c>
      <c r="T66" s="1480">
        <v>1340</v>
      </c>
    </row>
    <row r="67" spans="1:20" s="1469" customFormat="1" ht="20.5" customHeight="1">
      <c r="A67" s="1515"/>
      <c r="B67" s="1515"/>
      <c r="C67" s="1515"/>
      <c r="D67" s="1515"/>
      <c r="E67" s="1515"/>
      <c r="F67" s="1515"/>
      <c r="G67" s="1515"/>
      <c r="H67" s="1466"/>
      <c r="I67" s="1491"/>
      <c r="J67" s="1518"/>
      <c r="K67" s="1497"/>
      <c r="L67" s="1496"/>
      <c r="M67" s="1518"/>
      <c r="N67" s="1515"/>
      <c r="O67" s="1470">
        <v>101</v>
      </c>
      <c r="P67" s="1471">
        <v>44580</v>
      </c>
      <c r="Q67" s="1478">
        <v>34.5</v>
      </c>
      <c r="R67" s="1479"/>
      <c r="S67" s="1472">
        <f t="shared" si="3"/>
        <v>52.173913043478258</v>
      </c>
      <c r="T67" s="1480">
        <v>1390</v>
      </c>
    </row>
    <row r="68" spans="1:20" s="1469" customFormat="1" ht="20.5" customHeight="1">
      <c r="A68" s="1515"/>
      <c r="B68" s="1515"/>
      <c r="C68" s="1515"/>
      <c r="D68" s="1515"/>
      <c r="E68" s="1515"/>
      <c r="F68" s="1515"/>
      <c r="G68" s="1515"/>
      <c r="H68" s="1466"/>
      <c r="I68" s="1491"/>
      <c r="J68" s="1518"/>
      <c r="K68" s="1497"/>
      <c r="L68" s="1496"/>
      <c r="M68" s="1518"/>
      <c r="N68" s="1515"/>
      <c r="O68" s="1470">
        <v>102</v>
      </c>
      <c r="P68" s="1471">
        <v>44580</v>
      </c>
      <c r="Q68" s="1478">
        <v>33.950000000000003</v>
      </c>
      <c r="R68" s="1479"/>
      <c r="S68" s="1472">
        <f t="shared" si="3"/>
        <v>53.019145802650954</v>
      </c>
      <c r="T68" s="1480">
        <v>1360</v>
      </c>
    </row>
    <row r="69" spans="1:20" s="1469" customFormat="1" ht="20.5" customHeight="1">
      <c r="A69" s="1515"/>
      <c r="B69" s="1515"/>
      <c r="C69" s="1515"/>
      <c r="D69" s="1515"/>
      <c r="E69" s="1515"/>
      <c r="F69" s="1515"/>
      <c r="G69" s="1515"/>
      <c r="H69" s="1466"/>
      <c r="I69" s="1491"/>
      <c r="J69" s="1518"/>
      <c r="K69" s="1497"/>
      <c r="L69" s="1496"/>
      <c r="M69" s="1518"/>
      <c r="N69" s="1515"/>
      <c r="O69" s="1470">
        <v>103</v>
      </c>
      <c r="P69" s="1471">
        <v>44580</v>
      </c>
      <c r="Q69" s="1478">
        <v>32.5</v>
      </c>
      <c r="R69" s="1479"/>
      <c r="S69" s="1472">
        <f t="shared" si="3"/>
        <v>55.384615384615387</v>
      </c>
      <c r="T69" s="1480">
        <v>1480</v>
      </c>
    </row>
    <row r="70" spans="1:20" s="1469" customFormat="1" ht="20.5" customHeight="1" thickBot="1">
      <c r="A70" s="1515"/>
      <c r="B70" s="1515"/>
      <c r="C70" s="1515"/>
      <c r="D70" s="1515"/>
      <c r="E70" s="1515"/>
      <c r="F70" s="1515"/>
      <c r="G70" s="1515"/>
      <c r="H70" s="1466"/>
      <c r="I70" s="1491"/>
      <c r="J70" s="1518"/>
      <c r="K70" s="1497"/>
      <c r="L70" s="1496"/>
      <c r="M70" s="1518"/>
      <c r="N70" s="1515"/>
      <c r="O70" s="1485">
        <v>104</v>
      </c>
      <c r="P70" s="1486">
        <v>44580</v>
      </c>
      <c r="Q70" s="1524">
        <v>31.22</v>
      </c>
      <c r="R70" s="1525"/>
      <c r="S70" s="1489">
        <f t="shared" si="3"/>
        <v>57.655349135169764</v>
      </c>
      <c r="T70" s="1526">
        <v>1540</v>
      </c>
    </row>
    <row r="71" spans="1:20" ht="21.3">
      <c r="A71" s="1527"/>
      <c r="B71" s="1527"/>
      <c r="C71" s="1527"/>
      <c r="D71" s="1527"/>
      <c r="E71" s="1527"/>
      <c r="F71" s="1527"/>
      <c r="G71" s="1527"/>
      <c r="H71" s="1527"/>
      <c r="I71" s="1527"/>
      <c r="M71" s="1529"/>
      <c r="N71" s="1527"/>
      <c r="O71" s="1527"/>
      <c r="P71" s="1527"/>
      <c r="Q71" s="2793" t="s">
        <v>149</v>
      </c>
      <c r="R71" s="2794"/>
      <c r="S71" s="1492">
        <f>SUM(S11:S70)</f>
        <v>3649.1517571189388</v>
      </c>
      <c r="T71" s="1530"/>
    </row>
    <row r="72" spans="1:20" ht="21.95" thickBot="1">
      <c r="A72" s="1527"/>
      <c r="B72" s="1527"/>
      <c r="C72" s="1527"/>
      <c r="D72" s="1527"/>
      <c r="E72" s="1527"/>
      <c r="F72" s="1527"/>
      <c r="G72" s="1527"/>
      <c r="H72" s="1527"/>
      <c r="I72" s="1527"/>
      <c r="M72" s="1529"/>
      <c r="N72" s="1527"/>
      <c r="O72" s="1527"/>
      <c r="P72" s="1527"/>
      <c r="Q72" s="2795" t="s">
        <v>136</v>
      </c>
      <c r="R72" s="2796"/>
      <c r="S72" s="1494">
        <f>AVERAGE(S11:S70)</f>
        <v>65.16342423426677</v>
      </c>
      <c r="T72" s="1530"/>
    </row>
    <row r="73" spans="1:20" ht="21.3">
      <c r="A73" s="1527"/>
      <c r="B73" s="1527"/>
      <c r="C73" s="1527"/>
      <c r="D73" s="1527"/>
      <c r="E73" s="1527"/>
      <c r="F73" s="1527"/>
      <c r="G73" s="1527"/>
      <c r="H73" s="1527"/>
      <c r="I73" s="1527"/>
      <c r="J73" s="1530"/>
      <c r="K73" s="1527"/>
      <c r="L73" s="1527"/>
      <c r="M73" s="1529"/>
      <c r="N73" s="1527"/>
      <c r="O73" s="1527"/>
      <c r="P73" s="1527"/>
      <c r="Q73" s="1529"/>
      <c r="R73" s="1527"/>
      <c r="S73" s="1527"/>
      <c r="T73" s="1530"/>
    </row>
    <row r="74" spans="1:20" ht="21.95" thickBot="1">
      <c r="A74" s="1527"/>
      <c r="B74" s="1527"/>
      <c r="C74" s="1527"/>
      <c r="D74" s="1527"/>
      <c r="E74" s="1527"/>
      <c r="F74" s="1527"/>
      <c r="G74" s="1527"/>
      <c r="H74" s="1527"/>
      <c r="I74" s="1527"/>
      <c r="J74" s="1530"/>
      <c r="K74" s="1527"/>
      <c r="L74" s="1527"/>
      <c r="M74" s="1529"/>
      <c r="N74" s="1527"/>
      <c r="O74" s="1527"/>
      <c r="P74" s="1527"/>
      <c r="Q74" s="1529"/>
      <c r="R74" s="1527"/>
      <c r="S74" s="1527"/>
      <c r="T74" s="1530"/>
    </row>
    <row r="75" spans="1:20" ht="21.3">
      <c r="A75" s="1527"/>
      <c r="B75" s="1527"/>
      <c r="C75" s="1527"/>
      <c r="D75" s="1527"/>
      <c r="E75" s="1527"/>
      <c r="F75" s="1527"/>
      <c r="G75" s="1527"/>
      <c r="H75" s="1527"/>
      <c r="I75" s="2781" t="s">
        <v>150</v>
      </c>
      <c r="J75" s="2782"/>
      <c r="K75" s="1531">
        <v>1.2</v>
      </c>
      <c r="L75" s="1532" t="s">
        <v>21</v>
      </c>
      <c r="M75" s="1529"/>
      <c r="N75" s="1527"/>
      <c r="O75" s="1527"/>
      <c r="P75" s="2781" t="s">
        <v>151</v>
      </c>
      <c r="Q75" s="2782"/>
      <c r="R75" s="1531">
        <v>4100</v>
      </c>
      <c r="S75" s="1532" t="s">
        <v>23</v>
      </c>
      <c r="T75" s="1530"/>
    </row>
    <row r="76" spans="1:20" ht="21.3">
      <c r="A76" s="1527"/>
      <c r="B76" s="1527"/>
      <c r="C76" s="1527"/>
      <c r="D76" s="1527"/>
      <c r="E76" s="1527"/>
      <c r="F76" s="1527"/>
      <c r="G76" s="1527"/>
      <c r="H76" s="1527"/>
      <c r="I76" s="2779" t="s">
        <v>71</v>
      </c>
      <c r="J76" s="2780"/>
      <c r="K76" s="1520">
        <v>6</v>
      </c>
      <c r="L76" s="1511" t="s">
        <v>21</v>
      </c>
      <c r="M76" s="1529"/>
      <c r="N76" s="1527"/>
      <c r="O76" s="1527"/>
      <c r="P76" s="2779" t="s">
        <v>152</v>
      </c>
      <c r="Q76" s="2780"/>
      <c r="R76" s="1520">
        <v>569</v>
      </c>
      <c r="S76" s="1511" t="s">
        <v>23</v>
      </c>
      <c r="T76" s="1530"/>
    </row>
    <row r="77" spans="1:20" ht="21.3">
      <c r="A77" s="1527"/>
      <c r="B77" s="1527"/>
      <c r="C77" s="1527"/>
      <c r="D77" s="1527"/>
      <c r="E77" s="1527"/>
      <c r="F77" s="1527"/>
      <c r="G77" s="1527"/>
      <c r="H77" s="1527"/>
      <c r="I77" s="2779" t="s">
        <v>73</v>
      </c>
      <c r="J77" s="2780"/>
      <c r="K77" s="1520">
        <v>4</v>
      </c>
      <c r="L77" s="1511" t="s">
        <v>21</v>
      </c>
      <c r="M77" s="1529"/>
      <c r="N77" s="1527"/>
      <c r="O77" s="1527"/>
      <c r="P77" s="2779" t="s">
        <v>153</v>
      </c>
      <c r="Q77" s="2780"/>
      <c r="R77" s="1520">
        <v>6.5</v>
      </c>
      <c r="S77" s="1511" t="s">
        <v>28</v>
      </c>
      <c r="T77" s="1530"/>
    </row>
    <row r="78" spans="1:20" ht="21.3">
      <c r="A78" s="1527"/>
      <c r="B78" s="1527"/>
      <c r="C78" s="1527"/>
      <c r="D78" s="1527"/>
      <c r="E78" s="1527"/>
      <c r="F78" s="1527"/>
      <c r="G78" s="1527"/>
      <c r="H78" s="1527"/>
      <c r="I78" s="2779" t="s">
        <v>75</v>
      </c>
      <c r="J78" s="2780"/>
      <c r="K78" s="1520">
        <v>3.9</v>
      </c>
      <c r="L78" s="1511" t="s">
        <v>21</v>
      </c>
      <c r="M78" s="1529"/>
      <c r="N78" s="1527"/>
      <c r="O78" s="1527"/>
      <c r="P78" s="2779" t="s">
        <v>154</v>
      </c>
      <c r="Q78" s="2780"/>
      <c r="R78" s="1520">
        <v>30</v>
      </c>
      <c r="S78" s="1511" t="s">
        <v>31</v>
      </c>
      <c r="T78" s="1530"/>
    </row>
    <row r="79" spans="1:20" ht="21.3">
      <c r="A79" s="1527"/>
      <c r="B79" s="1527"/>
      <c r="C79" s="1527"/>
      <c r="D79" s="1527"/>
      <c r="E79" s="1527"/>
      <c r="F79" s="1527"/>
      <c r="G79" s="1527"/>
      <c r="H79" s="1527"/>
      <c r="I79" s="2779" t="s">
        <v>77</v>
      </c>
      <c r="J79" s="2780"/>
      <c r="K79" s="1520">
        <v>35</v>
      </c>
      <c r="L79" s="1511" t="s">
        <v>21</v>
      </c>
      <c r="M79" s="1529"/>
      <c r="N79" s="1527"/>
      <c r="O79" s="1527"/>
      <c r="P79" s="2779" t="s">
        <v>155</v>
      </c>
      <c r="Q79" s="2780"/>
      <c r="R79" s="1520">
        <v>20000</v>
      </c>
      <c r="S79" s="1511" t="s">
        <v>34</v>
      </c>
      <c r="T79" s="1530"/>
    </row>
    <row r="80" spans="1:20" ht="21.3">
      <c r="A80" s="1527"/>
      <c r="B80" s="1527"/>
      <c r="C80" s="1527"/>
      <c r="D80" s="1527"/>
      <c r="E80" s="1527"/>
      <c r="F80" s="1527"/>
      <c r="G80" s="1527"/>
      <c r="H80" s="1527"/>
      <c r="I80" s="2779" t="s">
        <v>79</v>
      </c>
      <c r="J80" s="2780"/>
      <c r="K80" s="1520">
        <v>38</v>
      </c>
      <c r="L80" s="1511" t="s">
        <v>21</v>
      </c>
      <c r="M80" s="1529"/>
      <c r="N80" s="1527"/>
      <c r="O80" s="1527"/>
      <c r="P80" s="2779" t="s">
        <v>156</v>
      </c>
      <c r="Q80" s="2780"/>
      <c r="R80" s="1520">
        <v>5100</v>
      </c>
      <c r="S80" s="1511" t="s">
        <v>34</v>
      </c>
      <c r="T80" s="1530"/>
    </row>
    <row r="81" spans="1:20" ht="21.3">
      <c r="A81" s="1527"/>
      <c r="B81" s="1527"/>
      <c r="C81" s="1527"/>
      <c r="D81" s="1527"/>
      <c r="E81" s="1527"/>
      <c r="F81" s="1527"/>
      <c r="G81" s="1527"/>
      <c r="H81" s="1527"/>
      <c r="I81" s="2779" t="s">
        <v>81</v>
      </c>
      <c r="J81" s="2780"/>
      <c r="K81" s="1520">
        <v>34</v>
      </c>
      <c r="L81" s="1511" t="s">
        <v>21</v>
      </c>
      <c r="M81" s="1529"/>
      <c r="N81" s="1527"/>
      <c r="O81" s="1527"/>
      <c r="P81" s="2779" t="s">
        <v>157</v>
      </c>
      <c r="Q81" s="2780"/>
      <c r="R81" s="1520">
        <v>3000</v>
      </c>
      <c r="S81" s="1511" t="s">
        <v>34</v>
      </c>
      <c r="T81" s="1530"/>
    </row>
    <row r="82" spans="1:20" ht="21.3">
      <c r="A82" s="1527"/>
      <c r="B82" s="1527"/>
      <c r="C82" s="1527"/>
      <c r="D82" s="1527"/>
      <c r="E82" s="1527"/>
      <c r="F82" s="1527"/>
      <c r="G82" s="1527"/>
      <c r="H82" s="1527"/>
      <c r="I82" s="2779" t="s">
        <v>83</v>
      </c>
      <c r="J82" s="2780"/>
      <c r="K82" s="1520">
        <v>25</v>
      </c>
      <c r="L82" s="1511" t="s">
        <v>21</v>
      </c>
      <c r="M82" s="1529"/>
      <c r="N82" s="1527"/>
      <c r="O82" s="1527"/>
      <c r="P82" s="2779" t="s">
        <v>84</v>
      </c>
      <c r="Q82" s="2780"/>
      <c r="R82" s="1520">
        <v>28100</v>
      </c>
      <c r="S82" s="1511" t="s">
        <v>34</v>
      </c>
      <c r="T82" s="1530"/>
    </row>
    <row r="83" spans="1:20" ht="21.3">
      <c r="A83" s="1527"/>
      <c r="B83" s="1527"/>
      <c r="C83" s="1527"/>
      <c r="D83" s="1527"/>
      <c r="E83" s="1527"/>
      <c r="F83" s="1527"/>
      <c r="G83" s="1527"/>
      <c r="H83" s="1527"/>
      <c r="I83" s="2779" t="s">
        <v>85</v>
      </c>
      <c r="J83" s="2780"/>
      <c r="K83" s="1520">
        <v>0</v>
      </c>
      <c r="L83" s="1511" t="s">
        <v>21</v>
      </c>
      <c r="M83" s="1529"/>
      <c r="N83" s="1527"/>
      <c r="O83" s="1527"/>
      <c r="P83" s="2779" t="s">
        <v>86</v>
      </c>
      <c r="Q83" s="2780"/>
      <c r="R83" s="1520">
        <v>6670</v>
      </c>
      <c r="S83" s="1511" t="s">
        <v>23</v>
      </c>
      <c r="T83" s="1530"/>
    </row>
    <row r="84" spans="1:20" ht="21.95" thickBot="1">
      <c r="A84" s="1527"/>
      <c r="B84" s="1527"/>
      <c r="C84" s="1527"/>
      <c r="D84" s="1527"/>
      <c r="E84" s="1527"/>
      <c r="F84" s="1527"/>
      <c r="G84" s="1527"/>
      <c r="H84" s="1527"/>
      <c r="I84" s="2777" t="s">
        <v>87</v>
      </c>
      <c r="J84" s="2778"/>
      <c r="K84" s="1533">
        <v>0</v>
      </c>
      <c r="L84" s="1534" t="s">
        <v>21</v>
      </c>
      <c r="M84" s="1529"/>
      <c r="N84" s="1527"/>
      <c r="O84" s="1527"/>
      <c r="P84" s="2779" t="s">
        <v>44</v>
      </c>
      <c r="Q84" s="2780"/>
      <c r="R84" s="1520"/>
      <c r="S84" s="1511" t="s">
        <v>45</v>
      </c>
      <c r="T84" s="1530"/>
    </row>
    <row r="85" spans="1:20" ht="21.95" thickBot="1">
      <c r="A85" s="1527"/>
      <c r="B85" s="1527"/>
      <c r="C85" s="1527"/>
      <c r="D85" s="1527"/>
      <c r="E85" s="1527"/>
      <c r="F85" s="1527"/>
      <c r="G85" s="1527"/>
      <c r="H85" s="1527"/>
      <c r="I85" s="1527"/>
      <c r="J85" s="1530"/>
      <c r="K85" s="1527"/>
      <c r="L85" s="1527"/>
      <c r="M85" s="1529"/>
      <c r="N85" s="1527"/>
      <c r="O85" s="1527"/>
      <c r="P85" s="2777" t="s">
        <v>88</v>
      </c>
      <c r="Q85" s="2778"/>
      <c r="R85" s="1533"/>
      <c r="S85" s="1534" t="s">
        <v>45</v>
      </c>
      <c r="T85" s="1530"/>
    </row>
    <row r="86" spans="1:20" ht="21.3">
      <c r="A86" s="1527"/>
      <c r="B86" s="1527"/>
      <c r="C86" s="1527"/>
      <c r="D86" s="1527"/>
      <c r="E86" s="1527"/>
      <c r="F86" s="1527"/>
      <c r="G86" s="1527"/>
      <c r="H86" s="1527"/>
      <c r="I86" s="1527"/>
      <c r="J86" s="1530"/>
      <c r="K86" s="1527"/>
      <c r="L86" s="1527"/>
      <c r="M86" s="1529"/>
      <c r="N86" s="1527"/>
      <c r="O86" s="1527"/>
      <c r="P86" s="1527"/>
      <c r="Q86" s="1529"/>
      <c r="R86" s="1527"/>
      <c r="S86" s="1527"/>
      <c r="T86" s="1530"/>
    </row>
  </sheetData>
  <mergeCells count="47">
    <mergeCell ref="J28:K28"/>
    <mergeCell ref="A1:P5"/>
    <mergeCell ref="Q4:T4"/>
    <mergeCell ref="Q5:T5"/>
    <mergeCell ref="M6:P6"/>
    <mergeCell ref="Q6:T6"/>
    <mergeCell ref="M7:P7"/>
    <mergeCell ref="A8:T8"/>
    <mergeCell ref="A9:F9"/>
    <mergeCell ref="H9:M9"/>
    <mergeCell ref="O9:T9"/>
    <mergeCell ref="J27:K27"/>
    <mergeCell ref="Q23:S23"/>
    <mergeCell ref="I75:J75"/>
    <mergeCell ref="P75:Q75"/>
    <mergeCell ref="Q33:S33"/>
    <mergeCell ref="J37:L37"/>
    <mergeCell ref="C39:D39"/>
    <mergeCell ref="C40:D40"/>
    <mergeCell ref="C45:F45"/>
    <mergeCell ref="C46:F46"/>
    <mergeCell ref="C47:F47"/>
    <mergeCell ref="D56:F56"/>
    <mergeCell ref="D57:F57"/>
    <mergeCell ref="Q71:R71"/>
    <mergeCell ref="Q72:R72"/>
    <mergeCell ref="Q34:S34"/>
    <mergeCell ref="Q61:S61"/>
    <mergeCell ref="I76:J76"/>
    <mergeCell ref="P76:Q76"/>
    <mergeCell ref="I77:J77"/>
    <mergeCell ref="P77:Q77"/>
    <mergeCell ref="I78:J78"/>
    <mergeCell ref="P78:Q78"/>
    <mergeCell ref="I79:J79"/>
    <mergeCell ref="P79:Q79"/>
    <mergeCell ref="I80:J80"/>
    <mergeCell ref="P80:Q80"/>
    <mergeCell ref="I81:J81"/>
    <mergeCell ref="P81:Q81"/>
    <mergeCell ref="P85:Q85"/>
    <mergeCell ref="I82:J82"/>
    <mergeCell ref="P82:Q82"/>
    <mergeCell ref="I83:J83"/>
    <mergeCell ref="P83:Q83"/>
    <mergeCell ref="I84:J84"/>
    <mergeCell ref="P84:Q84"/>
  </mergeCells>
  <conditionalFormatting sqref="N11:N35 M23:M47">
    <cfRule type="cellIs" dxfId="26" priority="4" stopIfTrue="1" operator="greaterThan">
      <formula>2500</formula>
    </cfRule>
  </conditionalFormatting>
  <conditionalFormatting sqref="M11:M15 F11:F38">
    <cfRule type="cellIs" dxfId="25" priority="3" stopIfTrue="1" operator="greaterThan">
      <formula>1800</formula>
    </cfRule>
  </conditionalFormatting>
  <conditionalFormatting sqref="T30:T31 T11:T12 T14:T28 T33:T34">
    <cfRule type="cellIs" dxfId="24" priority="2" stopIfTrue="1" operator="greaterThan">
      <formula>3500</formula>
    </cfRule>
  </conditionalFormatting>
  <conditionalFormatting sqref="T11:T12 T14:T31 T33:T38">
    <cfRule type="cellIs" dxfId="23" priority="1" operator="greaterThan">
      <formula>1500</formula>
    </cfRule>
  </conditionalFormatting>
  <pageMargins left="0.7" right="0.7" top="0.75" bottom="0.75" header="0.3" footer="0.3"/>
  <pageSetup paperSize="9" scale="36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T64"/>
  <sheetViews>
    <sheetView view="pageBreakPreview" zoomScale="70" zoomScaleNormal="70" zoomScaleSheetLayoutView="70" workbookViewId="0">
      <selection activeCell="A6" sqref="A6:T6"/>
    </sheetView>
  </sheetViews>
  <sheetFormatPr defaultColWidth="9.109375" defaultRowHeight="15.05"/>
  <cols>
    <col min="1" max="1" width="9.33203125" style="1" bestFit="1" customWidth="1"/>
    <col min="2" max="2" width="14.33203125" style="1" customWidth="1"/>
    <col min="3" max="3" width="11.88671875" style="1" bestFit="1" customWidth="1"/>
    <col min="4" max="4" width="12.44140625" style="1" customWidth="1"/>
    <col min="5" max="5" width="13.88671875" style="1" bestFit="1" customWidth="1"/>
    <col min="6" max="6" width="9.33203125" style="1" bestFit="1" customWidth="1"/>
    <col min="7" max="7" width="4.33203125" style="1" customWidth="1"/>
    <col min="8" max="8" width="9.33203125" style="1" bestFit="1" customWidth="1"/>
    <col min="9" max="9" width="10.88671875" style="1" bestFit="1" customWidth="1"/>
    <col min="10" max="10" width="11.88671875" style="1" bestFit="1" customWidth="1"/>
    <col min="11" max="11" width="10.88671875" style="1" bestFit="1" customWidth="1"/>
    <col min="12" max="12" width="13.88671875" style="1" bestFit="1" customWidth="1"/>
    <col min="13" max="13" width="9.33203125" style="1" bestFit="1" customWidth="1"/>
    <col min="14" max="14" width="11.88671875" style="1" customWidth="1"/>
    <col min="15" max="15" width="14" style="1" customWidth="1"/>
    <col min="16" max="16" width="13" style="1" customWidth="1"/>
    <col min="17" max="17" width="9.109375" style="1" customWidth="1"/>
    <col min="18" max="18" width="11" style="1" customWidth="1"/>
    <col min="19" max="16384" width="9.109375" style="1"/>
  </cols>
  <sheetData>
    <row r="1" spans="1:20" ht="26.3">
      <c r="A1" s="2326" t="s">
        <v>2</v>
      </c>
      <c r="B1" s="2298"/>
      <c r="C1" s="2298"/>
      <c r="D1" s="2298"/>
      <c r="E1" s="2298"/>
      <c r="F1" s="2298"/>
      <c r="G1" s="2298"/>
      <c r="H1" s="2298"/>
      <c r="I1" s="2298"/>
      <c r="J1" s="2298"/>
      <c r="K1" s="2298"/>
      <c r="L1" s="2298"/>
      <c r="M1" s="2298"/>
      <c r="N1" s="2298"/>
      <c r="O1" s="2298"/>
      <c r="P1" s="2298"/>
      <c r="Q1" s="14"/>
      <c r="R1" s="15"/>
      <c r="S1" s="15"/>
      <c r="T1" s="1195"/>
    </row>
    <row r="2" spans="1:20" ht="21" customHeight="1">
      <c r="A2" s="2327"/>
      <c r="B2" s="2266"/>
      <c r="C2" s="2266"/>
      <c r="D2" s="2266"/>
      <c r="E2" s="2266"/>
      <c r="F2" s="2266"/>
      <c r="G2" s="2266"/>
      <c r="H2" s="2266"/>
      <c r="I2" s="2266"/>
      <c r="J2" s="2266"/>
      <c r="K2" s="2266"/>
      <c r="L2" s="2266"/>
      <c r="M2" s="2266"/>
      <c r="N2" s="2266"/>
      <c r="O2" s="2266"/>
      <c r="P2" s="2266"/>
      <c r="Q2" s="17"/>
      <c r="R2" s="6"/>
      <c r="S2" s="6"/>
      <c r="T2" s="933"/>
    </row>
    <row r="3" spans="1:20" ht="21" customHeight="1">
      <c r="A3" s="2327"/>
      <c r="B3" s="2266"/>
      <c r="C3" s="2266"/>
      <c r="D3" s="2266"/>
      <c r="E3" s="2266"/>
      <c r="F3" s="2266"/>
      <c r="G3" s="2266"/>
      <c r="H3" s="2266"/>
      <c r="I3" s="2266"/>
      <c r="J3" s="2266"/>
      <c r="K3" s="2266"/>
      <c r="L3" s="2266"/>
      <c r="M3" s="2266"/>
      <c r="N3" s="2266"/>
      <c r="O3" s="2266"/>
      <c r="P3" s="2266"/>
      <c r="Q3" s="17"/>
      <c r="R3" s="6"/>
      <c r="S3" s="6"/>
      <c r="T3" s="933"/>
    </row>
    <row r="4" spans="1:20" ht="21" customHeight="1">
      <c r="A4" s="2327"/>
      <c r="B4" s="2266"/>
      <c r="C4" s="2266"/>
      <c r="D4" s="2266"/>
      <c r="E4" s="2266"/>
      <c r="F4" s="2266"/>
      <c r="G4" s="2266"/>
      <c r="H4" s="2266"/>
      <c r="I4" s="2266"/>
      <c r="J4" s="2266"/>
      <c r="K4" s="2266"/>
      <c r="L4" s="2266"/>
      <c r="M4" s="2266"/>
      <c r="N4" s="2266"/>
      <c r="O4" s="2266"/>
      <c r="P4" s="2266"/>
      <c r="Q4" s="1196" t="s">
        <v>119</v>
      </c>
      <c r="R4" s="1197"/>
      <c r="S4" s="1197"/>
      <c r="T4" s="1198"/>
    </row>
    <row r="5" spans="1:20" ht="21" customHeight="1">
      <c r="A5" s="2328"/>
      <c r="B5" s="2269"/>
      <c r="C5" s="2269"/>
      <c r="D5" s="2269"/>
      <c r="E5" s="2269"/>
      <c r="F5" s="2269"/>
      <c r="G5" s="2269"/>
      <c r="H5" s="2269"/>
      <c r="I5" s="2269"/>
      <c r="J5" s="2269"/>
      <c r="K5" s="2269"/>
      <c r="L5" s="2269"/>
      <c r="M5" s="2269"/>
      <c r="N5" s="2269"/>
      <c r="O5" s="2269"/>
      <c r="P5" s="2269"/>
      <c r="Q5" s="2716" t="s">
        <v>54</v>
      </c>
      <c r="R5" s="2216"/>
      <c r="S5" s="2216"/>
      <c r="T5" s="2217"/>
    </row>
    <row r="6" spans="1:20" ht="21.3">
      <c r="A6" s="2323" t="s">
        <v>473</v>
      </c>
      <c r="B6" s="2324"/>
      <c r="C6" s="2324"/>
      <c r="D6" s="2324"/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5"/>
    </row>
    <row r="7" spans="1:20" ht="21.3">
      <c r="A7" s="2226" t="s">
        <v>381</v>
      </c>
      <c r="B7" s="2227"/>
      <c r="C7" s="2227"/>
      <c r="D7" s="2227"/>
      <c r="E7" s="2227"/>
      <c r="F7" s="2227"/>
      <c r="G7" s="2227"/>
      <c r="H7" s="2227"/>
      <c r="I7" s="2227"/>
      <c r="J7" s="2227"/>
      <c r="K7" s="2227"/>
      <c r="L7" s="2227"/>
      <c r="M7" s="2227"/>
      <c r="N7" s="2227"/>
      <c r="O7" s="2227"/>
      <c r="P7" s="2227"/>
      <c r="Q7" s="2227"/>
      <c r="R7" s="2227"/>
      <c r="S7" s="2227"/>
      <c r="T7" s="2228"/>
    </row>
    <row r="8" spans="1:20" ht="21.3">
      <c r="A8" s="2324" t="s">
        <v>242</v>
      </c>
      <c r="B8" s="2324"/>
      <c r="C8" s="2324"/>
      <c r="D8" s="2324"/>
      <c r="E8" s="2324"/>
      <c r="F8" s="2324"/>
      <c r="G8" s="2324"/>
      <c r="H8" s="2324"/>
      <c r="I8" s="2324"/>
      <c r="J8" s="2324"/>
      <c r="K8" s="2324"/>
      <c r="L8" s="2324"/>
      <c r="M8" s="2324"/>
      <c r="N8" s="2324"/>
      <c r="O8" s="2324"/>
      <c r="P8" s="2324"/>
      <c r="Q8" s="2324"/>
      <c r="R8" s="2324"/>
      <c r="S8" s="2324"/>
      <c r="T8" s="2324"/>
    </row>
    <row r="9" spans="1:20" ht="21.95" thickBot="1">
      <c r="A9" s="2813" t="s">
        <v>63</v>
      </c>
      <c r="B9" s="2814"/>
      <c r="C9" s="2814"/>
      <c r="D9" s="2814"/>
      <c r="E9" s="2814"/>
      <c r="F9" s="2814"/>
      <c r="G9" s="1138"/>
      <c r="H9" s="2814" t="s">
        <v>64</v>
      </c>
      <c r="I9" s="2814"/>
      <c r="J9" s="2814"/>
      <c r="K9" s="2814"/>
      <c r="L9" s="2814"/>
      <c r="M9" s="2814"/>
      <c r="N9" s="1138"/>
      <c r="O9" s="2815"/>
      <c r="P9" s="2815"/>
      <c r="Q9" s="2815"/>
      <c r="R9" s="2815"/>
      <c r="S9" s="2815"/>
      <c r="T9" s="2815"/>
    </row>
    <row r="10" spans="1:20" ht="64.5" thickBot="1">
      <c r="A10" s="1199" t="s">
        <v>10</v>
      </c>
      <c r="B10" s="1200" t="s">
        <v>11</v>
      </c>
      <c r="C10" s="1200" t="s">
        <v>12</v>
      </c>
      <c r="D10" s="1200" t="s">
        <v>66</v>
      </c>
      <c r="E10" s="1200" t="s">
        <v>14</v>
      </c>
      <c r="F10" s="1201" t="s">
        <v>15</v>
      </c>
      <c r="G10" s="1143"/>
      <c r="H10" s="1199" t="s">
        <v>10</v>
      </c>
      <c r="I10" s="1200" t="s">
        <v>11</v>
      </c>
      <c r="J10" s="1200" t="s">
        <v>57</v>
      </c>
      <c r="K10" s="1200" t="s">
        <v>66</v>
      </c>
      <c r="L10" s="1200" t="s">
        <v>14</v>
      </c>
      <c r="M10" s="1201" t="s">
        <v>15</v>
      </c>
      <c r="N10" s="1143"/>
      <c r="O10" s="1143"/>
      <c r="P10" s="1143"/>
      <c r="Q10" s="1143"/>
      <c r="R10" s="1143"/>
      <c r="S10" s="1143"/>
      <c r="T10" s="1143"/>
    </row>
    <row r="11" spans="1:20" ht="21.3">
      <c r="A11" s="928">
        <v>1</v>
      </c>
      <c r="B11" s="1202">
        <v>44774</v>
      </c>
      <c r="C11" s="1036">
        <v>12.24</v>
      </c>
      <c r="D11" s="1036" t="s">
        <v>17</v>
      </c>
      <c r="E11" s="1037">
        <f>3600/C11</f>
        <v>294.11764705882354</v>
      </c>
      <c r="F11" s="836">
        <v>101</v>
      </c>
      <c r="G11" s="1138"/>
      <c r="H11" s="928">
        <v>21</v>
      </c>
      <c r="I11" s="1202">
        <v>44594</v>
      </c>
      <c r="J11" s="1036">
        <v>7.92</v>
      </c>
      <c r="K11" s="1036" t="s">
        <v>17</v>
      </c>
      <c r="L11" s="1037">
        <f>1800/J11</f>
        <v>227.27272727272728</v>
      </c>
      <c r="M11" s="1023">
        <v>878</v>
      </c>
      <c r="N11" s="1138"/>
      <c r="O11" s="1141" t="s">
        <v>69</v>
      </c>
      <c r="P11" s="1009">
        <v>2.2000000000000002</v>
      </c>
      <c r="Q11" s="1023" t="s">
        <v>21</v>
      </c>
      <c r="R11" s="1138"/>
      <c r="S11" s="1162"/>
      <c r="T11" s="1138"/>
    </row>
    <row r="12" spans="1:20" ht="21.3">
      <c r="A12" s="377">
        <v>2</v>
      </c>
      <c r="B12" s="1203">
        <v>44774</v>
      </c>
      <c r="C12" s="1036">
        <v>11.54</v>
      </c>
      <c r="D12" s="1036" t="s">
        <v>17</v>
      </c>
      <c r="E12" s="1037">
        <f t="shared" ref="E12:E18" si="0">3600/C12</f>
        <v>311.95840554592723</v>
      </c>
      <c r="F12" s="836">
        <v>45</v>
      </c>
      <c r="G12" s="1138"/>
      <c r="H12" s="377">
        <v>22</v>
      </c>
      <c r="I12" s="1203">
        <v>45047</v>
      </c>
      <c r="J12" s="1036">
        <v>5.08</v>
      </c>
      <c r="K12" s="1036" t="s">
        <v>17</v>
      </c>
      <c r="L12" s="1037">
        <f>1800/J12</f>
        <v>354.3307086614173</v>
      </c>
      <c r="M12" s="836">
        <v>48</v>
      </c>
      <c r="N12" s="1138"/>
      <c r="O12" s="1140" t="s">
        <v>71</v>
      </c>
      <c r="P12" s="1036">
        <v>4</v>
      </c>
      <c r="Q12" s="836" t="s">
        <v>21</v>
      </c>
      <c r="R12" s="1138"/>
      <c r="S12" s="1162"/>
      <c r="T12" s="1138"/>
    </row>
    <row r="13" spans="1:20" ht="21.3">
      <c r="A13" s="377">
        <v>3</v>
      </c>
      <c r="B13" s="1203">
        <v>44666</v>
      </c>
      <c r="C13" s="1036">
        <v>15.78</v>
      </c>
      <c r="D13" s="1036" t="s">
        <v>17</v>
      </c>
      <c r="E13" s="1037">
        <f t="shared" si="0"/>
        <v>228.13688212927758</v>
      </c>
      <c r="F13" s="836">
        <v>430</v>
      </c>
      <c r="G13" s="1138"/>
      <c r="H13" s="377">
        <v>23</v>
      </c>
      <c r="I13" s="1203">
        <v>44594</v>
      </c>
      <c r="J13" s="1036">
        <v>7.46</v>
      </c>
      <c r="K13" s="1036" t="s">
        <v>17</v>
      </c>
      <c r="L13" s="1037">
        <f>1800/J13</f>
        <v>241.28686327077747</v>
      </c>
      <c r="M13" s="836">
        <v>647</v>
      </c>
      <c r="N13" s="1138"/>
      <c r="O13" s="1140" t="s">
        <v>73</v>
      </c>
      <c r="P13" s="1036">
        <v>2.8</v>
      </c>
      <c r="Q13" s="836" t="s">
        <v>21</v>
      </c>
      <c r="R13" s="1138"/>
      <c r="S13" s="1162"/>
      <c r="T13" s="1138"/>
    </row>
    <row r="14" spans="1:20" ht="21.3">
      <c r="A14" s="377">
        <v>4</v>
      </c>
      <c r="B14" s="1203">
        <v>44470</v>
      </c>
      <c r="C14" s="1036">
        <v>14.97</v>
      </c>
      <c r="D14" s="1036" t="s">
        <v>17</v>
      </c>
      <c r="E14" s="1037">
        <f t="shared" si="0"/>
        <v>240.48096192384767</v>
      </c>
      <c r="F14" s="836">
        <v>142</v>
      </c>
      <c r="G14" s="1138"/>
      <c r="H14" s="377">
        <v>24</v>
      </c>
      <c r="I14" s="1203">
        <v>45047</v>
      </c>
      <c r="J14" s="1036">
        <v>5.81</v>
      </c>
      <c r="K14" s="1036" t="s">
        <v>17</v>
      </c>
      <c r="L14" s="1037">
        <f>1800/J14</f>
        <v>309.81067125645438</v>
      </c>
      <c r="M14" s="836">
        <v>45</v>
      </c>
      <c r="N14" s="1138"/>
      <c r="O14" s="1140" t="s">
        <v>75</v>
      </c>
      <c r="P14" s="1036">
        <v>3.2</v>
      </c>
      <c r="Q14" s="836" t="s">
        <v>21</v>
      </c>
      <c r="R14" s="1138"/>
      <c r="S14" s="1162"/>
      <c r="T14" s="1138"/>
    </row>
    <row r="15" spans="1:20" ht="21.3">
      <c r="A15" s="377">
        <v>5</v>
      </c>
      <c r="B15" s="1203">
        <v>44397</v>
      </c>
      <c r="C15" s="1036">
        <v>15.38</v>
      </c>
      <c r="D15" s="1036" t="s">
        <v>17</v>
      </c>
      <c r="E15" s="1037">
        <f t="shared" si="0"/>
        <v>234.07022106631987</v>
      </c>
      <c r="F15" s="836">
        <v>1105</v>
      </c>
      <c r="G15" s="1138"/>
      <c r="H15" s="377">
        <v>25</v>
      </c>
      <c r="I15" s="1203">
        <v>44594</v>
      </c>
      <c r="J15" s="1036">
        <v>8.6199999999999992</v>
      </c>
      <c r="K15" s="1036" t="s">
        <v>17</v>
      </c>
      <c r="L15" s="1037">
        <f t="shared" ref="L15:L22" si="1">1800/J15</f>
        <v>208.81670533642693</v>
      </c>
      <c r="M15" s="836">
        <v>698</v>
      </c>
      <c r="N15" s="1138"/>
      <c r="O15" s="1140" t="s">
        <v>77</v>
      </c>
      <c r="P15" s="1036">
        <v>30</v>
      </c>
      <c r="Q15" s="836" t="s">
        <v>21</v>
      </c>
      <c r="R15" s="1138"/>
      <c r="S15" s="1162"/>
      <c r="T15" s="1138"/>
    </row>
    <row r="16" spans="1:20" ht="21.3">
      <c r="A16" s="377">
        <v>6</v>
      </c>
      <c r="B16" s="1203">
        <v>44397</v>
      </c>
      <c r="C16" s="1036">
        <v>9.8699999999999992</v>
      </c>
      <c r="D16" s="1036" t="s">
        <v>17</v>
      </c>
      <c r="E16" s="1037">
        <f t="shared" si="0"/>
        <v>364.74164133738606</v>
      </c>
      <c r="F16" s="836">
        <v>1275</v>
      </c>
      <c r="G16" s="1138"/>
      <c r="H16" s="377">
        <v>26</v>
      </c>
      <c r="I16" s="1203">
        <v>44562</v>
      </c>
      <c r="J16" s="1036">
        <v>7.41</v>
      </c>
      <c r="K16" s="1036" t="s">
        <v>17</v>
      </c>
      <c r="L16" s="1037">
        <f t="shared" si="1"/>
        <v>242.91497975708501</v>
      </c>
      <c r="M16" s="836">
        <v>1507</v>
      </c>
      <c r="N16" s="1138"/>
      <c r="O16" s="1140" t="s">
        <v>79</v>
      </c>
      <c r="P16" s="1036">
        <v>28</v>
      </c>
      <c r="Q16" s="836" t="s">
        <v>21</v>
      </c>
      <c r="R16" s="1138"/>
      <c r="S16" s="1162"/>
      <c r="T16" s="1138"/>
    </row>
    <row r="17" spans="1:20" ht="21.3">
      <c r="A17" s="377">
        <v>7</v>
      </c>
      <c r="B17" s="1203">
        <v>44666</v>
      </c>
      <c r="C17" s="1036">
        <v>13.62</v>
      </c>
      <c r="D17" s="1036" t="s">
        <v>17</v>
      </c>
      <c r="E17" s="1037">
        <f t="shared" si="0"/>
        <v>264.31718061674013</v>
      </c>
      <c r="F17" s="836">
        <v>647</v>
      </c>
      <c r="G17" s="1138"/>
      <c r="H17" s="377">
        <v>27</v>
      </c>
      <c r="I17" s="1203">
        <v>44562</v>
      </c>
      <c r="J17" s="1036">
        <v>7.96</v>
      </c>
      <c r="K17" s="1036" t="s">
        <v>17</v>
      </c>
      <c r="L17" s="1037">
        <f t="shared" si="1"/>
        <v>226.13065326633165</v>
      </c>
      <c r="M17" s="836">
        <v>1599</v>
      </c>
      <c r="N17" s="1138"/>
      <c r="O17" s="1140" t="s">
        <v>81</v>
      </c>
      <c r="P17" s="1036"/>
      <c r="Q17" s="836" t="s">
        <v>21</v>
      </c>
      <c r="R17" s="1138"/>
      <c r="S17" s="1162"/>
      <c r="T17" s="1138"/>
    </row>
    <row r="18" spans="1:20" ht="21.3">
      <c r="A18" s="377">
        <v>8</v>
      </c>
      <c r="B18" s="1203">
        <v>44666</v>
      </c>
      <c r="C18" s="1036">
        <v>12.26</v>
      </c>
      <c r="D18" s="1036" t="s">
        <v>17</v>
      </c>
      <c r="E18" s="1037">
        <f t="shared" si="0"/>
        <v>293.63784665579118</v>
      </c>
      <c r="F18" s="836">
        <v>454</v>
      </c>
      <c r="G18" s="1138"/>
      <c r="H18" s="377">
        <v>28</v>
      </c>
      <c r="I18" s="1203">
        <v>44594</v>
      </c>
      <c r="J18" s="1036">
        <v>9.48</v>
      </c>
      <c r="K18" s="1036" t="s">
        <v>17</v>
      </c>
      <c r="L18" s="1037">
        <f t="shared" si="1"/>
        <v>189.87341772151899</v>
      </c>
      <c r="M18" s="836">
        <v>1465</v>
      </c>
      <c r="N18" s="1138"/>
      <c r="O18" s="1140" t="s">
        <v>83</v>
      </c>
      <c r="P18" s="1036">
        <v>22</v>
      </c>
      <c r="Q18" s="836" t="s">
        <v>21</v>
      </c>
      <c r="R18" s="1138"/>
      <c r="S18" s="1162"/>
      <c r="T18" s="1138"/>
    </row>
    <row r="19" spans="1:20" ht="21.3">
      <c r="A19" s="377">
        <v>9</v>
      </c>
      <c r="B19" s="1203">
        <v>44378</v>
      </c>
      <c r="C19" s="1036">
        <v>11.61</v>
      </c>
      <c r="D19" s="1036" t="s">
        <v>17</v>
      </c>
      <c r="E19" s="1037">
        <f>3600/C19</f>
        <v>310.077519379845</v>
      </c>
      <c r="F19" s="836">
        <v>62</v>
      </c>
      <c r="G19" s="1138"/>
      <c r="H19" s="377">
        <v>29</v>
      </c>
      <c r="I19" s="1203">
        <v>45047</v>
      </c>
      <c r="J19" s="1036">
        <v>5.29</v>
      </c>
      <c r="K19" s="1036" t="s">
        <v>17</v>
      </c>
      <c r="L19" s="1037">
        <f t="shared" si="1"/>
        <v>340.26465028355386</v>
      </c>
      <c r="M19" s="836">
        <v>50</v>
      </c>
      <c r="N19" s="1138"/>
      <c r="O19" s="1140" t="s">
        <v>85</v>
      </c>
      <c r="P19" s="1036">
        <v>0</v>
      </c>
      <c r="Q19" s="836" t="s">
        <v>21</v>
      </c>
      <c r="R19" s="1138"/>
      <c r="S19" s="1162"/>
      <c r="T19" s="1138"/>
    </row>
    <row r="20" spans="1:20" ht="21.95" thickBot="1">
      <c r="A20" s="377">
        <v>10</v>
      </c>
      <c r="B20" s="1203">
        <v>44378</v>
      </c>
      <c r="C20" s="1036">
        <v>16.91</v>
      </c>
      <c r="D20" s="1036" t="s">
        <v>17</v>
      </c>
      <c r="E20" s="1037">
        <f>3600/C20</f>
        <v>212.89178001182731</v>
      </c>
      <c r="F20" s="836">
        <v>1127</v>
      </c>
      <c r="G20" s="1138"/>
      <c r="H20" s="377">
        <v>30</v>
      </c>
      <c r="I20" s="1203">
        <v>45047</v>
      </c>
      <c r="J20" s="1036">
        <v>5.77</v>
      </c>
      <c r="K20" s="1036" t="s">
        <v>17</v>
      </c>
      <c r="L20" s="1037">
        <f t="shared" si="1"/>
        <v>311.95840554592723</v>
      </c>
      <c r="M20" s="836">
        <v>40</v>
      </c>
      <c r="N20" s="1138"/>
      <c r="O20" s="1142" t="s">
        <v>87</v>
      </c>
      <c r="P20" s="1041">
        <v>0</v>
      </c>
      <c r="Q20" s="1029" t="s">
        <v>21</v>
      </c>
      <c r="R20" s="1138"/>
      <c r="S20" s="1162"/>
      <c r="T20" s="1138"/>
    </row>
    <row r="21" spans="1:20" ht="21.3">
      <c r="A21" s="377">
        <v>11</v>
      </c>
      <c r="B21" s="1203">
        <v>44774</v>
      </c>
      <c r="C21" s="1036">
        <v>10.64</v>
      </c>
      <c r="D21" s="1036" t="s">
        <v>17</v>
      </c>
      <c r="E21" s="1037">
        <f>3600/C21</f>
        <v>338.3458646616541</v>
      </c>
      <c r="F21" s="836">
        <v>63</v>
      </c>
      <c r="G21" s="1138"/>
      <c r="H21" s="377">
        <v>31</v>
      </c>
      <c r="I21" s="1203">
        <v>45047</v>
      </c>
      <c r="J21" s="1036">
        <v>5.64</v>
      </c>
      <c r="K21" s="1036" t="s">
        <v>17</v>
      </c>
      <c r="L21" s="1037">
        <f t="shared" si="1"/>
        <v>319.14893617021278</v>
      </c>
      <c r="M21" s="836">
        <v>38</v>
      </c>
      <c r="N21" s="1138"/>
      <c r="O21" s="1141" t="s">
        <v>70</v>
      </c>
      <c r="P21" s="1009">
        <v>1448</v>
      </c>
      <c r="Q21" s="1023" t="s">
        <v>23</v>
      </c>
      <c r="R21" s="1138"/>
      <c r="S21" s="1162"/>
      <c r="T21" s="1138"/>
    </row>
    <row r="22" spans="1:20" ht="21.3">
      <c r="A22" s="377">
        <v>12</v>
      </c>
      <c r="B22" s="1203">
        <v>44774</v>
      </c>
      <c r="C22" s="1036">
        <v>11.55</v>
      </c>
      <c r="D22" s="1036" t="s">
        <v>17</v>
      </c>
      <c r="E22" s="1037">
        <f>3600/C22</f>
        <v>311.68831168831167</v>
      </c>
      <c r="F22" s="836">
        <v>43</v>
      </c>
      <c r="G22" s="1138"/>
      <c r="H22" s="377">
        <v>32</v>
      </c>
      <c r="I22" s="1203">
        <v>45047</v>
      </c>
      <c r="J22" s="1036">
        <v>5.51</v>
      </c>
      <c r="K22" s="1036" t="s">
        <v>17</v>
      </c>
      <c r="L22" s="1037">
        <f t="shared" si="1"/>
        <v>326.67876588021778</v>
      </c>
      <c r="M22" s="836">
        <v>35</v>
      </c>
      <c r="N22" s="1138"/>
      <c r="O22" s="1140" t="s">
        <v>72</v>
      </c>
      <c r="P22" s="1036">
        <v>735</v>
      </c>
      <c r="Q22" s="836" t="s">
        <v>23</v>
      </c>
      <c r="R22" s="1138"/>
      <c r="S22" s="1162"/>
      <c r="T22" s="1138"/>
    </row>
    <row r="23" spans="1:20" ht="21.3">
      <c r="A23" s="377">
        <v>13</v>
      </c>
      <c r="B23" s="1203">
        <v>44470</v>
      </c>
      <c r="C23" s="1036">
        <v>16.12</v>
      </c>
      <c r="D23" s="1036" t="s">
        <v>17</v>
      </c>
      <c r="E23" s="1037">
        <f t="shared" ref="E23:E30" si="2">3600/C23</f>
        <v>223.32506203473943</v>
      </c>
      <c r="F23" s="836">
        <v>1128</v>
      </c>
      <c r="G23" s="1138"/>
      <c r="H23" s="377">
        <v>33</v>
      </c>
      <c r="I23" s="1203">
        <v>44562</v>
      </c>
      <c r="J23" s="1036">
        <v>8.74</v>
      </c>
      <c r="K23" s="1036" t="s">
        <v>17</v>
      </c>
      <c r="L23" s="1037">
        <f t="shared" ref="L23:L33" si="3">1800/J23</f>
        <v>205.94965675057207</v>
      </c>
      <c r="M23" s="836">
        <v>1494</v>
      </c>
      <c r="N23" s="1138"/>
      <c r="O23" s="1140" t="s">
        <v>74</v>
      </c>
      <c r="P23" s="1036">
        <v>6.9</v>
      </c>
      <c r="Q23" s="836" t="s">
        <v>28</v>
      </c>
      <c r="R23" s="1138"/>
      <c r="S23" s="1162"/>
      <c r="T23" s="1138"/>
    </row>
    <row r="24" spans="1:20" ht="21.3">
      <c r="A24" s="377">
        <v>14</v>
      </c>
      <c r="B24" s="1203">
        <v>44397</v>
      </c>
      <c r="C24" s="1036">
        <v>14.6</v>
      </c>
      <c r="D24" s="1036" t="s">
        <v>17</v>
      </c>
      <c r="E24" s="1037">
        <f t="shared" si="2"/>
        <v>246.57534246575344</v>
      </c>
      <c r="F24" s="836">
        <v>1143</v>
      </c>
      <c r="G24" s="1138"/>
      <c r="H24" s="377">
        <v>34</v>
      </c>
      <c r="I24" s="1203">
        <v>44562</v>
      </c>
      <c r="J24" s="1036">
        <v>9.39</v>
      </c>
      <c r="K24" s="1036" t="s">
        <v>17</v>
      </c>
      <c r="L24" s="1037">
        <f t="shared" si="3"/>
        <v>191.69329073482427</v>
      </c>
      <c r="M24" s="836">
        <v>1555</v>
      </c>
      <c r="N24" s="1138"/>
      <c r="O24" s="1140" t="s">
        <v>76</v>
      </c>
      <c r="P24" s="1036">
        <v>31.9</v>
      </c>
      <c r="Q24" s="836" t="s">
        <v>31</v>
      </c>
      <c r="R24" s="1138"/>
      <c r="S24" s="1162"/>
      <c r="T24" s="1138"/>
    </row>
    <row r="25" spans="1:20" ht="21.3">
      <c r="A25" s="377">
        <v>15</v>
      </c>
      <c r="B25" s="1203">
        <v>44774</v>
      </c>
      <c r="C25" s="1036">
        <v>11.76</v>
      </c>
      <c r="D25" s="1036" t="s">
        <v>17</v>
      </c>
      <c r="E25" s="1037">
        <f t="shared" si="2"/>
        <v>306.12244897959187</v>
      </c>
      <c r="F25" s="836">
        <v>59</v>
      </c>
      <c r="G25" s="1138"/>
      <c r="H25" s="377">
        <v>35</v>
      </c>
      <c r="I25" s="1203">
        <v>44287</v>
      </c>
      <c r="J25" s="2144" t="s">
        <v>95</v>
      </c>
      <c r="K25" s="2145"/>
      <c r="L25" s="2146"/>
      <c r="M25" s="836"/>
      <c r="N25" s="1138"/>
      <c r="O25" s="1140" t="s">
        <v>78</v>
      </c>
      <c r="P25" s="1036">
        <v>5400</v>
      </c>
      <c r="Q25" s="836" t="s">
        <v>34</v>
      </c>
      <c r="R25" s="1138"/>
      <c r="S25" s="1162"/>
      <c r="T25" s="1138"/>
    </row>
    <row r="26" spans="1:20" ht="21.3">
      <c r="A26" s="377">
        <v>16</v>
      </c>
      <c r="B26" s="1203">
        <v>44470</v>
      </c>
      <c r="C26" s="1036">
        <v>15.72</v>
      </c>
      <c r="D26" s="1036" t="s">
        <v>17</v>
      </c>
      <c r="E26" s="1037">
        <f t="shared" si="2"/>
        <v>229.00763358778624</v>
      </c>
      <c r="F26" s="836">
        <v>1142</v>
      </c>
      <c r="G26" s="1138"/>
      <c r="H26" s="377">
        <v>36</v>
      </c>
      <c r="I26" s="1203">
        <v>44308</v>
      </c>
      <c r="J26" s="2144" t="s">
        <v>95</v>
      </c>
      <c r="K26" s="2145"/>
      <c r="L26" s="2146"/>
      <c r="M26" s="836"/>
      <c r="N26" s="1138"/>
      <c r="O26" s="1140" t="s">
        <v>80</v>
      </c>
      <c r="P26" s="1036">
        <v>7300</v>
      </c>
      <c r="Q26" s="836" t="s">
        <v>34</v>
      </c>
      <c r="R26" s="1138"/>
      <c r="S26" s="1162"/>
      <c r="T26" s="1138"/>
    </row>
    <row r="27" spans="1:20" ht="21.3">
      <c r="A27" s="377">
        <v>17</v>
      </c>
      <c r="B27" s="1203">
        <v>44397</v>
      </c>
      <c r="C27" s="1036">
        <v>15.11</v>
      </c>
      <c r="D27" s="1036" t="s">
        <v>17</v>
      </c>
      <c r="E27" s="1037">
        <f t="shared" si="2"/>
        <v>238.25281270681668</v>
      </c>
      <c r="F27" s="836">
        <v>1144</v>
      </c>
      <c r="G27" s="1138"/>
      <c r="H27" s="377">
        <v>37</v>
      </c>
      <c r="I27" s="1203">
        <v>44666</v>
      </c>
      <c r="J27" s="1036">
        <v>9.98</v>
      </c>
      <c r="K27" s="1036" t="s">
        <v>17</v>
      </c>
      <c r="L27" s="1037">
        <f t="shared" si="3"/>
        <v>180.36072144288576</v>
      </c>
      <c r="M27" s="836">
        <v>426</v>
      </c>
      <c r="N27" s="1138"/>
      <c r="O27" s="1140" t="s">
        <v>84</v>
      </c>
      <c r="P27" s="1036">
        <v>12700</v>
      </c>
      <c r="Q27" s="836" t="s">
        <v>34</v>
      </c>
      <c r="R27" s="1138"/>
      <c r="S27" s="1162"/>
      <c r="T27" s="1138"/>
    </row>
    <row r="28" spans="1:20" ht="21.3">
      <c r="A28" s="377">
        <v>18</v>
      </c>
      <c r="B28" s="1203">
        <v>44470</v>
      </c>
      <c r="C28" s="1036">
        <v>14.26</v>
      </c>
      <c r="D28" s="1036" t="s">
        <v>17</v>
      </c>
      <c r="E28" s="1037">
        <f t="shared" si="2"/>
        <v>252.45441795231417</v>
      </c>
      <c r="F28" s="836">
        <v>1148</v>
      </c>
      <c r="G28" s="1138"/>
      <c r="H28" s="377">
        <v>38</v>
      </c>
      <c r="I28" s="1203">
        <v>44308</v>
      </c>
      <c r="J28" s="2144" t="s">
        <v>95</v>
      </c>
      <c r="K28" s="2145"/>
      <c r="L28" s="2146"/>
      <c r="M28" s="836"/>
      <c r="N28" s="1138"/>
      <c r="O28" s="1140" t="s">
        <v>86</v>
      </c>
      <c r="P28" s="1036">
        <v>2970</v>
      </c>
      <c r="Q28" s="836" t="s">
        <v>23</v>
      </c>
      <c r="R28" s="1138"/>
      <c r="S28" s="1162"/>
      <c r="T28" s="1138"/>
    </row>
    <row r="29" spans="1:20" ht="21.3">
      <c r="A29" s="377">
        <v>19</v>
      </c>
      <c r="B29" s="1203">
        <v>44470</v>
      </c>
      <c r="C29" s="1036">
        <v>15.64</v>
      </c>
      <c r="D29" s="1036" t="s">
        <v>17</v>
      </c>
      <c r="E29" s="1037">
        <f t="shared" si="2"/>
        <v>230.17902813299233</v>
      </c>
      <c r="F29" s="836">
        <v>1146</v>
      </c>
      <c r="G29" s="1138"/>
      <c r="H29" s="377">
        <v>39</v>
      </c>
      <c r="I29" s="1203">
        <v>44343</v>
      </c>
      <c r="J29" s="2144" t="s">
        <v>95</v>
      </c>
      <c r="K29" s="2145"/>
      <c r="L29" s="2146"/>
      <c r="M29" s="836"/>
      <c r="N29" s="1138"/>
      <c r="O29" s="1140" t="s">
        <v>44</v>
      </c>
      <c r="P29" s="1036">
        <v>16.8</v>
      </c>
      <c r="Q29" s="836" t="s">
        <v>45</v>
      </c>
      <c r="R29" s="1138"/>
      <c r="S29" s="1162"/>
      <c r="T29" s="1138"/>
    </row>
    <row r="30" spans="1:20" ht="21.95" thickBot="1">
      <c r="A30" s="1039">
        <v>20</v>
      </c>
      <c r="B30" s="1204">
        <v>44470</v>
      </c>
      <c r="C30" s="1036">
        <v>15.81</v>
      </c>
      <c r="D30" s="1036" t="s">
        <v>17</v>
      </c>
      <c r="E30" s="1037">
        <f t="shared" si="2"/>
        <v>227.70398481973433</v>
      </c>
      <c r="F30" s="1029">
        <v>1139</v>
      </c>
      <c r="G30" s="1138"/>
      <c r="H30" s="377">
        <v>40</v>
      </c>
      <c r="I30" s="1203">
        <v>44562</v>
      </c>
      <c r="J30" s="1036">
        <v>10.02</v>
      </c>
      <c r="K30" s="1036" t="s">
        <v>17</v>
      </c>
      <c r="L30" s="1037">
        <f t="shared" si="3"/>
        <v>179.64071856287427</v>
      </c>
      <c r="M30" s="836">
        <v>2011</v>
      </c>
      <c r="N30" s="1138"/>
      <c r="O30" s="1142" t="s">
        <v>88</v>
      </c>
      <c r="P30" s="1041">
        <v>12.7</v>
      </c>
      <c r="Q30" s="1029" t="s">
        <v>45</v>
      </c>
      <c r="R30" s="1138"/>
      <c r="S30" s="1162"/>
      <c r="T30" s="1138"/>
    </row>
    <row r="31" spans="1:20" ht="21.3">
      <c r="A31" s="1138"/>
      <c r="B31" s="222"/>
      <c r="C31" s="2710" t="s">
        <v>1</v>
      </c>
      <c r="D31" s="2711"/>
      <c r="E31" s="1205">
        <f>SUM(E11:E30)</f>
        <v>5358.08499275548</v>
      </c>
      <c r="F31" s="1138"/>
      <c r="G31" s="1138"/>
      <c r="H31" s="377">
        <v>41</v>
      </c>
      <c r="I31" s="1203">
        <v>44308</v>
      </c>
      <c r="J31" s="2352" t="s">
        <v>95</v>
      </c>
      <c r="K31" s="2353"/>
      <c r="L31" s="2354"/>
      <c r="M31" s="836"/>
      <c r="N31" s="1138"/>
      <c r="O31" s="1138"/>
      <c r="P31" s="222"/>
      <c r="Q31" s="1138"/>
      <c r="R31" s="1138"/>
      <c r="S31" s="1162"/>
      <c r="T31" s="1138"/>
    </row>
    <row r="32" spans="1:20" ht="21.6" customHeight="1" thickBot="1">
      <c r="A32" s="1138"/>
      <c r="B32" s="222"/>
      <c r="C32" s="2291" t="s">
        <v>19</v>
      </c>
      <c r="D32" s="2292"/>
      <c r="E32" s="1206">
        <f>AVERAGE(E11:E30)</f>
        <v>267.904249637774</v>
      </c>
      <c r="F32" s="1138"/>
      <c r="G32" s="1138"/>
      <c r="H32" s="377">
        <v>42</v>
      </c>
      <c r="I32" s="1203">
        <v>44562</v>
      </c>
      <c r="J32" s="1036">
        <v>7.46</v>
      </c>
      <c r="K32" s="1036" t="s">
        <v>17</v>
      </c>
      <c r="L32" s="1037">
        <f t="shared" si="3"/>
        <v>241.28686327077747</v>
      </c>
      <c r="M32" s="836">
        <v>1522</v>
      </c>
      <c r="N32" s="1138"/>
      <c r="O32" s="1138"/>
      <c r="P32" s="222"/>
      <c r="Q32" s="1138"/>
      <c r="R32" s="1138"/>
      <c r="S32" s="1162"/>
      <c r="T32" s="1138"/>
    </row>
    <row r="33" spans="1:20" ht="21.3">
      <c r="A33" s="1138"/>
      <c r="B33" s="222"/>
      <c r="C33" s="1138"/>
      <c r="D33" s="1138"/>
      <c r="E33" s="1162"/>
      <c r="F33" s="1138"/>
      <c r="G33" s="1138"/>
      <c r="H33" s="377">
        <v>43</v>
      </c>
      <c r="I33" s="1203">
        <v>44666</v>
      </c>
      <c r="J33" s="1036">
        <v>8.1</v>
      </c>
      <c r="K33" s="1036" t="s">
        <v>17</v>
      </c>
      <c r="L33" s="1037">
        <f t="shared" si="3"/>
        <v>222.22222222222223</v>
      </c>
      <c r="M33" s="836">
        <v>379</v>
      </c>
      <c r="N33" s="1138"/>
      <c r="O33" s="1138"/>
      <c r="P33" s="222"/>
      <c r="Q33" s="1138"/>
      <c r="R33" s="1138"/>
      <c r="S33" s="1162"/>
      <c r="T33" s="1138"/>
    </row>
    <row r="34" spans="1:20" ht="21.3">
      <c r="A34" s="1138"/>
      <c r="B34" s="222"/>
      <c r="C34" s="1138"/>
      <c r="D34" s="1138"/>
      <c r="E34" s="1162"/>
      <c r="F34" s="1138"/>
      <c r="G34" s="1138"/>
      <c r="H34" s="377">
        <v>44</v>
      </c>
      <c r="I34" s="1203">
        <v>45047</v>
      </c>
      <c r="J34" s="1036">
        <v>5.27</v>
      </c>
      <c r="K34" s="1036" t="s">
        <v>17</v>
      </c>
      <c r="L34" s="1037">
        <f>1800/J34</f>
        <v>341.55597722960152</v>
      </c>
      <c r="M34" s="836">
        <v>40</v>
      </c>
      <c r="N34" s="1138"/>
      <c r="O34" s="1138"/>
      <c r="P34" s="222"/>
      <c r="Q34" s="1138"/>
      <c r="R34" s="1138"/>
      <c r="S34" s="1162"/>
      <c r="T34" s="1138"/>
    </row>
    <row r="35" spans="1:20" ht="21.3">
      <c r="A35" s="1138"/>
      <c r="B35" s="222"/>
      <c r="C35" s="1138"/>
      <c r="D35" s="1138"/>
      <c r="E35" s="1162"/>
      <c r="F35" s="1138"/>
      <c r="G35" s="1138"/>
      <c r="H35" s="377">
        <v>45</v>
      </c>
      <c r="I35" s="1203">
        <v>45047</v>
      </c>
      <c r="J35" s="1036">
        <v>6.76</v>
      </c>
      <c r="K35" s="1036" t="s">
        <v>17</v>
      </c>
      <c r="L35" s="1037">
        <f>1800/J35</f>
        <v>266.27218934911241</v>
      </c>
      <c r="M35" s="836">
        <v>42</v>
      </c>
      <c r="N35" s="1138"/>
      <c r="O35" s="1138"/>
      <c r="P35" s="1156"/>
      <c r="Q35" s="1146"/>
      <c r="R35" s="1146"/>
      <c r="S35" s="1146"/>
      <c r="T35" s="1138"/>
    </row>
    <row r="36" spans="1:20" ht="21.3">
      <c r="A36" s="1138"/>
      <c r="B36" s="222"/>
      <c r="C36" s="1138"/>
      <c r="D36" s="1138"/>
      <c r="E36" s="1162"/>
      <c r="F36" s="1138"/>
      <c r="G36" s="1138"/>
      <c r="H36" s="377">
        <v>46</v>
      </c>
      <c r="I36" s="1203">
        <v>44666</v>
      </c>
      <c r="J36" s="1036">
        <v>7.63</v>
      </c>
      <c r="K36" s="1036" t="s">
        <v>17</v>
      </c>
      <c r="L36" s="1037">
        <f t="shared" ref="L36:L44" si="4">1800/J36</f>
        <v>235.91087811271296</v>
      </c>
      <c r="M36" s="836">
        <v>341</v>
      </c>
      <c r="N36" s="1138"/>
      <c r="O36" s="1138"/>
      <c r="P36" s="1156"/>
      <c r="Q36" s="1146"/>
      <c r="R36" s="1146"/>
      <c r="S36" s="1146"/>
      <c r="T36" s="1138"/>
    </row>
    <row r="37" spans="1:20" ht="21.3">
      <c r="A37" s="1138"/>
      <c r="B37" s="222"/>
      <c r="C37" s="1138"/>
      <c r="D37" s="1138"/>
      <c r="E37" s="1162"/>
      <c r="F37" s="1138"/>
      <c r="G37" s="1138"/>
      <c r="H37" s="377">
        <v>47</v>
      </c>
      <c r="I37" s="1203">
        <v>44470</v>
      </c>
      <c r="J37" s="1036">
        <v>9.93</v>
      </c>
      <c r="K37" s="1036" t="s">
        <v>17</v>
      </c>
      <c r="L37" s="1037">
        <f t="shared" si="4"/>
        <v>181.26888217522659</v>
      </c>
      <c r="M37" s="836">
        <v>2021</v>
      </c>
      <c r="N37" s="1138"/>
      <c r="O37" s="1138"/>
      <c r="P37" s="1156"/>
      <c r="Q37" s="1146"/>
      <c r="R37" s="1146"/>
      <c r="S37" s="1146"/>
      <c r="T37" s="1138"/>
    </row>
    <row r="38" spans="1:20" ht="21.3">
      <c r="A38" s="1138"/>
      <c r="B38" s="222"/>
      <c r="C38" s="1138"/>
      <c r="D38" s="1138"/>
      <c r="E38" s="1162"/>
      <c r="F38" s="1138"/>
      <c r="G38" s="1138"/>
      <c r="H38" s="377">
        <v>48</v>
      </c>
      <c r="I38" s="1203">
        <v>44470</v>
      </c>
      <c r="J38" s="2352" t="s">
        <v>95</v>
      </c>
      <c r="K38" s="2353"/>
      <c r="L38" s="2354"/>
      <c r="M38" s="836"/>
      <c r="N38" s="1138"/>
      <c r="O38" s="1138"/>
      <c r="P38" s="1156"/>
      <c r="Q38" s="1146"/>
      <c r="R38" s="1146"/>
      <c r="S38" s="1146"/>
      <c r="T38" s="1138"/>
    </row>
    <row r="39" spans="1:20" ht="21.3">
      <c r="A39" s="1138"/>
      <c r="B39" s="222"/>
      <c r="C39" s="1138"/>
      <c r="D39" s="1138"/>
      <c r="E39" s="1162"/>
      <c r="F39" s="1138"/>
      <c r="G39" s="1138"/>
      <c r="H39" s="377">
        <v>49</v>
      </c>
      <c r="I39" s="1203">
        <v>44562</v>
      </c>
      <c r="J39" s="1036">
        <v>9.26</v>
      </c>
      <c r="K39" s="1036" t="s">
        <v>17</v>
      </c>
      <c r="L39" s="1037">
        <f t="shared" si="4"/>
        <v>194.38444924406048</v>
      </c>
      <c r="M39" s="836">
        <v>1676</v>
      </c>
      <c r="N39" s="1138"/>
      <c r="O39" s="1138"/>
      <c r="P39" s="1156"/>
      <c r="Q39" s="1146"/>
      <c r="R39" s="1146"/>
      <c r="S39" s="1146"/>
      <c r="T39" s="1138"/>
    </row>
    <row r="40" spans="1:20" ht="21.3">
      <c r="A40" s="1138"/>
      <c r="B40" s="222"/>
      <c r="C40" s="1138"/>
      <c r="D40" s="1138"/>
      <c r="E40" s="1162"/>
      <c r="F40" s="1138"/>
      <c r="G40" s="1138"/>
      <c r="H40" s="377">
        <v>50</v>
      </c>
      <c r="I40" s="1207">
        <v>44562</v>
      </c>
      <c r="J40" s="1036">
        <v>8.39</v>
      </c>
      <c r="K40" s="1036" t="s">
        <v>17</v>
      </c>
      <c r="L40" s="1037">
        <f t="shared" si="4"/>
        <v>214.54112038140642</v>
      </c>
      <c r="M40" s="836">
        <v>1579</v>
      </c>
      <c r="N40" s="1138"/>
      <c r="O40" s="1138"/>
      <c r="P40" s="1156"/>
      <c r="Q40" s="1146"/>
      <c r="R40" s="1146"/>
      <c r="S40" s="1146"/>
      <c r="T40" s="1138"/>
    </row>
    <row r="41" spans="1:20" ht="21.3">
      <c r="A41" s="1138"/>
      <c r="B41" s="222"/>
      <c r="C41" s="1138"/>
      <c r="D41" s="1138"/>
      <c r="E41" s="1162"/>
      <c r="F41" s="1138"/>
      <c r="G41" s="1138"/>
      <c r="H41" s="377">
        <v>51</v>
      </c>
      <c r="I41" s="1203">
        <v>44593</v>
      </c>
      <c r="J41" s="1036">
        <v>823</v>
      </c>
      <c r="K41" s="1036" t="s">
        <v>17</v>
      </c>
      <c r="L41" s="1037">
        <f t="shared" si="4"/>
        <v>2.187120291616039</v>
      </c>
      <c r="M41" s="836">
        <v>1192</v>
      </c>
      <c r="N41" s="1138"/>
      <c r="O41" s="1138"/>
      <c r="P41" s="1156"/>
      <c r="Q41" s="1146"/>
      <c r="R41" s="1146"/>
      <c r="S41" s="1146"/>
      <c r="T41" s="1138"/>
    </row>
    <row r="42" spans="1:20" ht="21.3">
      <c r="A42" s="1138"/>
      <c r="B42" s="222"/>
      <c r="C42" s="1138"/>
      <c r="D42" s="1138"/>
      <c r="E42" s="1162"/>
      <c r="F42" s="1138"/>
      <c r="G42" s="1138"/>
      <c r="H42" s="377">
        <v>52</v>
      </c>
      <c r="I42" s="1207">
        <v>44317</v>
      </c>
      <c r="J42" s="1036">
        <v>6.22</v>
      </c>
      <c r="K42" s="1036" t="s">
        <v>17</v>
      </c>
      <c r="L42" s="1037">
        <f>1800/J42</f>
        <v>289.38906752411577</v>
      </c>
      <c r="M42" s="836">
        <v>50</v>
      </c>
      <c r="N42" s="1138"/>
      <c r="O42" s="1138"/>
      <c r="P42" s="1156"/>
      <c r="Q42" s="1146"/>
      <c r="R42" s="1146"/>
      <c r="S42" s="1146"/>
      <c r="T42" s="1138"/>
    </row>
    <row r="43" spans="1:20" ht="21.3">
      <c r="A43" s="1138"/>
      <c r="B43" s="222"/>
      <c r="C43" s="1138"/>
      <c r="D43" s="1138"/>
      <c r="E43" s="1162"/>
      <c r="F43" s="1138"/>
      <c r="G43" s="1138"/>
      <c r="H43" s="377">
        <v>53</v>
      </c>
      <c r="I43" s="1203">
        <v>44470</v>
      </c>
      <c r="J43" s="1036">
        <v>10.199999999999999</v>
      </c>
      <c r="K43" s="1036" t="s">
        <v>17</v>
      </c>
      <c r="L43" s="1037">
        <f t="shared" si="4"/>
        <v>176.47058823529412</v>
      </c>
      <c r="M43" s="836">
        <v>1985</v>
      </c>
      <c r="N43" s="1138"/>
      <c r="O43" s="1138"/>
      <c r="P43" s="1156"/>
      <c r="Q43" s="1146"/>
      <c r="R43" s="1146"/>
      <c r="S43" s="1146"/>
      <c r="T43" s="1138"/>
    </row>
    <row r="44" spans="1:20" ht="21.3">
      <c r="A44" s="1138"/>
      <c r="B44" s="222"/>
      <c r="C44" s="1138"/>
      <c r="D44" s="1138"/>
      <c r="E44" s="1162"/>
      <c r="F44" s="1138"/>
      <c r="G44" s="1138"/>
      <c r="H44" s="377">
        <v>54</v>
      </c>
      <c r="I44" s="1203">
        <v>44470</v>
      </c>
      <c r="J44" s="1036">
        <v>10</v>
      </c>
      <c r="K44" s="1036" t="s">
        <v>17</v>
      </c>
      <c r="L44" s="1037">
        <f t="shared" si="4"/>
        <v>180</v>
      </c>
      <c r="M44" s="836">
        <v>2022</v>
      </c>
      <c r="N44" s="1138"/>
      <c r="O44" s="1138"/>
      <c r="P44" s="1156"/>
      <c r="Q44" s="1146"/>
      <c r="R44" s="1146"/>
      <c r="S44" s="1146"/>
      <c r="T44" s="1138"/>
    </row>
    <row r="45" spans="1:20" ht="21.3">
      <c r="A45" s="1138"/>
      <c r="B45" s="222"/>
      <c r="C45" s="1138"/>
      <c r="D45" s="1138"/>
      <c r="E45" s="1162"/>
      <c r="F45" s="1138"/>
      <c r="G45" s="1138"/>
      <c r="H45" s="377">
        <v>55</v>
      </c>
      <c r="I45" s="1203">
        <v>44343</v>
      </c>
      <c r="J45" s="2352" t="s">
        <v>95</v>
      </c>
      <c r="K45" s="2353"/>
      <c r="L45" s="2354"/>
      <c r="M45" s="836"/>
      <c r="N45" s="1138"/>
      <c r="O45" s="1138"/>
      <c r="P45" s="1156"/>
      <c r="Q45" s="1146"/>
      <c r="R45" s="1146"/>
      <c r="S45" s="1146"/>
      <c r="T45" s="1138"/>
    </row>
    <row r="46" spans="1:20" ht="21.3">
      <c r="A46" s="1138"/>
      <c r="B46" s="222"/>
      <c r="C46" s="1138"/>
      <c r="D46" s="1138"/>
      <c r="E46" s="1162"/>
      <c r="F46" s="1138"/>
      <c r="G46" s="1138"/>
      <c r="H46" s="377">
        <v>56</v>
      </c>
      <c r="I46" s="1203">
        <v>44774</v>
      </c>
      <c r="J46" s="1036">
        <v>5.6</v>
      </c>
      <c r="K46" s="1036" t="s">
        <v>17</v>
      </c>
      <c r="L46" s="1037">
        <f>1800/J46</f>
        <v>321.42857142857144</v>
      </c>
      <c r="M46" s="836">
        <v>68</v>
      </c>
      <c r="N46" s="1138"/>
      <c r="O46" s="1138"/>
      <c r="P46" s="1156"/>
      <c r="Q46" s="1146"/>
      <c r="R46" s="1146"/>
      <c r="S46" s="1146"/>
      <c r="T46" s="1138"/>
    </row>
    <row r="47" spans="1:20" ht="21.3">
      <c r="A47" s="1138"/>
      <c r="B47" s="557"/>
      <c r="C47" s="1138"/>
      <c r="D47" s="1138"/>
      <c r="E47" s="1162"/>
      <c r="F47" s="1138"/>
      <c r="G47" s="1138"/>
      <c r="H47" s="377">
        <v>57</v>
      </c>
      <c r="I47" s="1203">
        <v>44343</v>
      </c>
      <c r="J47" s="2352" t="s">
        <v>95</v>
      </c>
      <c r="K47" s="2353"/>
      <c r="L47" s="2354"/>
      <c r="M47" s="836"/>
      <c r="N47" s="1138"/>
      <c r="O47" s="1138"/>
      <c r="P47" s="1156"/>
      <c r="Q47" s="1146"/>
      <c r="R47" s="1146"/>
      <c r="S47" s="1146"/>
      <c r="T47" s="1138"/>
    </row>
    <row r="48" spans="1:20" ht="21.95" thickBot="1">
      <c r="A48" s="1138"/>
      <c r="B48" s="1156"/>
      <c r="C48" s="1138"/>
      <c r="D48" s="1138"/>
      <c r="E48" s="1162"/>
      <c r="F48" s="1138"/>
      <c r="G48" s="1138"/>
      <c r="H48" s="1039">
        <v>58</v>
      </c>
      <c r="I48" s="1204">
        <v>45047</v>
      </c>
      <c r="J48" s="1036">
        <v>5.05</v>
      </c>
      <c r="K48" s="1036" t="s">
        <v>17</v>
      </c>
      <c r="L48" s="1037">
        <f>1800/J48</f>
        <v>356.43564356435644</v>
      </c>
      <c r="M48" s="1029">
        <v>40</v>
      </c>
      <c r="N48" s="1138"/>
      <c r="O48" s="1138"/>
      <c r="P48" s="1156"/>
      <c r="Q48" s="1146"/>
      <c r="R48" s="1146"/>
      <c r="S48" s="1146"/>
      <c r="T48" s="1138"/>
    </row>
    <row r="49" spans="1:20" ht="21.3">
      <c r="A49" s="1139"/>
      <c r="B49" s="1138"/>
      <c r="C49" s="1208"/>
      <c r="D49" s="1208"/>
      <c r="E49" s="1208"/>
      <c r="F49" s="1138"/>
      <c r="G49" s="1138"/>
      <c r="H49" s="1138"/>
      <c r="I49" s="1156"/>
      <c r="J49" s="2710" t="s">
        <v>1</v>
      </c>
      <c r="K49" s="2711"/>
      <c r="L49" s="1205">
        <f>SUM(L11:L48)</f>
        <v>7279.4854449428813</v>
      </c>
      <c r="M49" s="1138"/>
      <c r="N49" s="1138"/>
      <c r="O49" s="1138"/>
      <c r="P49" s="1156"/>
      <c r="Q49" s="2336"/>
      <c r="R49" s="2336"/>
      <c r="S49" s="308"/>
      <c r="T49" s="1138"/>
    </row>
    <row r="50" spans="1:20" ht="21.6" customHeight="1" thickBot="1">
      <c r="A50" s="1139"/>
      <c r="B50" s="1138"/>
      <c r="C50" s="1208"/>
      <c r="D50" s="1208"/>
      <c r="E50" s="1208"/>
      <c r="F50" s="1138"/>
      <c r="G50" s="83"/>
      <c r="H50" s="1138"/>
      <c r="I50" s="1156"/>
      <c r="J50" s="2291" t="s">
        <v>19</v>
      </c>
      <c r="K50" s="2292"/>
      <c r="L50" s="1206">
        <f>AVERAGE(L11:L48)</f>
        <v>242.64951483142937</v>
      </c>
      <c r="M50" s="1138"/>
      <c r="N50" s="1146"/>
      <c r="O50" s="29"/>
      <c r="P50" s="29"/>
      <c r="Q50" s="2336"/>
      <c r="R50" s="2336"/>
      <c r="S50" s="309"/>
      <c r="T50" s="1138"/>
    </row>
    <row r="51" spans="1:20" ht="21.3">
      <c r="A51" s="2147"/>
      <c r="B51" s="2148"/>
      <c r="C51" s="2148"/>
      <c r="D51" s="2148"/>
      <c r="E51" s="2148"/>
      <c r="F51" s="2148"/>
      <c r="G51" s="83"/>
      <c r="H51" s="29"/>
      <c r="I51" s="29"/>
      <c r="J51" s="29"/>
      <c r="K51" s="29"/>
      <c r="L51" s="1138"/>
      <c r="M51" s="1138"/>
      <c r="N51" s="1146"/>
      <c r="O51" s="29"/>
      <c r="P51" s="29"/>
      <c r="Q51" s="29"/>
      <c r="R51" s="29"/>
      <c r="S51" s="1137"/>
      <c r="T51" s="1138"/>
    </row>
    <row r="52" spans="1:20">
      <c r="A52" s="7"/>
      <c r="B52" s="8"/>
      <c r="C52" s="8"/>
      <c r="D52" s="8"/>
      <c r="E52" s="8"/>
      <c r="F52" s="8"/>
      <c r="G52" s="8"/>
      <c r="H52" s="8"/>
      <c r="I52" s="1209"/>
      <c r="J52" s="1209"/>
      <c r="K52" s="1209"/>
      <c r="L52" s="1209"/>
      <c r="M52" s="1147"/>
      <c r="N52" s="1149"/>
      <c r="O52" s="8"/>
      <c r="P52" s="1209"/>
      <c r="Q52" s="1209"/>
      <c r="R52" s="1209"/>
      <c r="S52" s="1209"/>
      <c r="T52" s="1147"/>
    </row>
    <row r="53" spans="1:20">
      <c r="A53" s="1151"/>
      <c r="B53" s="1147"/>
      <c r="C53" s="1147"/>
      <c r="D53" s="1147"/>
      <c r="E53" s="1147"/>
      <c r="F53" s="1147"/>
      <c r="G53" s="5"/>
      <c r="H53" s="8"/>
      <c r="I53" s="1209"/>
      <c r="J53" s="1209"/>
      <c r="K53" s="1209"/>
      <c r="L53" s="1209"/>
      <c r="M53" s="1147"/>
      <c r="N53" s="1149"/>
      <c r="O53" s="8"/>
      <c r="P53" s="1209"/>
      <c r="Q53" s="1209"/>
      <c r="R53" s="1209"/>
      <c r="S53" s="1209"/>
      <c r="T53" s="1147"/>
    </row>
    <row r="54" spans="1:20">
      <c r="A54" s="1151"/>
      <c r="B54" s="1147"/>
      <c r="C54" s="1147"/>
      <c r="D54" s="1147"/>
      <c r="E54" s="1147"/>
      <c r="F54" s="1147"/>
      <c r="G54" s="5"/>
      <c r="H54" s="8"/>
      <c r="I54" s="1209"/>
      <c r="J54" s="1209"/>
      <c r="K54" s="1209"/>
      <c r="L54" s="1209"/>
      <c r="M54" s="1147"/>
      <c r="N54" s="1149"/>
      <c r="O54" s="8"/>
      <c r="P54" s="1209"/>
      <c r="Q54" s="1209"/>
      <c r="R54" s="1209"/>
      <c r="S54" s="1209"/>
      <c r="T54" s="1147"/>
    </row>
    <row r="55" spans="1:20">
      <c r="A55" s="1151"/>
      <c r="B55" s="1147"/>
      <c r="C55" s="1147"/>
      <c r="D55" s="1147"/>
      <c r="E55" s="1147"/>
      <c r="F55" s="1147"/>
      <c r="G55" s="5"/>
      <c r="H55" s="8"/>
      <c r="I55" s="1209"/>
      <c r="J55" s="1209"/>
      <c r="K55" s="1209"/>
      <c r="L55" s="1209"/>
      <c r="M55" s="1147"/>
      <c r="N55" s="2306"/>
      <c r="O55" s="8"/>
      <c r="P55" s="1209"/>
      <c r="Q55" s="1209"/>
      <c r="R55" s="1209"/>
      <c r="S55" s="1209"/>
      <c r="T55" s="1147"/>
    </row>
    <row r="56" spans="1:20">
      <c r="A56" s="1151"/>
      <c r="B56" s="1147"/>
      <c r="C56" s="9"/>
      <c r="D56" s="1147"/>
      <c r="E56" s="1147"/>
      <c r="F56" s="1147"/>
      <c r="G56" s="5"/>
      <c r="H56" s="8"/>
      <c r="I56" s="1209"/>
      <c r="J56" s="1209"/>
      <c r="K56" s="1209"/>
      <c r="L56" s="1209"/>
      <c r="M56" s="6"/>
      <c r="N56" s="2306"/>
      <c r="O56" s="8"/>
      <c r="P56" s="1209"/>
      <c r="Q56" s="1209"/>
      <c r="R56" s="1209"/>
      <c r="S56" s="1209"/>
      <c r="T56" s="1147"/>
    </row>
    <row r="57" spans="1:20">
      <c r="A57" s="1151"/>
      <c r="B57" s="1147"/>
      <c r="C57" s="1147"/>
      <c r="D57" s="1147"/>
      <c r="E57" s="1147"/>
      <c r="F57" s="1147"/>
      <c r="G57" s="5"/>
      <c r="H57" s="8"/>
      <c r="I57" s="1209"/>
      <c r="J57" s="1209"/>
      <c r="K57" s="1209"/>
      <c r="L57" s="1209"/>
      <c r="M57" s="6"/>
      <c r="N57" s="2306"/>
      <c r="O57" s="8"/>
      <c r="P57" s="1209"/>
      <c r="Q57" s="1209"/>
      <c r="R57" s="1209"/>
      <c r="S57" s="1209"/>
      <c r="T57" s="1147"/>
    </row>
    <row r="58" spans="1:20">
      <c r="A58" s="7"/>
      <c r="B58" s="6"/>
      <c r="C58" s="1149"/>
      <c r="D58" s="6"/>
      <c r="E58" s="6"/>
      <c r="F58" s="6"/>
      <c r="G58" s="5"/>
      <c r="H58" s="8"/>
      <c r="I58" s="1209"/>
      <c r="J58" s="1209"/>
      <c r="K58" s="1209"/>
      <c r="L58" s="1209"/>
      <c r="M58" s="6"/>
      <c r="N58" s="2306"/>
      <c r="O58" s="8"/>
      <c r="P58" s="1209"/>
      <c r="Q58" s="1209"/>
      <c r="R58" s="1209"/>
      <c r="S58" s="1209"/>
      <c r="T58" s="1147"/>
    </row>
    <row r="59" spans="1:20">
      <c r="A59" s="2816"/>
      <c r="B59" s="2390"/>
      <c r="C59" s="2817"/>
      <c r="D59" s="2817"/>
      <c r="E59" s="2817"/>
      <c r="F59" s="2817"/>
      <c r="G59" s="5"/>
      <c r="H59" s="8"/>
      <c r="I59" s="1209"/>
      <c r="J59" s="1209"/>
      <c r="K59" s="1209"/>
      <c r="L59" s="1209"/>
      <c r="M59" s="1149"/>
      <c r="N59" s="2306"/>
      <c r="O59" s="8"/>
      <c r="P59" s="1209"/>
      <c r="Q59" s="1209"/>
      <c r="R59" s="1209"/>
      <c r="S59" s="1209"/>
      <c r="T59" s="1147"/>
    </row>
    <row r="60" spans="1:20" ht="15.65">
      <c r="A60" s="7"/>
      <c r="B60" s="11"/>
      <c r="C60" s="11"/>
      <c r="D60" s="11"/>
      <c r="E60" s="11"/>
      <c r="F60" s="11"/>
      <c r="G60" s="6"/>
      <c r="H60" s="8"/>
      <c r="I60" s="1209"/>
      <c r="J60" s="1209"/>
      <c r="K60" s="1209"/>
      <c r="L60" s="1209"/>
      <c r="M60" s="1149"/>
      <c r="N60" s="2306"/>
      <c r="O60" s="8"/>
      <c r="P60" s="1209"/>
      <c r="Q60" s="1209"/>
      <c r="R60" s="1209"/>
      <c r="S60" s="1209"/>
      <c r="T60" s="1149"/>
    </row>
    <row r="61" spans="1:20" ht="15.65">
      <c r="A61" s="7"/>
      <c r="B61" s="11"/>
      <c r="C61" s="11"/>
      <c r="D61" s="11"/>
      <c r="E61" s="11"/>
      <c r="F61" s="11"/>
      <c r="G61" s="6"/>
      <c r="H61" s="8"/>
      <c r="I61" s="1209"/>
      <c r="J61" s="1209"/>
      <c r="K61" s="1209"/>
      <c r="L61" s="1209"/>
      <c r="M61" s="6"/>
      <c r="N61" s="2306"/>
      <c r="O61" s="8"/>
      <c r="P61" s="1209"/>
      <c r="Q61" s="1209"/>
      <c r="R61" s="1209"/>
      <c r="S61" s="1209"/>
      <c r="T61" s="1149"/>
    </row>
    <row r="62" spans="1:20" ht="21.3">
      <c r="A62" s="1155"/>
      <c r="B62" s="1161"/>
      <c r="C62" s="1160"/>
      <c r="D62" s="1147"/>
      <c r="E62" s="1147"/>
      <c r="F62" s="1147"/>
      <c r="G62" s="5"/>
      <c r="H62" s="6"/>
      <c r="I62" s="6"/>
      <c r="J62" s="6"/>
      <c r="K62" s="6"/>
      <c r="L62" s="6"/>
      <c r="M62" s="6"/>
      <c r="N62" s="2306"/>
      <c r="O62" s="8"/>
      <c r="P62" s="6"/>
      <c r="Q62" s="1209"/>
      <c r="R62" s="1209"/>
      <c r="S62" s="6"/>
      <c r="T62" s="6"/>
    </row>
    <row r="63" spans="1:20" ht="26.95" thickBot="1">
      <c r="A63" s="7"/>
      <c r="B63" s="6"/>
      <c r="C63" s="6"/>
      <c r="D63" s="39" t="s">
        <v>47</v>
      </c>
      <c r="E63" s="39"/>
      <c r="F63" s="6"/>
      <c r="G63" s="6"/>
      <c r="H63" s="6"/>
      <c r="I63" s="6"/>
      <c r="J63" s="8"/>
      <c r="K63" s="2304" t="s">
        <v>48</v>
      </c>
      <c r="L63" s="2304"/>
      <c r="M63" s="6"/>
      <c r="N63" s="6"/>
      <c r="O63" s="6"/>
      <c r="P63" s="39" t="s">
        <v>49</v>
      </c>
      <c r="Q63" s="39"/>
      <c r="R63" s="1209"/>
      <c r="S63" s="2818"/>
      <c r="T63" s="6"/>
    </row>
    <row r="64" spans="1:20" ht="24.45" thickBot="1">
      <c r="A64" s="566"/>
      <c r="B64" s="27"/>
      <c r="C64" s="27"/>
      <c r="D64" s="40" t="s">
        <v>50</v>
      </c>
      <c r="E64" s="40"/>
      <c r="F64" s="28"/>
      <c r="G64" s="28"/>
      <c r="H64" s="27"/>
      <c r="I64" s="28"/>
      <c r="J64" s="1159"/>
      <c r="K64" s="2261" t="s">
        <v>51</v>
      </c>
      <c r="L64" s="2261"/>
      <c r="M64" s="27"/>
      <c r="N64" s="27"/>
      <c r="O64" s="27"/>
      <c r="P64" s="2261" t="s">
        <v>52</v>
      </c>
      <c r="Q64" s="2261"/>
      <c r="R64" s="1209"/>
      <c r="S64" s="2818"/>
      <c r="T64" s="1146"/>
    </row>
  </sheetData>
  <mergeCells count="30">
    <mergeCell ref="S63:S64"/>
    <mergeCell ref="K64:L64"/>
    <mergeCell ref="N55:N62"/>
    <mergeCell ref="Q49:R49"/>
    <mergeCell ref="Q50:R50"/>
    <mergeCell ref="P64:Q64"/>
    <mergeCell ref="A59:D59"/>
    <mergeCell ref="E59:F59"/>
    <mergeCell ref="K63:L63"/>
    <mergeCell ref="C31:D31"/>
    <mergeCell ref="C32:D32"/>
    <mergeCell ref="J49:K49"/>
    <mergeCell ref="J50:K50"/>
    <mergeCell ref="A51:F51"/>
    <mergeCell ref="J31:L31"/>
    <mergeCell ref="J45:L45"/>
    <mergeCell ref="J47:L47"/>
    <mergeCell ref="Q5:T5"/>
    <mergeCell ref="A6:T6"/>
    <mergeCell ref="A7:T7"/>
    <mergeCell ref="A8:T8"/>
    <mergeCell ref="A9:F9"/>
    <mergeCell ref="H9:M9"/>
    <mergeCell ref="O9:T9"/>
    <mergeCell ref="A1:P5"/>
    <mergeCell ref="J25:L25"/>
    <mergeCell ref="J26:L26"/>
    <mergeCell ref="J28:L28"/>
    <mergeCell ref="J29:L29"/>
    <mergeCell ref="J38:L38"/>
  </mergeCells>
  <conditionalFormatting sqref="F11:F30">
    <cfRule type="cellIs" dxfId="22" priority="5" operator="greaterThan">
      <formula>200</formula>
    </cfRule>
  </conditionalFormatting>
  <conditionalFormatting sqref="F31:F48">
    <cfRule type="cellIs" dxfId="21" priority="34" stopIfTrue="1" operator="greaterThan">
      <formula>1800</formula>
    </cfRule>
  </conditionalFormatting>
  <conditionalFormatting sqref="M11:M48">
    <cfRule type="cellIs" dxfId="20" priority="7" operator="greaterThan">
      <formula>1000</formula>
    </cfRule>
  </conditionalFormatting>
  <conditionalFormatting sqref="T11:T34">
    <cfRule type="cellIs" dxfId="19" priority="32" stopIfTrue="1" operator="greaterThan">
      <formula>3500</formula>
    </cfRule>
  </conditionalFormatting>
  <conditionalFormatting sqref="F31:F48">
    <cfRule type="cellIs" dxfId="18" priority="4" stopIfTrue="1" operator="greaterThan">
      <formula>1800</formula>
    </cfRule>
  </conditionalFormatting>
  <conditionalFormatting sqref="T11:T34">
    <cfRule type="cellIs" dxfId="17" priority="3" stopIfTrue="1" operator="greaterThan">
      <formula>3500</formula>
    </cfRule>
  </conditionalFormatting>
  <conditionalFormatting sqref="F11:F30">
    <cfRule type="cellIs" dxfId="16" priority="2" stopIfTrue="1" operator="greaterThan">
      <formula>150</formula>
    </cfRule>
  </conditionalFormatting>
  <conditionalFormatting sqref="M11:M48">
    <cfRule type="cellIs" dxfId="15" priority="1" stopIfTrue="1" operator="greaterThan">
      <formula>200</formula>
    </cfRule>
  </conditionalFormatting>
  <pageMargins left="0.7" right="0.7" top="0.75" bottom="0.75" header="0.3" footer="0.3"/>
  <pageSetup paperSize="9" scale="3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BP46"/>
  <sheetViews>
    <sheetView view="pageBreakPreview" topLeftCell="A3" zoomScale="70" zoomScaleNormal="64" zoomScaleSheetLayoutView="70" workbookViewId="0">
      <selection activeCell="O13" sqref="O13"/>
    </sheetView>
  </sheetViews>
  <sheetFormatPr defaultColWidth="9" defaultRowHeight="15.05"/>
  <cols>
    <col min="1" max="1" width="11.109375" style="8" customWidth="1"/>
    <col min="2" max="6" width="14.6640625" style="8" customWidth="1"/>
    <col min="7" max="7" width="4.44140625" style="8" customWidth="1"/>
    <col min="8" max="8" width="12.33203125" style="8" customWidth="1"/>
    <col min="9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717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195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933"/>
    </row>
    <row r="3" spans="1:68" ht="26.3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933"/>
    </row>
    <row r="4" spans="1:68" ht="24.75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321" t="s">
        <v>3</v>
      </c>
      <c r="R4" s="2715"/>
      <c r="S4" s="2715"/>
      <c r="T4" s="2322"/>
    </row>
    <row r="5" spans="1:68" ht="26.3" customHeight="1">
      <c r="A5" s="2718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716" t="s">
        <v>54</v>
      </c>
      <c r="R5" s="2216"/>
      <c r="S5" s="2216"/>
      <c r="T5" s="2217"/>
    </row>
    <row r="6" spans="1:68" ht="24.9" customHeight="1">
      <c r="A6" s="2323" t="s">
        <v>452</v>
      </c>
      <c r="B6" s="2324"/>
      <c r="C6" s="2324"/>
      <c r="D6" s="2324"/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5"/>
    </row>
    <row r="7" spans="1:68" ht="24.9" customHeight="1">
      <c r="A7" s="2226" t="s">
        <v>243</v>
      </c>
      <c r="B7" s="2227"/>
      <c r="C7" s="2227"/>
      <c r="D7" s="2227"/>
      <c r="E7" s="2227"/>
      <c r="F7" s="2227"/>
      <c r="G7" s="2227"/>
      <c r="H7" s="2227"/>
      <c r="I7" s="2227"/>
      <c r="J7" s="2227"/>
      <c r="K7" s="2227"/>
      <c r="L7" s="2227"/>
      <c r="M7" s="2227"/>
      <c r="N7" s="2227"/>
      <c r="O7" s="2227"/>
      <c r="P7" s="2227"/>
      <c r="Q7" s="2227"/>
      <c r="R7" s="2227"/>
      <c r="S7" s="2227"/>
      <c r="T7" s="2228"/>
    </row>
    <row r="8" spans="1:68" ht="24.9" customHeight="1">
      <c r="A8" s="2323" t="s">
        <v>244</v>
      </c>
      <c r="B8" s="2324"/>
      <c r="C8" s="2324"/>
      <c r="D8" s="2324"/>
      <c r="E8" s="2324"/>
      <c r="F8" s="2324"/>
      <c r="G8" s="2324"/>
      <c r="H8" s="2324"/>
      <c r="I8" s="2324"/>
      <c r="J8" s="2324"/>
      <c r="K8" s="2324"/>
      <c r="L8" s="2324"/>
      <c r="M8" s="2324"/>
      <c r="N8" s="2324"/>
      <c r="O8" s="2324"/>
      <c r="P8" s="2324"/>
      <c r="Q8" s="2324"/>
      <c r="R8" s="2324"/>
      <c r="S8" s="2324"/>
      <c r="T8" s="2325"/>
    </row>
    <row r="9" spans="1:68" ht="20.05" customHeight="1">
      <c r="A9" s="2819" t="s">
        <v>63</v>
      </c>
      <c r="B9" s="2820"/>
      <c r="C9" s="2820"/>
      <c r="D9" s="2820"/>
      <c r="E9" s="2820"/>
      <c r="F9" s="2820"/>
      <c r="G9" s="1138"/>
      <c r="H9" s="2820" t="s">
        <v>64</v>
      </c>
      <c r="I9" s="2820"/>
      <c r="J9" s="2820"/>
      <c r="K9" s="2820"/>
      <c r="L9" s="2820"/>
      <c r="M9" s="2820"/>
      <c r="N9" s="1138"/>
      <c r="O9" s="94"/>
      <c r="P9" s="94"/>
      <c r="Q9" s="94"/>
      <c r="R9" s="94"/>
      <c r="S9" s="94"/>
      <c r="T9" s="94"/>
    </row>
    <row r="10" spans="1:68" ht="63.9">
      <c r="A10" s="1199" t="s">
        <v>10</v>
      </c>
      <c r="B10" s="1200" t="s">
        <v>11</v>
      </c>
      <c r="C10" s="1200" t="s">
        <v>12</v>
      </c>
      <c r="D10" s="1200" t="s">
        <v>66</v>
      </c>
      <c r="E10" s="1200" t="s">
        <v>14</v>
      </c>
      <c r="F10" s="1201" t="s">
        <v>15</v>
      </c>
      <c r="G10" s="1143"/>
      <c r="H10" s="1199" t="s">
        <v>10</v>
      </c>
      <c r="I10" s="1200" t="s">
        <v>11</v>
      </c>
      <c r="J10" s="1200" t="s">
        <v>57</v>
      </c>
      <c r="K10" s="1200" t="s">
        <v>66</v>
      </c>
      <c r="L10" s="1200" t="s">
        <v>14</v>
      </c>
      <c r="M10" s="1201" t="s">
        <v>15</v>
      </c>
      <c r="N10" s="1143"/>
      <c r="O10" s="94"/>
      <c r="P10" s="29"/>
      <c r="Q10" s="29"/>
      <c r="R10" s="94"/>
      <c r="S10" s="94"/>
      <c r="T10" s="94"/>
    </row>
    <row r="11" spans="1:68" ht="18" customHeight="1">
      <c r="A11" s="1014">
        <v>1</v>
      </c>
      <c r="B11" s="1015">
        <v>44652</v>
      </c>
      <c r="C11" s="1009">
        <v>13.6</v>
      </c>
      <c r="D11" s="1009" t="s">
        <v>17</v>
      </c>
      <c r="E11" s="1038">
        <f t="shared" ref="E11:E25" si="0">3600/C11</f>
        <v>264.70588235294116</v>
      </c>
      <c r="F11" s="1023">
        <v>104</v>
      </c>
      <c r="G11" s="1138"/>
      <c r="H11" s="1014">
        <v>16</v>
      </c>
      <c r="I11" s="1015">
        <v>44652</v>
      </c>
      <c r="J11" s="1009">
        <v>5.81</v>
      </c>
      <c r="K11" s="1009" t="s">
        <v>17</v>
      </c>
      <c r="L11" s="1038">
        <f t="shared" ref="L11:L24" si="1">1800/J11</f>
        <v>309.81067125645438</v>
      </c>
      <c r="M11" s="1023">
        <v>154</v>
      </c>
      <c r="N11" s="1138"/>
      <c r="O11" s="94"/>
      <c r="P11" s="29"/>
      <c r="Q11" s="1163"/>
      <c r="R11" s="94"/>
      <c r="S11" s="94"/>
      <c r="T11" s="94"/>
    </row>
    <row r="12" spans="1:68" ht="18" customHeight="1">
      <c r="A12" s="377">
        <v>2</v>
      </c>
      <c r="B12" s="1078">
        <v>44652</v>
      </c>
      <c r="C12" s="1036">
        <v>12.41</v>
      </c>
      <c r="D12" s="1036" t="s">
        <v>17</v>
      </c>
      <c r="E12" s="1037">
        <f t="shared" si="0"/>
        <v>290.08863819500402</v>
      </c>
      <c r="F12" s="836">
        <v>97</v>
      </c>
      <c r="G12" s="1138"/>
      <c r="H12" s="377">
        <v>17</v>
      </c>
      <c r="I12" s="1078">
        <v>44652</v>
      </c>
      <c r="J12" s="1036">
        <v>6.19</v>
      </c>
      <c r="K12" s="1036" t="s">
        <v>17</v>
      </c>
      <c r="L12" s="1037">
        <f t="shared" si="1"/>
        <v>290.79159935379641</v>
      </c>
      <c r="M12" s="836">
        <v>140</v>
      </c>
      <c r="N12" s="1138"/>
      <c r="O12" s="94"/>
      <c r="P12" s="94"/>
      <c r="Q12" s="94"/>
      <c r="R12" s="94"/>
      <c r="S12" s="94"/>
      <c r="T12" s="94"/>
    </row>
    <row r="13" spans="1:68" ht="18" customHeight="1">
      <c r="A13" s="377">
        <v>3</v>
      </c>
      <c r="B13" s="1078">
        <v>44652</v>
      </c>
      <c r="C13" s="1036">
        <v>11.88</v>
      </c>
      <c r="D13" s="1036" t="s">
        <v>17</v>
      </c>
      <c r="E13" s="1037">
        <f t="shared" si="0"/>
        <v>303.030303030303</v>
      </c>
      <c r="F13" s="836">
        <v>88</v>
      </c>
      <c r="G13" s="1138"/>
      <c r="H13" s="377">
        <v>18</v>
      </c>
      <c r="I13" s="1078">
        <v>44652</v>
      </c>
      <c r="J13" s="1036">
        <v>7.1</v>
      </c>
      <c r="K13" s="1036" t="s">
        <v>17</v>
      </c>
      <c r="L13" s="1037">
        <f t="shared" si="1"/>
        <v>253.52112676056339</v>
      </c>
      <c r="M13" s="836">
        <v>150</v>
      </c>
      <c r="N13" s="1138"/>
      <c r="O13" s="94"/>
      <c r="P13" s="94"/>
      <c r="Q13" s="94"/>
      <c r="R13" s="94"/>
      <c r="S13" s="94"/>
      <c r="T13" s="94"/>
    </row>
    <row r="14" spans="1:68" ht="18" customHeight="1">
      <c r="A14" s="377">
        <v>4</v>
      </c>
      <c r="B14" s="1078">
        <v>44652</v>
      </c>
      <c r="C14" s="1036">
        <v>11.08</v>
      </c>
      <c r="D14" s="1036" t="s">
        <v>17</v>
      </c>
      <c r="E14" s="1037">
        <f t="shared" si="0"/>
        <v>324.90974729241879</v>
      </c>
      <c r="F14" s="836">
        <v>99</v>
      </c>
      <c r="G14" s="1138"/>
      <c r="H14" s="377">
        <v>19</v>
      </c>
      <c r="I14" s="1078">
        <v>44652</v>
      </c>
      <c r="J14" s="1036">
        <v>6.18</v>
      </c>
      <c r="K14" s="1036" t="s">
        <v>17</v>
      </c>
      <c r="L14" s="1037">
        <f t="shared" si="1"/>
        <v>291.26213592233012</v>
      </c>
      <c r="M14" s="836">
        <v>153</v>
      </c>
      <c r="N14" s="1138"/>
      <c r="O14" s="94"/>
      <c r="P14" s="94"/>
      <c r="Q14" s="94"/>
      <c r="R14" s="94"/>
      <c r="S14" s="94"/>
      <c r="T14" s="94"/>
    </row>
    <row r="15" spans="1:68" ht="18" customHeight="1">
      <c r="A15" s="377">
        <v>5</v>
      </c>
      <c r="B15" s="1078">
        <v>44652</v>
      </c>
      <c r="C15" s="1036">
        <v>11.81</v>
      </c>
      <c r="D15" s="1036" t="s">
        <v>17</v>
      </c>
      <c r="E15" s="1037">
        <f t="shared" si="0"/>
        <v>304.82641828958509</v>
      </c>
      <c r="F15" s="836">
        <v>100</v>
      </c>
      <c r="G15" s="1138"/>
      <c r="H15" s="377">
        <v>20</v>
      </c>
      <c r="I15" s="1078">
        <v>44652</v>
      </c>
      <c r="J15" s="1036">
        <v>5.91</v>
      </c>
      <c r="K15" s="1036" t="s">
        <v>17</v>
      </c>
      <c r="L15" s="1037">
        <f t="shared" si="1"/>
        <v>304.56852791878174</v>
      </c>
      <c r="M15" s="836">
        <v>142</v>
      </c>
      <c r="N15" s="1138"/>
      <c r="O15" s="94"/>
      <c r="P15" s="94"/>
      <c r="Q15" s="94"/>
      <c r="R15" s="94"/>
      <c r="S15" s="94"/>
      <c r="T15" s="94"/>
    </row>
    <row r="16" spans="1:68" ht="18" customHeight="1">
      <c r="A16" s="377">
        <v>6</v>
      </c>
      <c r="B16" s="1078">
        <v>44652</v>
      </c>
      <c r="C16" s="1036">
        <v>11.53</v>
      </c>
      <c r="D16" s="1036" t="s">
        <v>17</v>
      </c>
      <c r="E16" s="1037">
        <f t="shared" si="0"/>
        <v>312.22896790980053</v>
      </c>
      <c r="F16" s="836">
        <v>99</v>
      </c>
      <c r="G16" s="1138"/>
      <c r="H16" s="377">
        <v>21</v>
      </c>
      <c r="I16" s="1078">
        <v>44652</v>
      </c>
      <c r="J16" s="1036">
        <v>6.1</v>
      </c>
      <c r="K16" s="1036" t="s">
        <v>17</v>
      </c>
      <c r="L16" s="1037">
        <f t="shared" si="1"/>
        <v>295.08196721311475</v>
      </c>
      <c r="M16" s="836">
        <v>155</v>
      </c>
      <c r="N16" s="1138"/>
      <c r="O16" s="94"/>
      <c r="P16" s="94"/>
      <c r="Q16" s="94"/>
      <c r="R16" s="94"/>
      <c r="S16" s="94"/>
      <c r="T16" s="94"/>
    </row>
    <row r="17" spans="1:20" ht="18" customHeight="1">
      <c r="A17" s="377">
        <v>7</v>
      </c>
      <c r="B17" s="1078">
        <v>44652</v>
      </c>
      <c r="C17" s="1036">
        <v>11.28</v>
      </c>
      <c r="D17" s="1036" t="s">
        <v>17</v>
      </c>
      <c r="E17" s="1037">
        <f t="shared" si="0"/>
        <v>319.14893617021278</v>
      </c>
      <c r="F17" s="836">
        <v>93</v>
      </c>
      <c r="G17" s="1138"/>
      <c r="H17" s="377">
        <v>22</v>
      </c>
      <c r="I17" s="1078">
        <v>44652</v>
      </c>
      <c r="J17" s="1036">
        <v>6.94</v>
      </c>
      <c r="K17" s="1036" t="s">
        <v>17</v>
      </c>
      <c r="L17" s="1037">
        <f t="shared" si="1"/>
        <v>259.36599423631122</v>
      </c>
      <c r="M17" s="836">
        <v>162</v>
      </c>
      <c r="N17" s="1138"/>
      <c r="O17" s="94"/>
      <c r="P17" s="94"/>
      <c r="Q17" s="94"/>
      <c r="R17" s="94"/>
      <c r="S17" s="94"/>
      <c r="T17" s="94"/>
    </row>
    <row r="18" spans="1:20" ht="18" customHeight="1">
      <c r="A18" s="377">
        <v>8</v>
      </c>
      <c r="B18" s="1078">
        <v>44652</v>
      </c>
      <c r="C18" s="1036">
        <v>11.65</v>
      </c>
      <c r="D18" s="1036" t="s">
        <v>17</v>
      </c>
      <c r="E18" s="1037">
        <f t="shared" si="0"/>
        <v>309.01287553648069</v>
      </c>
      <c r="F18" s="836">
        <v>90</v>
      </c>
      <c r="G18" s="1138"/>
      <c r="H18" s="377">
        <v>23</v>
      </c>
      <c r="I18" s="1078">
        <v>44652</v>
      </c>
      <c r="J18" s="1036">
        <v>6</v>
      </c>
      <c r="K18" s="1036" t="s">
        <v>17</v>
      </c>
      <c r="L18" s="1037">
        <f t="shared" si="1"/>
        <v>300</v>
      </c>
      <c r="M18" s="836">
        <v>137</v>
      </c>
      <c r="N18" s="1138"/>
      <c r="O18" s="94"/>
      <c r="P18" s="94"/>
      <c r="Q18" s="94"/>
      <c r="R18" s="94"/>
      <c r="S18" s="94"/>
      <c r="T18" s="94"/>
    </row>
    <row r="19" spans="1:20" ht="18" customHeight="1">
      <c r="A19" s="377">
        <v>9</v>
      </c>
      <c r="B19" s="1078">
        <v>44652</v>
      </c>
      <c r="C19" s="1036">
        <v>11.47</v>
      </c>
      <c r="D19" s="1036" t="s">
        <v>17</v>
      </c>
      <c r="E19" s="1037">
        <f t="shared" si="0"/>
        <v>313.86224934612028</v>
      </c>
      <c r="F19" s="836">
        <v>104</v>
      </c>
      <c r="G19" s="1138"/>
      <c r="H19" s="377">
        <v>24</v>
      </c>
      <c r="I19" s="1078">
        <v>44652</v>
      </c>
      <c r="J19" s="1036">
        <v>6.88</v>
      </c>
      <c r="K19" s="1036" t="s">
        <v>17</v>
      </c>
      <c r="L19" s="1037">
        <f t="shared" si="1"/>
        <v>261.62790697674421</v>
      </c>
      <c r="M19" s="836">
        <v>156</v>
      </c>
      <c r="N19" s="1138"/>
      <c r="O19" s="94"/>
      <c r="P19" s="94"/>
      <c r="Q19" s="94"/>
      <c r="R19" s="94"/>
      <c r="S19" s="94"/>
      <c r="T19" s="94"/>
    </row>
    <row r="20" spans="1:20" ht="18" customHeight="1">
      <c r="A20" s="377">
        <v>10</v>
      </c>
      <c r="B20" s="1078">
        <v>44652</v>
      </c>
      <c r="C20" s="1036">
        <v>10.72</v>
      </c>
      <c r="D20" s="1036" t="s">
        <v>17</v>
      </c>
      <c r="E20" s="1037">
        <f t="shared" si="0"/>
        <v>335.82089552238801</v>
      </c>
      <c r="F20" s="836">
        <v>96</v>
      </c>
      <c r="G20" s="1138"/>
      <c r="H20" s="377">
        <v>25</v>
      </c>
      <c r="I20" s="1078">
        <v>44395</v>
      </c>
      <c r="J20" s="1036">
        <v>5.7</v>
      </c>
      <c r="K20" s="1036" t="s">
        <v>17</v>
      </c>
      <c r="L20" s="1037">
        <f t="shared" si="1"/>
        <v>315.78947368421052</v>
      </c>
      <c r="M20" s="836">
        <v>233</v>
      </c>
      <c r="N20" s="1138"/>
      <c r="O20" s="94"/>
      <c r="P20" s="94"/>
      <c r="Q20" s="94"/>
      <c r="R20" s="94"/>
      <c r="S20" s="94"/>
      <c r="T20" s="94"/>
    </row>
    <row r="21" spans="1:20" ht="18" customHeight="1">
      <c r="A21" s="377">
        <v>11</v>
      </c>
      <c r="B21" s="1078">
        <v>44652</v>
      </c>
      <c r="C21" s="1036">
        <v>11.91</v>
      </c>
      <c r="D21" s="1036" t="s">
        <v>17</v>
      </c>
      <c r="E21" s="1037">
        <f t="shared" si="0"/>
        <v>302.26700251889167</v>
      </c>
      <c r="F21" s="836">
        <v>88</v>
      </c>
      <c r="G21" s="1138"/>
      <c r="H21" s="377">
        <v>26</v>
      </c>
      <c r="I21" s="1078">
        <v>44652</v>
      </c>
      <c r="J21" s="1036">
        <v>6.56</v>
      </c>
      <c r="K21" s="1036" t="s">
        <v>17</v>
      </c>
      <c r="L21" s="1037">
        <f t="shared" si="1"/>
        <v>274.39024390243907</v>
      </c>
      <c r="M21" s="836">
        <v>145</v>
      </c>
      <c r="N21" s="1138"/>
      <c r="O21" s="94"/>
      <c r="P21" s="94"/>
      <c r="Q21" s="94"/>
      <c r="R21" s="94"/>
      <c r="S21" s="94"/>
      <c r="T21" s="94"/>
    </row>
    <row r="22" spans="1:20" ht="18" customHeight="1">
      <c r="A22" s="377">
        <v>12</v>
      </c>
      <c r="B22" s="1078">
        <v>44652</v>
      </c>
      <c r="C22" s="1036">
        <v>13.03</v>
      </c>
      <c r="D22" s="1036" t="s">
        <v>17</v>
      </c>
      <c r="E22" s="1037">
        <f t="shared" si="0"/>
        <v>276.2854950115119</v>
      </c>
      <c r="F22" s="836">
        <v>88</v>
      </c>
      <c r="G22" s="1138"/>
      <c r="H22" s="377">
        <v>27</v>
      </c>
      <c r="I22" s="1078">
        <v>44652</v>
      </c>
      <c r="J22" s="1036">
        <v>6.81</v>
      </c>
      <c r="K22" s="1036" t="s">
        <v>17</v>
      </c>
      <c r="L22" s="1037">
        <f t="shared" si="1"/>
        <v>264.31718061674013</v>
      </c>
      <c r="M22" s="836">
        <v>159</v>
      </c>
      <c r="N22" s="1138"/>
      <c r="O22" s="94"/>
      <c r="P22" s="94"/>
      <c r="Q22" s="94"/>
      <c r="R22" s="94"/>
      <c r="S22" s="94"/>
      <c r="T22" s="94"/>
    </row>
    <row r="23" spans="1:20" ht="18" customHeight="1">
      <c r="A23" s="377">
        <v>13</v>
      </c>
      <c r="B23" s="1078">
        <v>44652</v>
      </c>
      <c r="C23" s="1036">
        <v>12.79</v>
      </c>
      <c r="D23" s="1036" t="s">
        <v>17</v>
      </c>
      <c r="E23" s="1037">
        <f t="shared" si="0"/>
        <v>281.46989835809228</v>
      </c>
      <c r="F23" s="836">
        <v>79</v>
      </c>
      <c r="G23" s="1138"/>
      <c r="H23" s="377">
        <v>28</v>
      </c>
      <c r="I23" s="1078">
        <v>44652</v>
      </c>
      <c r="J23" s="1036">
        <v>9.65</v>
      </c>
      <c r="K23" s="1036" t="s">
        <v>17</v>
      </c>
      <c r="L23" s="1037">
        <f t="shared" si="1"/>
        <v>186.52849740932641</v>
      </c>
      <c r="M23" s="836">
        <v>179</v>
      </c>
      <c r="N23" s="1138"/>
      <c r="O23" s="94"/>
      <c r="P23" s="94"/>
      <c r="Q23" s="94"/>
      <c r="R23" s="94"/>
      <c r="S23" s="94"/>
      <c r="T23" s="94"/>
    </row>
    <row r="24" spans="1:20" ht="18" customHeight="1">
      <c r="A24" s="377">
        <v>14</v>
      </c>
      <c r="B24" s="1078">
        <v>44652</v>
      </c>
      <c r="C24" s="1036">
        <v>12.69</v>
      </c>
      <c r="D24" s="1036" t="s">
        <v>17</v>
      </c>
      <c r="E24" s="1037">
        <f t="shared" si="0"/>
        <v>283.68794326241135</v>
      </c>
      <c r="F24" s="836">
        <v>75</v>
      </c>
      <c r="G24" s="1138"/>
      <c r="H24" s="377">
        <v>29</v>
      </c>
      <c r="I24" s="1078">
        <v>44652</v>
      </c>
      <c r="J24" s="1036">
        <v>7</v>
      </c>
      <c r="K24" s="1036" t="s">
        <v>17</v>
      </c>
      <c r="L24" s="1037">
        <f t="shared" si="1"/>
        <v>257.14285714285717</v>
      </c>
      <c r="M24" s="836">
        <v>143</v>
      </c>
      <c r="N24" s="1138"/>
      <c r="O24" s="94"/>
      <c r="P24" s="94"/>
      <c r="Q24" s="94"/>
      <c r="R24" s="94"/>
      <c r="S24" s="94"/>
      <c r="T24" s="94"/>
    </row>
    <row r="25" spans="1:20" ht="18" customHeight="1">
      <c r="A25" s="1039">
        <v>15</v>
      </c>
      <c r="B25" s="1080">
        <v>44652</v>
      </c>
      <c r="C25" s="1041">
        <v>11.66</v>
      </c>
      <c r="D25" s="1041" t="s">
        <v>17</v>
      </c>
      <c r="E25" s="1048">
        <f t="shared" si="0"/>
        <v>308.74785591766721</v>
      </c>
      <c r="F25" s="1029">
        <v>77</v>
      </c>
      <c r="G25" s="1138"/>
      <c r="H25" s="1039"/>
      <c r="I25" s="1080"/>
      <c r="J25" s="1041"/>
      <c r="K25" s="1041"/>
      <c r="L25" s="1048"/>
      <c r="M25" s="1029"/>
      <c r="N25" s="1138"/>
      <c r="O25" s="94"/>
      <c r="P25" s="94"/>
      <c r="Q25" s="94"/>
      <c r="R25" s="94"/>
      <c r="S25" s="94"/>
      <c r="T25" s="94"/>
    </row>
    <row r="26" spans="1:20" ht="18" customHeight="1">
      <c r="A26" s="1139"/>
      <c r="B26" s="1138"/>
      <c r="C26" s="2164" t="s">
        <v>1</v>
      </c>
      <c r="D26" s="2165"/>
      <c r="E26" s="214">
        <f>SUM(E11:E25)</f>
        <v>4530.0931087138288</v>
      </c>
      <c r="F26" s="1138"/>
      <c r="G26" s="1138"/>
      <c r="H26" s="1138"/>
      <c r="I26" s="1156"/>
      <c r="J26" s="2710" t="s">
        <v>1</v>
      </c>
      <c r="K26" s="2711"/>
      <c r="L26" s="1205">
        <f>SUM(L11:L24)</f>
        <v>3864.1981823936699</v>
      </c>
      <c r="M26" s="1138"/>
      <c r="N26" s="1138"/>
      <c r="O26" s="94"/>
      <c r="P26" s="94"/>
      <c r="Q26" s="94"/>
      <c r="R26" s="94"/>
      <c r="S26" s="94"/>
      <c r="T26" s="94"/>
    </row>
    <row r="27" spans="1:20" ht="18" customHeight="1">
      <c r="A27" s="1139"/>
      <c r="B27" s="1138"/>
      <c r="C27" s="2821" t="s">
        <v>19</v>
      </c>
      <c r="D27" s="2822"/>
      <c r="E27" s="1131">
        <f>AVERAGE(E11:E25)</f>
        <v>302.00620724758858</v>
      </c>
      <c r="F27" s="1138"/>
      <c r="G27" s="83"/>
      <c r="H27" s="1138"/>
      <c r="I27" s="1156"/>
      <c r="J27" s="2291" t="s">
        <v>19</v>
      </c>
      <c r="K27" s="2292"/>
      <c r="L27" s="1206">
        <f>AVERAGE(L11:L24)</f>
        <v>276.01415588526214</v>
      </c>
      <c r="M27" s="1138"/>
      <c r="N27" s="1146"/>
      <c r="O27" s="94"/>
      <c r="P27" s="94"/>
      <c r="Q27" s="94"/>
      <c r="R27" s="94"/>
      <c r="S27" s="94"/>
      <c r="T27" s="94"/>
    </row>
    <row r="28" spans="1:20" ht="21.3">
      <c r="A28" s="2147"/>
      <c r="B28" s="2148"/>
      <c r="C28" s="2148"/>
      <c r="D28" s="2148"/>
      <c r="E28" s="2148"/>
      <c r="F28" s="2148"/>
      <c r="G28" s="83"/>
      <c r="H28" s="29"/>
      <c r="I28" s="29"/>
      <c r="J28" s="29"/>
      <c r="K28" s="29"/>
      <c r="L28" s="1138"/>
      <c r="M28" s="1138"/>
      <c r="N28" s="1146"/>
      <c r="O28" s="29"/>
      <c r="P28" s="29"/>
      <c r="Q28" s="29"/>
      <c r="R28" s="29"/>
      <c r="S28" s="1137"/>
      <c r="T28" s="934"/>
    </row>
    <row r="29" spans="1:20" ht="22.55" customHeight="1">
      <c r="A29" s="81"/>
      <c r="B29" s="94"/>
      <c r="C29" s="94"/>
      <c r="D29" s="94"/>
      <c r="E29" s="94"/>
      <c r="F29" s="94"/>
      <c r="G29" s="94"/>
      <c r="H29" s="94"/>
      <c r="I29" s="1141" t="s">
        <v>69</v>
      </c>
      <c r="J29" s="1009">
        <v>1.8</v>
      </c>
      <c r="K29" s="1023" t="s">
        <v>21</v>
      </c>
      <c r="L29" s="94"/>
      <c r="M29" s="1138"/>
      <c r="N29" s="1146"/>
      <c r="O29" s="94"/>
      <c r="P29" s="1141" t="s">
        <v>70</v>
      </c>
      <c r="Q29" s="1009">
        <v>1235</v>
      </c>
      <c r="R29" s="1023" t="s">
        <v>23</v>
      </c>
      <c r="S29" s="94"/>
      <c r="T29" s="934"/>
    </row>
    <row r="30" spans="1:20" ht="22.55" customHeight="1">
      <c r="A30" s="1139"/>
      <c r="B30" s="1138"/>
      <c r="C30" s="1138"/>
      <c r="D30" s="1138"/>
      <c r="E30" s="1138"/>
      <c r="F30" s="1138"/>
      <c r="G30" s="83"/>
      <c r="H30" s="94"/>
      <c r="I30" s="1140" t="s">
        <v>71</v>
      </c>
      <c r="J30" s="1036">
        <v>4.2</v>
      </c>
      <c r="K30" s="836" t="s">
        <v>21</v>
      </c>
      <c r="L30" s="94"/>
      <c r="M30" s="1138"/>
      <c r="N30" s="1146"/>
      <c r="O30" s="94"/>
      <c r="P30" s="1140" t="s">
        <v>72</v>
      </c>
      <c r="Q30" s="1036">
        <v>170</v>
      </c>
      <c r="R30" s="836" t="s">
        <v>23</v>
      </c>
      <c r="S30" s="94"/>
      <c r="T30" s="934"/>
    </row>
    <row r="31" spans="1:20" ht="22.55" customHeight="1">
      <c r="A31" s="1139"/>
      <c r="B31" s="1138"/>
      <c r="C31" s="1138"/>
      <c r="D31" s="1138"/>
      <c r="E31" s="1138"/>
      <c r="F31" s="1138"/>
      <c r="G31" s="83"/>
      <c r="H31" s="94"/>
      <c r="I31" s="1140" t="s">
        <v>73</v>
      </c>
      <c r="J31" s="1036">
        <v>3.8</v>
      </c>
      <c r="K31" s="836" t="s">
        <v>21</v>
      </c>
      <c r="L31" s="94"/>
      <c r="M31" s="1138"/>
      <c r="N31" s="1146"/>
      <c r="O31" s="94"/>
      <c r="P31" s="1140" t="s">
        <v>74</v>
      </c>
      <c r="Q31" s="1036">
        <v>6.5</v>
      </c>
      <c r="R31" s="836" t="s">
        <v>28</v>
      </c>
      <c r="S31" s="94"/>
      <c r="T31" s="934"/>
    </row>
    <row r="32" spans="1:20" ht="22.55" customHeight="1">
      <c r="A32" s="1139"/>
      <c r="B32" s="1138"/>
      <c r="C32" s="1138"/>
      <c r="D32" s="1138"/>
      <c r="E32" s="1138"/>
      <c r="F32" s="1138"/>
      <c r="G32" s="83"/>
      <c r="H32" s="94"/>
      <c r="I32" s="1140" t="s">
        <v>75</v>
      </c>
      <c r="J32" s="1036">
        <v>2.6</v>
      </c>
      <c r="K32" s="836" t="s">
        <v>21</v>
      </c>
      <c r="L32" s="94"/>
      <c r="M32" s="1138"/>
      <c r="N32" s="2148"/>
      <c r="O32" s="94"/>
      <c r="P32" s="1140" t="s">
        <v>76</v>
      </c>
      <c r="Q32" s="1036">
        <v>39</v>
      </c>
      <c r="R32" s="836" t="s">
        <v>31</v>
      </c>
      <c r="S32" s="94"/>
      <c r="T32" s="934"/>
    </row>
    <row r="33" spans="1:20" ht="22.55" customHeight="1">
      <c r="A33" s="1139"/>
      <c r="B33" s="1138"/>
      <c r="C33" s="1138"/>
      <c r="D33" s="1138"/>
      <c r="E33" s="1138"/>
      <c r="F33" s="1138"/>
      <c r="G33" s="83"/>
      <c r="H33" s="94"/>
      <c r="I33" s="1140" t="s">
        <v>77</v>
      </c>
      <c r="J33" s="1036">
        <v>29</v>
      </c>
      <c r="K33" s="836" t="s">
        <v>21</v>
      </c>
      <c r="L33" s="94"/>
      <c r="M33" s="29"/>
      <c r="N33" s="2148"/>
      <c r="O33" s="94"/>
      <c r="P33" s="1140" t="s">
        <v>78</v>
      </c>
      <c r="Q33" s="1036">
        <v>4530</v>
      </c>
      <c r="R33" s="836" t="s">
        <v>34</v>
      </c>
      <c r="S33" s="94"/>
      <c r="T33" s="934"/>
    </row>
    <row r="34" spans="1:20" ht="22.55" customHeight="1">
      <c r="A34" s="1139"/>
      <c r="B34" s="1138"/>
      <c r="C34" s="1138"/>
      <c r="D34" s="1138"/>
      <c r="E34" s="1138"/>
      <c r="F34" s="1138"/>
      <c r="G34" s="83"/>
      <c r="H34" s="94"/>
      <c r="I34" s="1140" t="s">
        <v>79</v>
      </c>
      <c r="J34" s="1036">
        <v>30</v>
      </c>
      <c r="K34" s="836" t="s">
        <v>21</v>
      </c>
      <c r="L34" s="94"/>
      <c r="M34" s="29"/>
      <c r="N34" s="2148"/>
      <c r="O34" s="94"/>
      <c r="P34" s="1140" t="s">
        <v>80</v>
      </c>
      <c r="Q34" s="1036">
        <v>3864</v>
      </c>
      <c r="R34" s="836" t="s">
        <v>34</v>
      </c>
      <c r="S34" s="94"/>
      <c r="T34" s="934"/>
    </row>
    <row r="35" spans="1:20" ht="22.55" customHeight="1">
      <c r="A35" s="2355"/>
      <c r="B35" s="2356"/>
      <c r="C35" s="2208"/>
      <c r="D35" s="2208"/>
      <c r="E35" s="2208"/>
      <c r="F35" s="2208"/>
      <c r="G35" s="83"/>
      <c r="H35" s="94"/>
      <c r="I35" s="1140" t="s">
        <v>83</v>
      </c>
      <c r="J35" s="1036">
        <v>25</v>
      </c>
      <c r="K35" s="836" t="s">
        <v>21</v>
      </c>
      <c r="L35" s="94"/>
      <c r="M35" s="1146"/>
      <c r="N35" s="2148"/>
      <c r="O35" s="94"/>
      <c r="P35" s="1140" t="s">
        <v>84</v>
      </c>
      <c r="Q35" s="1036">
        <v>8394</v>
      </c>
      <c r="R35" s="836" t="s">
        <v>34</v>
      </c>
      <c r="S35" s="94"/>
      <c r="T35" s="934"/>
    </row>
    <row r="36" spans="1:20" ht="22.55" customHeight="1">
      <c r="A36" s="81"/>
      <c r="B36" s="1163"/>
      <c r="C36" s="1163"/>
      <c r="D36" s="1163"/>
      <c r="E36" s="1163"/>
      <c r="F36" s="1163"/>
      <c r="G36" s="29"/>
      <c r="H36" s="94"/>
      <c r="I36" s="1140" t="s">
        <v>85</v>
      </c>
      <c r="J36" s="1036">
        <v>0</v>
      </c>
      <c r="K36" s="836" t="s">
        <v>21</v>
      </c>
      <c r="L36" s="94"/>
      <c r="M36" s="1146"/>
      <c r="N36" s="2148"/>
      <c r="O36" s="94"/>
      <c r="P36" s="1140" t="s">
        <v>86</v>
      </c>
      <c r="Q36" s="1036">
        <v>2570</v>
      </c>
      <c r="R36" s="836" t="s">
        <v>23</v>
      </c>
      <c r="S36" s="94"/>
      <c r="T36" s="937"/>
    </row>
    <row r="37" spans="1:20" ht="22.55" customHeight="1">
      <c r="A37" s="81"/>
      <c r="B37" s="1163"/>
      <c r="C37" s="1163"/>
      <c r="D37" s="1163"/>
      <c r="E37" s="1163"/>
      <c r="F37" s="1163"/>
      <c r="G37" s="29"/>
      <c r="H37" s="94"/>
      <c r="I37" s="1142" t="s">
        <v>87</v>
      </c>
      <c r="J37" s="1041">
        <v>0</v>
      </c>
      <c r="K37" s="1029" t="s">
        <v>21</v>
      </c>
      <c r="L37" s="94"/>
      <c r="M37" s="29"/>
      <c r="N37" s="2148"/>
      <c r="O37" s="94"/>
      <c r="P37" s="1140" t="s">
        <v>44</v>
      </c>
      <c r="Q37" s="1036">
        <v>11.3</v>
      </c>
      <c r="R37" s="836" t="s">
        <v>45</v>
      </c>
      <c r="S37" s="94"/>
      <c r="T37" s="937"/>
    </row>
    <row r="38" spans="1:20" ht="22.55" customHeight="1">
      <c r="A38" s="1155"/>
      <c r="B38" s="1161"/>
      <c r="C38" s="1137"/>
      <c r="D38" s="1138"/>
      <c r="E38" s="1138"/>
      <c r="F38" s="1138"/>
      <c r="G38" s="83"/>
      <c r="H38" s="29"/>
      <c r="I38" s="29"/>
      <c r="J38" s="29"/>
      <c r="K38" s="29"/>
      <c r="L38" s="29"/>
      <c r="M38" s="29"/>
      <c r="N38" s="2148"/>
      <c r="O38" s="94"/>
      <c r="P38" s="1142" t="s">
        <v>88</v>
      </c>
      <c r="Q38" s="1041">
        <v>8.3000000000000007</v>
      </c>
      <c r="R38" s="1029" t="s">
        <v>45</v>
      </c>
      <c r="S38" s="94"/>
      <c r="T38" s="939"/>
    </row>
    <row r="39" spans="1:20" ht="67.5" customHeight="1">
      <c r="A39" s="7"/>
      <c r="B39" s="6"/>
      <c r="C39" s="6"/>
      <c r="D39" s="2304" t="s">
        <v>47</v>
      </c>
      <c r="E39" s="2304"/>
      <c r="F39" s="6"/>
      <c r="G39" s="6"/>
      <c r="H39" s="6"/>
      <c r="I39" s="6"/>
      <c r="K39" s="2304" t="s">
        <v>48</v>
      </c>
      <c r="L39" s="2304"/>
      <c r="M39" s="6"/>
      <c r="N39" s="6"/>
      <c r="O39" s="6"/>
      <c r="P39" s="6"/>
      <c r="Q39" s="2304" t="s">
        <v>49</v>
      </c>
      <c r="R39" s="2304"/>
      <c r="S39" s="6"/>
      <c r="T39" s="933"/>
    </row>
    <row r="40" spans="1:20" ht="20.2" customHeight="1">
      <c r="A40" s="566"/>
      <c r="B40" s="27"/>
      <c r="C40" s="27"/>
      <c r="D40" s="2305" t="s">
        <v>50</v>
      </c>
      <c r="E40" s="2305"/>
      <c r="F40" s="28"/>
      <c r="G40" s="28"/>
      <c r="H40" s="27"/>
      <c r="I40" s="28"/>
      <c r="J40" s="1159"/>
      <c r="K40" s="2261" t="s">
        <v>51</v>
      </c>
      <c r="L40" s="2261"/>
      <c r="M40" s="27"/>
      <c r="N40" s="27"/>
      <c r="O40" s="27"/>
      <c r="P40" s="27"/>
      <c r="Q40" s="2261" t="s">
        <v>52</v>
      </c>
      <c r="R40" s="2261"/>
      <c r="S40" s="28"/>
      <c r="T40" s="940"/>
    </row>
    <row r="44" spans="1:20" ht="15.65">
      <c r="G44" s="70"/>
    </row>
    <row r="45" spans="1:20" ht="15.65">
      <c r="G45" s="70"/>
    </row>
    <row r="46" spans="1:20" ht="15.65">
      <c r="G46" s="70"/>
    </row>
  </sheetData>
  <mergeCells count="22">
    <mergeCell ref="Q39:R39"/>
    <mergeCell ref="D40:E40"/>
    <mergeCell ref="K40:L40"/>
    <mergeCell ref="Q40:R40"/>
    <mergeCell ref="N32:N38"/>
    <mergeCell ref="A28:F28"/>
    <mergeCell ref="A35:D35"/>
    <mergeCell ref="E35:F35"/>
    <mergeCell ref="D39:E39"/>
    <mergeCell ref="K39:L39"/>
    <mergeCell ref="A9:F9"/>
    <mergeCell ref="H9:M9"/>
    <mergeCell ref="C26:D26"/>
    <mergeCell ref="J26:K26"/>
    <mergeCell ref="C27:D27"/>
    <mergeCell ref="J27:K27"/>
    <mergeCell ref="Q4:T4"/>
    <mergeCell ref="Q5:T5"/>
    <mergeCell ref="A6:T6"/>
    <mergeCell ref="A7:T7"/>
    <mergeCell ref="A8:T8"/>
    <mergeCell ref="A1:P5"/>
  </mergeCells>
  <conditionalFormatting sqref="F11:F25">
    <cfRule type="cellIs" dxfId="14" priority="4" stopIfTrue="1" operator="greaterThan">
      <formula>1800</formula>
    </cfRule>
  </conditionalFormatting>
  <conditionalFormatting sqref="M11:M25">
    <cfRule type="cellIs" dxfId="13" priority="3" stopIfTrue="1" operator="greaterThan">
      <formula>2500</formula>
    </cfRule>
  </conditionalFormatting>
  <conditionalFormatting sqref="F11:F25">
    <cfRule type="cellIs" dxfId="12" priority="2" stopIfTrue="1" operator="greaterThan">
      <formula>1800</formula>
    </cfRule>
  </conditionalFormatting>
  <conditionalFormatting sqref="M11:M25">
    <cfRule type="cellIs" dxfId="11" priority="1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2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BP41"/>
  <sheetViews>
    <sheetView view="pageBreakPreview" zoomScale="70" zoomScaleNormal="64" zoomScaleSheetLayoutView="70" workbookViewId="0">
      <selection activeCell="P10" sqref="P10"/>
    </sheetView>
  </sheetViews>
  <sheetFormatPr defaultColWidth="9" defaultRowHeight="15.05"/>
  <cols>
    <col min="1" max="1" width="11.109375" style="8" customWidth="1"/>
    <col min="2" max="6" width="14.6640625" style="8" customWidth="1"/>
    <col min="7" max="7" width="4.44140625" style="8" customWidth="1"/>
    <col min="8" max="8" width="12.33203125" style="8" customWidth="1"/>
    <col min="9" max="13" width="15.109375" style="8" customWidth="1"/>
    <col min="14" max="14" width="6.6640625" style="8" customWidth="1"/>
    <col min="15" max="15" width="12.5546875" style="8" customWidth="1"/>
    <col min="16" max="16" width="19.6640625" style="8" customWidth="1"/>
    <col min="17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717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195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933"/>
    </row>
    <row r="3" spans="1:68" ht="26.3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933"/>
    </row>
    <row r="4" spans="1:68" ht="24.75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321" t="s">
        <v>3</v>
      </c>
      <c r="R4" s="2715"/>
      <c r="S4" s="2715"/>
      <c r="T4" s="2322"/>
    </row>
    <row r="5" spans="1:68" ht="26.3" customHeight="1">
      <c r="A5" s="2718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716" t="s">
        <v>54</v>
      </c>
      <c r="R5" s="2216"/>
      <c r="S5" s="2216"/>
      <c r="T5" s="2217"/>
    </row>
    <row r="6" spans="1:68" ht="24.9" customHeight="1">
      <c r="A6" s="2323" t="s">
        <v>453</v>
      </c>
      <c r="B6" s="2324"/>
      <c r="C6" s="2324"/>
      <c r="D6" s="2324"/>
      <c r="E6" s="2324"/>
      <c r="F6" s="2324"/>
      <c r="G6" s="2324"/>
      <c r="H6" s="2324"/>
      <c r="I6" s="2324"/>
      <c r="J6" s="2324"/>
      <c r="K6" s="2324"/>
      <c r="L6" s="2324"/>
      <c r="M6" s="2324"/>
      <c r="N6" s="2324"/>
      <c r="O6" s="2324"/>
      <c r="P6" s="2324"/>
      <c r="Q6" s="2324"/>
      <c r="R6" s="2324"/>
      <c r="S6" s="2324"/>
      <c r="T6" s="2325"/>
    </row>
    <row r="7" spans="1:68" ht="24.9" customHeight="1">
      <c r="A7" s="2226" t="s">
        <v>245</v>
      </c>
      <c r="B7" s="2227"/>
      <c r="C7" s="2227"/>
      <c r="D7" s="2227"/>
      <c r="E7" s="2227"/>
      <c r="F7" s="2227"/>
      <c r="G7" s="2227"/>
      <c r="H7" s="2227"/>
      <c r="I7" s="2227"/>
      <c r="J7" s="2227"/>
      <c r="K7" s="2227"/>
      <c r="L7" s="2227"/>
      <c r="M7" s="2227"/>
      <c r="N7" s="2227"/>
      <c r="O7" s="2227"/>
      <c r="P7" s="2227"/>
      <c r="Q7" s="2227"/>
      <c r="R7" s="2227"/>
      <c r="S7" s="2227"/>
      <c r="T7" s="2228"/>
    </row>
    <row r="8" spans="1:68" ht="24.9" customHeight="1">
      <c r="A8" s="2323" t="s">
        <v>244</v>
      </c>
      <c r="B8" s="2324"/>
      <c r="C8" s="2324"/>
      <c r="D8" s="2324"/>
      <c r="E8" s="2324"/>
      <c r="F8" s="2324"/>
      <c r="G8" s="2324"/>
      <c r="H8" s="2324"/>
      <c r="I8" s="2324"/>
      <c r="J8" s="2324"/>
      <c r="K8" s="2324"/>
      <c r="L8" s="2324"/>
      <c r="M8" s="2324"/>
      <c r="N8" s="2324"/>
      <c r="O8" s="2324"/>
      <c r="P8" s="2324"/>
      <c r="Q8" s="2324"/>
      <c r="R8" s="2324"/>
      <c r="S8" s="2324"/>
      <c r="T8" s="2325"/>
    </row>
    <row r="9" spans="1:68" ht="20.05" customHeight="1" thickBot="1">
      <c r="A9" s="2819" t="s">
        <v>63</v>
      </c>
      <c r="B9" s="2820"/>
      <c r="C9" s="2820"/>
      <c r="D9" s="2820"/>
      <c r="E9" s="2820"/>
      <c r="F9" s="2820"/>
      <c r="G9" s="1138"/>
      <c r="H9" s="2820" t="s">
        <v>64</v>
      </c>
      <c r="I9" s="2820"/>
      <c r="J9" s="2820"/>
      <c r="K9" s="2820"/>
      <c r="L9" s="2820"/>
      <c r="M9" s="2820"/>
      <c r="N9" s="1138"/>
      <c r="O9" s="94"/>
      <c r="P9" s="94"/>
      <c r="Q9" s="94"/>
      <c r="R9" s="94"/>
      <c r="S9" s="94"/>
      <c r="T9" s="94"/>
    </row>
    <row r="10" spans="1:68" ht="64.5" thickBot="1">
      <c r="A10" s="872" t="s">
        <v>10</v>
      </c>
      <c r="B10" s="945" t="s">
        <v>11</v>
      </c>
      <c r="C10" s="945" t="s">
        <v>12</v>
      </c>
      <c r="D10" s="945" t="s">
        <v>66</v>
      </c>
      <c r="E10" s="945" t="s">
        <v>14</v>
      </c>
      <c r="F10" s="871" t="s">
        <v>15</v>
      </c>
      <c r="G10" s="1143"/>
      <c r="H10" s="1199" t="s">
        <v>10</v>
      </c>
      <c r="I10" s="1200" t="s">
        <v>11</v>
      </c>
      <c r="J10" s="1200" t="s">
        <v>57</v>
      </c>
      <c r="K10" s="1200" t="s">
        <v>66</v>
      </c>
      <c r="L10" s="1200" t="s">
        <v>14</v>
      </c>
      <c r="M10" s="1201" t="s">
        <v>15</v>
      </c>
      <c r="N10" s="1143"/>
      <c r="O10" s="94"/>
      <c r="P10" s="29"/>
      <c r="Q10" s="29"/>
      <c r="R10" s="94"/>
      <c r="S10" s="94"/>
      <c r="T10" s="94"/>
    </row>
    <row r="11" spans="1:68" ht="18" customHeight="1">
      <c r="A11" s="1014">
        <v>1</v>
      </c>
      <c r="B11" s="1015">
        <v>44652</v>
      </c>
      <c r="C11" s="1009">
        <v>19.54</v>
      </c>
      <c r="D11" s="1009" t="s">
        <v>17</v>
      </c>
      <c r="E11" s="1038">
        <f>3600/C11</f>
        <v>184.23746161719549</v>
      </c>
      <c r="F11" s="1023">
        <v>323</v>
      </c>
      <c r="G11" s="1138"/>
      <c r="H11" s="1014">
        <v>6</v>
      </c>
      <c r="I11" s="1015">
        <v>43501</v>
      </c>
      <c r="J11" s="1009">
        <v>8.5</v>
      </c>
      <c r="K11" s="1009" t="s">
        <v>17</v>
      </c>
      <c r="L11" s="1038">
        <f t="shared" ref="L11:L21" si="0">1800/J11</f>
        <v>211.76470588235293</v>
      </c>
      <c r="M11" s="1023">
        <v>305</v>
      </c>
      <c r="N11" s="1138"/>
      <c r="O11" s="94"/>
      <c r="P11" s="29"/>
      <c r="Q11" s="1163"/>
      <c r="R11" s="94"/>
      <c r="S11" s="94"/>
      <c r="T11" s="94"/>
    </row>
    <row r="12" spans="1:68" ht="18" customHeight="1">
      <c r="A12" s="377">
        <v>2</v>
      </c>
      <c r="B12" s="1078">
        <v>44652</v>
      </c>
      <c r="C12" s="2144" t="s">
        <v>95</v>
      </c>
      <c r="D12" s="2145"/>
      <c r="E12" s="2146"/>
      <c r="F12" s="836"/>
      <c r="G12" s="1138"/>
      <c r="H12" s="377">
        <v>7</v>
      </c>
      <c r="I12" s="1078">
        <v>43501</v>
      </c>
      <c r="J12" s="1036">
        <v>7.31</v>
      </c>
      <c r="K12" s="1036" t="s">
        <v>17</v>
      </c>
      <c r="L12" s="1037">
        <f t="shared" si="0"/>
        <v>246.23803009575926</v>
      </c>
      <c r="M12" s="836">
        <v>653</v>
      </c>
      <c r="N12" s="1138"/>
      <c r="O12" s="94"/>
      <c r="P12" s="94"/>
      <c r="Q12" s="94"/>
      <c r="R12" s="94"/>
      <c r="S12" s="94"/>
      <c r="T12" s="94"/>
    </row>
    <row r="13" spans="1:68" ht="18" customHeight="1">
      <c r="A13" s="377">
        <v>3</v>
      </c>
      <c r="B13" s="1078">
        <v>44652</v>
      </c>
      <c r="C13" s="1036">
        <v>23.25</v>
      </c>
      <c r="D13" s="1036" t="s">
        <v>17</v>
      </c>
      <c r="E13" s="1037">
        <f>3600/C13</f>
        <v>154.83870967741936</v>
      </c>
      <c r="F13" s="836">
        <v>2221</v>
      </c>
      <c r="G13" s="1138"/>
      <c r="H13" s="377">
        <v>8</v>
      </c>
      <c r="I13" s="1078">
        <v>43501</v>
      </c>
      <c r="J13" s="1036">
        <v>7.03</v>
      </c>
      <c r="K13" s="1036" t="s">
        <v>17</v>
      </c>
      <c r="L13" s="1037">
        <f t="shared" si="0"/>
        <v>256.0455192034139</v>
      </c>
      <c r="M13" s="836">
        <v>330</v>
      </c>
      <c r="N13" s="1138"/>
      <c r="O13" s="94"/>
      <c r="P13" s="94"/>
      <c r="Q13" s="94"/>
      <c r="R13" s="94"/>
      <c r="S13" s="94"/>
      <c r="T13" s="94"/>
    </row>
    <row r="14" spans="1:68" ht="18" customHeight="1">
      <c r="A14" s="377">
        <v>4</v>
      </c>
      <c r="B14" s="1078">
        <v>44652</v>
      </c>
      <c r="C14" s="1036">
        <v>22.72</v>
      </c>
      <c r="D14" s="1036" t="s">
        <v>17</v>
      </c>
      <c r="E14" s="1037">
        <f>3600/C14</f>
        <v>158.45070422535213</v>
      </c>
      <c r="F14" s="836">
        <v>424</v>
      </c>
      <c r="G14" s="1138"/>
      <c r="H14" s="377">
        <v>9</v>
      </c>
      <c r="I14" s="1078">
        <v>43501</v>
      </c>
      <c r="J14" s="1036">
        <v>7.85</v>
      </c>
      <c r="K14" s="1036" t="s">
        <v>17</v>
      </c>
      <c r="L14" s="1037">
        <f t="shared" si="0"/>
        <v>229.29936305732485</v>
      </c>
      <c r="M14" s="836">
        <v>328</v>
      </c>
      <c r="N14" s="1138"/>
      <c r="O14" s="94"/>
      <c r="P14" s="94"/>
      <c r="Q14" s="94"/>
      <c r="R14" s="94"/>
      <c r="S14" s="94"/>
      <c r="T14" s="94"/>
    </row>
    <row r="15" spans="1:68" ht="18" customHeight="1" thickBot="1">
      <c r="A15" s="1039">
        <v>5</v>
      </c>
      <c r="B15" s="1080">
        <v>44652</v>
      </c>
      <c r="C15" s="1041">
        <v>22.59</v>
      </c>
      <c r="D15" s="1041" t="s">
        <v>17</v>
      </c>
      <c r="E15" s="1048">
        <f>3600/C15</f>
        <v>159.36254980079681</v>
      </c>
      <c r="F15" s="1029">
        <v>411</v>
      </c>
      <c r="G15" s="1138"/>
      <c r="H15" s="377">
        <v>10</v>
      </c>
      <c r="I15" s="1078">
        <v>43501</v>
      </c>
      <c r="J15" s="1036">
        <v>7.84</v>
      </c>
      <c r="K15" s="1036" t="s">
        <v>17</v>
      </c>
      <c r="L15" s="1037">
        <f t="shared" si="0"/>
        <v>229.59183673469389</v>
      </c>
      <c r="M15" s="836">
        <v>337</v>
      </c>
      <c r="N15" s="1138"/>
      <c r="O15" s="94"/>
      <c r="P15" s="94"/>
      <c r="Q15" s="94"/>
      <c r="R15" s="94"/>
      <c r="S15" s="94"/>
      <c r="T15" s="94"/>
    </row>
    <row r="16" spans="1:68" ht="18" customHeight="1">
      <c r="A16" s="1138"/>
      <c r="B16" s="1156"/>
      <c r="C16" s="2257" t="s">
        <v>1</v>
      </c>
      <c r="D16" s="2165"/>
      <c r="E16" s="699">
        <f>SUM(E11:E15)</f>
        <v>656.88942532076373</v>
      </c>
      <c r="F16" s="1138"/>
      <c r="G16" s="1138"/>
      <c r="H16" s="377">
        <v>11</v>
      </c>
      <c r="I16" s="1078">
        <v>43520</v>
      </c>
      <c r="J16" s="1036">
        <v>8.9</v>
      </c>
      <c r="K16" s="1036" t="s">
        <v>17</v>
      </c>
      <c r="L16" s="1037">
        <f t="shared" si="0"/>
        <v>202.24719101123594</v>
      </c>
      <c r="M16" s="836">
        <v>347</v>
      </c>
      <c r="N16" s="1138"/>
      <c r="O16" s="94"/>
      <c r="P16" s="94"/>
      <c r="Q16" s="94"/>
      <c r="R16" s="94"/>
      <c r="S16" s="94"/>
      <c r="T16" s="94"/>
    </row>
    <row r="17" spans="1:20" ht="18" customHeight="1" thickBot="1">
      <c r="A17" s="1138"/>
      <c r="B17" s="1156"/>
      <c r="C17" s="2291" t="s">
        <v>19</v>
      </c>
      <c r="D17" s="2292"/>
      <c r="E17" s="1206">
        <f>AVERAGE(E11:E15)</f>
        <v>164.22235633019093</v>
      </c>
      <c r="F17" s="1138"/>
      <c r="G17" s="1138"/>
      <c r="H17" s="377">
        <v>12</v>
      </c>
      <c r="I17" s="1078">
        <v>43520</v>
      </c>
      <c r="J17" s="1036">
        <v>8.75</v>
      </c>
      <c r="K17" s="1036" t="s">
        <v>17</v>
      </c>
      <c r="L17" s="1037">
        <f t="shared" si="0"/>
        <v>205.71428571428572</v>
      </c>
      <c r="M17" s="836">
        <v>319</v>
      </c>
      <c r="N17" s="1138"/>
      <c r="O17" s="94"/>
      <c r="P17" s="94"/>
      <c r="Q17" s="94"/>
      <c r="R17" s="94"/>
      <c r="S17" s="94"/>
      <c r="T17" s="94"/>
    </row>
    <row r="18" spans="1:20" ht="18" customHeight="1">
      <c r="A18" s="1138"/>
      <c r="B18" s="1156"/>
      <c r="C18" s="1138"/>
      <c r="D18" s="1138"/>
      <c r="E18" s="1162"/>
      <c r="F18" s="1138"/>
      <c r="G18" s="1138"/>
      <c r="H18" s="377">
        <v>13</v>
      </c>
      <c r="I18" s="1078">
        <v>43520</v>
      </c>
      <c r="J18" s="1036">
        <v>9.1199999999999992</v>
      </c>
      <c r="K18" s="1036" t="s">
        <v>17</v>
      </c>
      <c r="L18" s="1037">
        <f t="shared" si="0"/>
        <v>197.36842105263159</v>
      </c>
      <c r="M18" s="836">
        <v>323</v>
      </c>
      <c r="N18" s="1138"/>
      <c r="O18" s="94"/>
      <c r="P18" s="94"/>
      <c r="Q18" s="94"/>
      <c r="R18" s="94"/>
      <c r="S18" s="94"/>
      <c r="T18" s="94"/>
    </row>
    <row r="19" spans="1:20" ht="18" customHeight="1">
      <c r="A19" s="1138"/>
      <c r="B19" s="1156"/>
      <c r="C19" s="1138"/>
      <c r="D19" s="1138"/>
      <c r="E19" s="1162"/>
      <c r="F19" s="1138"/>
      <c r="G19" s="1138"/>
      <c r="H19" s="377">
        <v>14</v>
      </c>
      <c r="I19" s="1078">
        <v>43520</v>
      </c>
      <c r="J19" s="1036">
        <v>8.2200000000000006</v>
      </c>
      <c r="K19" s="1036" t="s">
        <v>17</v>
      </c>
      <c r="L19" s="1037">
        <f t="shared" si="0"/>
        <v>218.978102189781</v>
      </c>
      <c r="M19" s="836">
        <v>458</v>
      </c>
      <c r="N19" s="1138"/>
      <c r="O19" s="94"/>
      <c r="P19" s="94"/>
      <c r="Q19" s="94"/>
      <c r="R19" s="94"/>
      <c r="S19" s="94"/>
      <c r="T19" s="94"/>
    </row>
    <row r="20" spans="1:20" ht="18" customHeight="1">
      <c r="A20" s="1138"/>
      <c r="B20" s="1156"/>
      <c r="C20" s="1138"/>
      <c r="D20" s="1138"/>
      <c r="E20" s="1162"/>
      <c r="F20" s="1138"/>
      <c r="G20" s="1138"/>
      <c r="H20" s="377">
        <v>15</v>
      </c>
      <c r="I20" s="1078">
        <v>43521</v>
      </c>
      <c r="J20" s="1036">
        <v>7.3</v>
      </c>
      <c r="K20" s="1036" t="s">
        <v>17</v>
      </c>
      <c r="L20" s="1037">
        <f t="shared" si="0"/>
        <v>246.57534246575344</v>
      </c>
      <c r="M20" s="836">
        <v>319</v>
      </c>
      <c r="N20" s="1138"/>
      <c r="O20" s="94"/>
      <c r="P20" s="94"/>
      <c r="Q20" s="94"/>
      <c r="R20" s="94"/>
      <c r="S20" s="94"/>
      <c r="T20" s="94"/>
    </row>
    <row r="21" spans="1:20" ht="18" customHeight="1" thickBot="1">
      <c r="A21" s="1139"/>
      <c r="B21" s="1138"/>
      <c r="F21" s="1138"/>
      <c r="G21" s="1138"/>
      <c r="H21" s="1039">
        <v>16</v>
      </c>
      <c r="I21" s="1080">
        <v>43520</v>
      </c>
      <c r="J21" s="1041">
        <v>8.7100000000000009</v>
      </c>
      <c r="K21" s="1041" t="s">
        <v>17</v>
      </c>
      <c r="L21" s="1048">
        <f t="shared" si="0"/>
        <v>206.65901262916185</v>
      </c>
      <c r="M21" s="1029">
        <v>277</v>
      </c>
      <c r="N21" s="1138"/>
      <c r="O21" s="94"/>
      <c r="P21" s="94"/>
      <c r="Q21" s="94"/>
      <c r="R21" s="94"/>
      <c r="S21" s="94"/>
      <c r="T21" s="94"/>
    </row>
    <row r="22" spans="1:20" ht="21.6" customHeight="1">
      <c r="A22" s="1139"/>
      <c r="B22" s="1138"/>
      <c r="F22" s="1138"/>
      <c r="G22" s="83"/>
      <c r="H22" s="1138"/>
      <c r="I22" s="1156"/>
      <c r="J22" s="2710" t="s">
        <v>1</v>
      </c>
      <c r="K22" s="2711"/>
      <c r="L22" s="1205">
        <f>SUM(L11:L21)</f>
        <v>2450.4818100363941</v>
      </c>
      <c r="M22" s="1138"/>
      <c r="N22" s="1146"/>
      <c r="O22" s="94"/>
      <c r="P22" s="94"/>
      <c r="Q22" s="94"/>
      <c r="R22" s="94"/>
      <c r="S22" s="94"/>
      <c r="T22" s="94"/>
    </row>
    <row r="23" spans="1:20" ht="21.6" customHeight="1" thickBot="1">
      <c r="A23" s="2147"/>
      <c r="B23" s="2148"/>
      <c r="C23" s="2148"/>
      <c r="D23" s="2148"/>
      <c r="E23" s="2148"/>
      <c r="F23" s="2148"/>
      <c r="G23" s="83"/>
      <c r="H23" s="1138"/>
      <c r="I23" s="1156"/>
      <c r="J23" s="2291" t="s">
        <v>19</v>
      </c>
      <c r="K23" s="2292"/>
      <c r="L23" s="1206">
        <f>AVERAGE(L11:L21)</f>
        <v>222.77107363967218</v>
      </c>
      <c r="M23" s="1138"/>
      <c r="N23" s="1146"/>
      <c r="O23" s="29"/>
      <c r="P23" s="29"/>
      <c r="Q23" s="29"/>
      <c r="R23" s="29"/>
      <c r="S23" s="1137"/>
      <c r="T23" s="934"/>
    </row>
    <row r="24" spans="1:20" ht="22.55" customHeight="1" thickBot="1">
      <c r="A24" s="81"/>
      <c r="B24" s="94"/>
      <c r="C24" s="94"/>
      <c r="D24" s="94"/>
      <c r="E24" s="94"/>
      <c r="F24" s="94"/>
      <c r="G24" s="94"/>
      <c r="H24" s="29"/>
      <c r="I24" s="29"/>
      <c r="J24" s="29"/>
      <c r="K24" s="29"/>
      <c r="L24" s="1138"/>
      <c r="M24" s="1138"/>
      <c r="N24" s="1146"/>
      <c r="O24" s="94"/>
      <c r="P24" s="1141" t="s">
        <v>70</v>
      </c>
      <c r="Q24" s="1150">
        <v>2580</v>
      </c>
      <c r="R24" s="1023" t="s">
        <v>23</v>
      </c>
      <c r="S24" s="94"/>
      <c r="T24" s="934"/>
    </row>
    <row r="25" spans="1:20" ht="22.55" customHeight="1">
      <c r="A25" s="1139"/>
      <c r="B25" s="1138"/>
      <c r="C25" s="1138"/>
      <c r="D25" s="1138"/>
      <c r="E25" s="1138"/>
      <c r="F25" s="1138"/>
      <c r="G25" s="83"/>
      <c r="H25" s="94"/>
      <c r="I25" s="1141" t="s">
        <v>69</v>
      </c>
      <c r="J25" s="1009">
        <v>0.4</v>
      </c>
      <c r="K25" s="1023" t="s">
        <v>21</v>
      </c>
      <c r="L25" s="94"/>
      <c r="M25" s="1138"/>
      <c r="N25" s="1146"/>
      <c r="O25" s="94"/>
      <c r="P25" s="1140" t="s">
        <v>72</v>
      </c>
      <c r="Q25" s="1144">
        <v>615</v>
      </c>
      <c r="R25" s="836" t="s">
        <v>23</v>
      </c>
      <c r="S25" s="94"/>
      <c r="T25" s="934"/>
    </row>
    <row r="26" spans="1:20" ht="22.55" customHeight="1">
      <c r="A26" s="1139"/>
      <c r="B26" s="1138"/>
      <c r="C26" s="1138"/>
      <c r="D26" s="1138"/>
      <c r="E26" s="1138"/>
      <c r="F26" s="1138"/>
      <c r="G26" s="83"/>
      <c r="H26" s="94"/>
      <c r="I26" s="1140" t="s">
        <v>71</v>
      </c>
      <c r="J26" s="1036">
        <v>4</v>
      </c>
      <c r="K26" s="836" t="s">
        <v>21</v>
      </c>
      <c r="L26" s="94"/>
      <c r="M26" s="1138"/>
      <c r="N26" s="1146"/>
      <c r="O26" s="94"/>
      <c r="P26" s="1140" t="s">
        <v>74</v>
      </c>
      <c r="Q26" s="1144">
        <v>7.1</v>
      </c>
      <c r="R26" s="836" t="s">
        <v>28</v>
      </c>
      <c r="S26" s="94"/>
      <c r="T26" s="934"/>
    </row>
    <row r="27" spans="1:20" ht="22.55" customHeight="1">
      <c r="A27" s="1139"/>
      <c r="B27" s="1138"/>
      <c r="C27" s="1138"/>
      <c r="D27" s="1138"/>
      <c r="E27" s="1138"/>
      <c r="F27" s="1138"/>
      <c r="G27" s="83"/>
      <c r="H27" s="94"/>
      <c r="I27" s="1140" t="s">
        <v>73</v>
      </c>
      <c r="J27" s="1036">
        <v>3</v>
      </c>
      <c r="K27" s="836" t="s">
        <v>21</v>
      </c>
      <c r="L27" s="94"/>
      <c r="M27" s="1138"/>
      <c r="N27" s="2148"/>
      <c r="O27" s="94"/>
      <c r="P27" s="1140" t="s">
        <v>76</v>
      </c>
      <c r="Q27" s="1144">
        <v>39.200000000000003</v>
      </c>
      <c r="R27" s="836" t="s">
        <v>31</v>
      </c>
      <c r="S27" s="94"/>
      <c r="T27" s="934"/>
    </row>
    <row r="28" spans="1:20" ht="22.55" customHeight="1">
      <c r="A28" s="1139"/>
      <c r="B28" s="1138"/>
      <c r="C28" s="1138"/>
      <c r="D28" s="1138"/>
      <c r="E28" s="1138"/>
      <c r="F28" s="1138"/>
      <c r="G28" s="83"/>
      <c r="H28" s="94"/>
      <c r="I28" s="1140" t="s">
        <v>75</v>
      </c>
      <c r="J28" s="1036">
        <v>2</v>
      </c>
      <c r="K28" s="836" t="s">
        <v>21</v>
      </c>
      <c r="L28" s="94"/>
      <c r="M28" s="1138"/>
      <c r="N28" s="2148"/>
      <c r="O28" s="94"/>
      <c r="P28" s="1140" t="s">
        <v>78</v>
      </c>
      <c r="Q28" s="1144">
        <v>656</v>
      </c>
      <c r="R28" s="836" t="s">
        <v>34</v>
      </c>
      <c r="S28" s="94"/>
      <c r="T28" s="934"/>
    </row>
    <row r="29" spans="1:20" ht="22.55" customHeight="1">
      <c r="A29" s="1139"/>
      <c r="B29" s="1138"/>
      <c r="C29" s="1138"/>
      <c r="D29" s="1138"/>
      <c r="E29" s="1138"/>
      <c r="F29" s="1138"/>
      <c r="G29" s="83"/>
      <c r="H29" s="94"/>
      <c r="I29" s="1140" t="s">
        <v>77</v>
      </c>
      <c r="J29" s="1036">
        <v>38</v>
      </c>
      <c r="K29" s="836" t="s">
        <v>21</v>
      </c>
      <c r="L29" s="94"/>
      <c r="M29" s="29"/>
      <c r="N29" s="2148"/>
      <c r="O29" s="94"/>
      <c r="P29" s="1140" t="s">
        <v>80</v>
      </c>
      <c r="Q29" s="1144">
        <v>2450</v>
      </c>
      <c r="R29" s="836" t="s">
        <v>34</v>
      </c>
      <c r="S29" s="94"/>
      <c r="T29" s="934"/>
    </row>
    <row r="30" spans="1:20" ht="22.55" customHeight="1">
      <c r="A30" s="2355"/>
      <c r="B30" s="2356"/>
      <c r="C30" s="2208"/>
      <c r="D30" s="2208"/>
      <c r="E30" s="2208"/>
      <c r="F30" s="2208"/>
      <c r="G30" s="83"/>
      <c r="H30" s="94"/>
      <c r="I30" s="1140" t="s">
        <v>79</v>
      </c>
      <c r="J30" s="1036">
        <v>39</v>
      </c>
      <c r="K30" s="836" t="s">
        <v>21</v>
      </c>
      <c r="L30" s="94"/>
      <c r="M30" s="29"/>
      <c r="N30" s="2148"/>
      <c r="O30" s="94"/>
      <c r="P30" s="1140" t="s">
        <v>84</v>
      </c>
      <c r="Q30" s="1144">
        <v>3106</v>
      </c>
      <c r="R30" s="836" t="s">
        <v>34</v>
      </c>
      <c r="S30" s="94"/>
      <c r="T30" s="934"/>
    </row>
    <row r="31" spans="1:20" ht="22.55" customHeight="1">
      <c r="A31" s="81"/>
      <c r="B31" s="1163"/>
      <c r="C31" s="1163"/>
      <c r="D31" s="1163"/>
      <c r="E31" s="1163"/>
      <c r="F31" s="1163"/>
      <c r="G31" s="29"/>
      <c r="H31" s="94"/>
      <c r="I31" s="1140" t="s">
        <v>83</v>
      </c>
      <c r="J31" s="1036">
        <v>34</v>
      </c>
      <c r="K31" s="836" t="s">
        <v>21</v>
      </c>
      <c r="L31" s="94"/>
      <c r="M31" s="1146"/>
      <c r="N31" s="2148"/>
      <c r="O31" s="94"/>
      <c r="P31" s="1140" t="s">
        <v>86</v>
      </c>
      <c r="Q31" s="1144">
        <v>4580</v>
      </c>
      <c r="R31" s="836" t="s">
        <v>23</v>
      </c>
      <c r="S31" s="94"/>
      <c r="T31" s="937"/>
    </row>
    <row r="32" spans="1:20" ht="22.55" customHeight="1">
      <c r="A32" s="81"/>
      <c r="B32" s="1163"/>
      <c r="C32" s="1163"/>
      <c r="D32" s="1163"/>
      <c r="E32" s="1163"/>
      <c r="F32" s="1163"/>
      <c r="G32" s="29"/>
      <c r="H32" s="94"/>
      <c r="I32" s="1140" t="s">
        <v>85</v>
      </c>
      <c r="J32" s="1036">
        <v>0</v>
      </c>
      <c r="K32" s="836" t="s">
        <v>21</v>
      </c>
      <c r="L32" s="94"/>
      <c r="M32" s="1146"/>
      <c r="N32" s="2148"/>
      <c r="O32" s="94"/>
      <c r="P32" s="1140" t="s">
        <v>44</v>
      </c>
      <c r="Q32" s="1144">
        <v>4</v>
      </c>
      <c r="R32" s="836" t="s">
        <v>45</v>
      </c>
      <c r="S32" s="94"/>
      <c r="T32" s="937"/>
    </row>
    <row r="33" spans="1:20" ht="22.55" customHeight="1" thickBot="1">
      <c r="A33" s="1155"/>
      <c r="B33" s="1161"/>
      <c r="C33" s="1137"/>
      <c r="D33" s="1138"/>
      <c r="E33" s="1138"/>
      <c r="F33" s="1138"/>
      <c r="G33" s="83"/>
      <c r="H33" s="94"/>
      <c r="I33" s="1142" t="s">
        <v>87</v>
      </c>
      <c r="J33" s="1041">
        <v>0</v>
      </c>
      <c r="K33" s="1029" t="s">
        <v>21</v>
      </c>
      <c r="L33" s="94"/>
      <c r="M33" s="29"/>
      <c r="N33" s="2148"/>
      <c r="O33" s="94"/>
      <c r="P33" s="1142" t="s">
        <v>88</v>
      </c>
      <c r="Q33" s="1145">
        <v>3</v>
      </c>
      <c r="R33" s="1029" t="s">
        <v>45</v>
      </c>
      <c r="S33" s="94"/>
      <c r="T33" s="939"/>
    </row>
    <row r="34" spans="1:20" ht="67.5" customHeight="1">
      <c r="A34" s="7"/>
      <c r="B34" s="6"/>
      <c r="C34" s="6"/>
      <c r="D34" s="2304" t="s">
        <v>47</v>
      </c>
      <c r="E34" s="230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304" t="s">
        <v>49</v>
      </c>
      <c r="R34" s="2304"/>
      <c r="S34" s="6"/>
      <c r="T34" s="933"/>
    </row>
    <row r="35" spans="1:20" ht="20.2" customHeight="1" thickBot="1">
      <c r="A35" s="566"/>
      <c r="B35" s="27"/>
      <c r="C35" s="27"/>
      <c r="D35" s="2305" t="s">
        <v>50</v>
      </c>
      <c r="E35" s="2305"/>
      <c r="F35" s="28"/>
      <c r="G35" s="28"/>
      <c r="H35" s="6"/>
      <c r="I35" s="6"/>
      <c r="K35" s="2304" t="s">
        <v>48</v>
      </c>
      <c r="L35" s="2304"/>
      <c r="M35" s="6"/>
      <c r="N35" s="27"/>
      <c r="O35" s="27"/>
      <c r="P35" s="27"/>
      <c r="Q35" s="2261" t="s">
        <v>52</v>
      </c>
      <c r="R35" s="2261"/>
      <c r="S35" s="28"/>
      <c r="T35" s="940"/>
    </row>
    <row r="36" spans="1:20" ht="21.95" thickBot="1">
      <c r="H36" s="27"/>
      <c r="I36" s="28"/>
      <c r="J36" s="1159"/>
      <c r="K36" s="2261" t="s">
        <v>51</v>
      </c>
      <c r="L36" s="2261"/>
      <c r="M36" s="27"/>
    </row>
    <row r="39" spans="1:20" ht="15.65">
      <c r="G39" s="70"/>
    </row>
    <row r="40" spans="1:20" ht="15.65">
      <c r="G40" s="70"/>
    </row>
    <row r="41" spans="1:20" ht="15.65">
      <c r="G41" s="70"/>
    </row>
  </sheetData>
  <mergeCells count="23">
    <mergeCell ref="C12:E12"/>
    <mergeCell ref="A1:P5"/>
    <mergeCell ref="Q34:R34"/>
    <mergeCell ref="D35:E35"/>
    <mergeCell ref="K35:L35"/>
    <mergeCell ref="Q35:R35"/>
    <mergeCell ref="A9:F9"/>
    <mergeCell ref="H9:M9"/>
    <mergeCell ref="C16:D16"/>
    <mergeCell ref="C17:D17"/>
    <mergeCell ref="J22:K22"/>
    <mergeCell ref="Q4:T4"/>
    <mergeCell ref="Q5:T5"/>
    <mergeCell ref="A6:T6"/>
    <mergeCell ref="A7:T7"/>
    <mergeCell ref="A8:T8"/>
    <mergeCell ref="N27:N33"/>
    <mergeCell ref="K36:L36"/>
    <mergeCell ref="A23:F23"/>
    <mergeCell ref="J23:K23"/>
    <mergeCell ref="A30:D30"/>
    <mergeCell ref="E30:F30"/>
    <mergeCell ref="D34:E34"/>
  </mergeCells>
  <conditionalFormatting sqref="F11:F20">
    <cfRule type="cellIs" dxfId="10" priority="4" stopIfTrue="1" operator="greaterThan">
      <formula>1800</formula>
    </cfRule>
  </conditionalFormatting>
  <conditionalFormatting sqref="M11:M21">
    <cfRule type="cellIs" dxfId="9" priority="3" stopIfTrue="1" operator="greaterThan">
      <formula>2500</formula>
    </cfRule>
  </conditionalFormatting>
  <conditionalFormatting sqref="F11:F20">
    <cfRule type="cellIs" dxfId="8" priority="2" stopIfTrue="1" operator="greaterThan">
      <formula>1800</formula>
    </cfRule>
  </conditionalFormatting>
  <conditionalFormatting sqref="M11:M21">
    <cfRule type="cellIs" dxfId="7" priority="1" stopIfTrue="1" operator="greaterThan">
      <formula>2500</formula>
    </cfRule>
  </conditionalFormatting>
  <printOptions horizontalCentered="1"/>
  <pageMargins left="0.2" right="0.2" top="0.16" bottom="0.16" header="0.16" footer="0.16"/>
  <pageSetup paperSize="9" scale="52" orientation="landscape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BP57"/>
  <sheetViews>
    <sheetView view="pageBreakPreview" zoomScale="70" zoomScaleNormal="64" zoomScaleSheetLayoutView="70" workbookViewId="0">
      <selection activeCell="A6" sqref="A6:T6"/>
    </sheetView>
  </sheetViews>
  <sheetFormatPr defaultColWidth="9" defaultRowHeight="15.05"/>
  <cols>
    <col min="1" max="1" width="11.109375" style="8" customWidth="1"/>
    <col min="2" max="3" width="14.6640625" style="8" customWidth="1"/>
    <col min="4" max="4" width="16.5546875" style="8" customWidth="1"/>
    <col min="5" max="6" width="14.6640625" style="8" customWidth="1"/>
    <col min="7" max="7" width="4.44140625" style="8" customWidth="1"/>
    <col min="8" max="8" width="12.33203125" style="8" customWidth="1"/>
    <col min="9" max="10" width="15.109375" style="8" customWidth="1"/>
    <col min="11" max="11" width="18.109375" style="8" customWidth="1"/>
    <col min="12" max="13" width="15.109375" style="8" customWidth="1"/>
    <col min="14" max="14" width="4.88671875" style="8" customWidth="1"/>
    <col min="15" max="15" width="12.5546875" style="8" customWidth="1"/>
    <col min="16" max="16" width="19.6640625" style="8" customWidth="1"/>
    <col min="17" max="17" width="14.6640625" style="8" customWidth="1"/>
    <col min="18" max="18" width="17.33203125" style="8" customWidth="1"/>
    <col min="19" max="20" width="14.6640625" style="8" customWidth="1"/>
    <col min="21" max="21" width="8" style="8" customWidth="1"/>
    <col min="22" max="22" width="9.109375" style="8" customWidth="1"/>
    <col min="23" max="23" width="17.44140625" style="8" customWidth="1"/>
    <col min="24" max="256" width="9.109375" style="8"/>
    <col min="257" max="257" width="11.109375" style="8" customWidth="1"/>
    <col min="258" max="262" width="14.6640625" style="8" customWidth="1"/>
    <col min="263" max="263" width="4.44140625" style="8" customWidth="1"/>
    <col min="264" max="264" width="12.33203125" style="8" customWidth="1"/>
    <col min="265" max="269" width="15.109375" style="8" customWidth="1"/>
    <col min="270" max="270" width="6.6640625" style="8" customWidth="1"/>
    <col min="271" max="271" width="12.5546875" style="8" customWidth="1"/>
    <col min="272" max="272" width="19.6640625" style="8" customWidth="1"/>
    <col min="273" max="276" width="14.6640625" style="8" customWidth="1"/>
    <col min="277" max="277" width="8" style="8" customWidth="1"/>
    <col min="278" max="278" width="9.109375" style="8" customWidth="1"/>
    <col min="279" max="279" width="17.44140625" style="8" customWidth="1"/>
    <col min="280" max="512" width="9.109375" style="8"/>
    <col min="513" max="513" width="11.109375" style="8" customWidth="1"/>
    <col min="514" max="518" width="14.6640625" style="8" customWidth="1"/>
    <col min="519" max="519" width="4.44140625" style="8" customWidth="1"/>
    <col min="520" max="520" width="12.33203125" style="8" customWidth="1"/>
    <col min="521" max="525" width="15.109375" style="8" customWidth="1"/>
    <col min="526" max="526" width="6.6640625" style="8" customWidth="1"/>
    <col min="527" max="527" width="12.5546875" style="8" customWidth="1"/>
    <col min="528" max="528" width="19.6640625" style="8" customWidth="1"/>
    <col min="529" max="532" width="14.6640625" style="8" customWidth="1"/>
    <col min="533" max="533" width="8" style="8" customWidth="1"/>
    <col min="534" max="534" width="9.109375" style="8" customWidth="1"/>
    <col min="535" max="535" width="17.44140625" style="8" customWidth="1"/>
    <col min="536" max="768" width="9.109375" style="8"/>
    <col min="769" max="769" width="11.109375" style="8" customWidth="1"/>
    <col min="770" max="774" width="14.6640625" style="8" customWidth="1"/>
    <col min="775" max="775" width="4.44140625" style="8" customWidth="1"/>
    <col min="776" max="776" width="12.33203125" style="8" customWidth="1"/>
    <col min="777" max="781" width="15.109375" style="8" customWidth="1"/>
    <col min="782" max="782" width="6.6640625" style="8" customWidth="1"/>
    <col min="783" max="783" width="12.5546875" style="8" customWidth="1"/>
    <col min="784" max="784" width="19.6640625" style="8" customWidth="1"/>
    <col min="785" max="788" width="14.6640625" style="8" customWidth="1"/>
    <col min="789" max="789" width="8" style="8" customWidth="1"/>
    <col min="790" max="790" width="9.109375" style="8" customWidth="1"/>
    <col min="791" max="791" width="17.44140625" style="8" customWidth="1"/>
    <col min="792" max="1024" width="9.109375" style="8"/>
    <col min="1025" max="1025" width="11.109375" style="8" customWidth="1"/>
    <col min="1026" max="1030" width="14.6640625" style="8" customWidth="1"/>
    <col min="1031" max="1031" width="4.44140625" style="8" customWidth="1"/>
    <col min="1032" max="1032" width="12.33203125" style="8" customWidth="1"/>
    <col min="1033" max="1037" width="15.109375" style="8" customWidth="1"/>
    <col min="1038" max="1038" width="6.6640625" style="8" customWidth="1"/>
    <col min="1039" max="1039" width="12.5546875" style="8" customWidth="1"/>
    <col min="1040" max="1040" width="19.6640625" style="8" customWidth="1"/>
    <col min="1041" max="1044" width="14.6640625" style="8" customWidth="1"/>
    <col min="1045" max="1045" width="8" style="8" customWidth="1"/>
    <col min="1046" max="1046" width="9.109375" style="8" customWidth="1"/>
    <col min="1047" max="1047" width="17.44140625" style="8" customWidth="1"/>
    <col min="1048" max="1280" width="9.109375" style="8"/>
    <col min="1281" max="1281" width="11.109375" style="8" customWidth="1"/>
    <col min="1282" max="1286" width="14.6640625" style="8" customWidth="1"/>
    <col min="1287" max="1287" width="4.44140625" style="8" customWidth="1"/>
    <col min="1288" max="1288" width="12.33203125" style="8" customWidth="1"/>
    <col min="1289" max="1293" width="15.109375" style="8" customWidth="1"/>
    <col min="1294" max="1294" width="6.6640625" style="8" customWidth="1"/>
    <col min="1295" max="1295" width="12.5546875" style="8" customWidth="1"/>
    <col min="1296" max="1296" width="19.6640625" style="8" customWidth="1"/>
    <col min="1297" max="1300" width="14.6640625" style="8" customWidth="1"/>
    <col min="1301" max="1301" width="8" style="8" customWidth="1"/>
    <col min="1302" max="1302" width="9.109375" style="8" customWidth="1"/>
    <col min="1303" max="1303" width="17.44140625" style="8" customWidth="1"/>
    <col min="1304" max="1536" width="9.109375" style="8"/>
    <col min="1537" max="1537" width="11.109375" style="8" customWidth="1"/>
    <col min="1538" max="1542" width="14.6640625" style="8" customWidth="1"/>
    <col min="1543" max="1543" width="4.44140625" style="8" customWidth="1"/>
    <col min="1544" max="1544" width="12.33203125" style="8" customWidth="1"/>
    <col min="1545" max="1549" width="15.109375" style="8" customWidth="1"/>
    <col min="1550" max="1550" width="6.6640625" style="8" customWidth="1"/>
    <col min="1551" max="1551" width="12.5546875" style="8" customWidth="1"/>
    <col min="1552" max="1552" width="19.6640625" style="8" customWidth="1"/>
    <col min="1553" max="1556" width="14.6640625" style="8" customWidth="1"/>
    <col min="1557" max="1557" width="8" style="8" customWidth="1"/>
    <col min="1558" max="1558" width="9.109375" style="8" customWidth="1"/>
    <col min="1559" max="1559" width="17.44140625" style="8" customWidth="1"/>
    <col min="1560" max="1792" width="9.109375" style="8"/>
    <col min="1793" max="1793" width="11.109375" style="8" customWidth="1"/>
    <col min="1794" max="1798" width="14.6640625" style="8" customWidth="1"/>
    <col min="1799" max="1799" width="4.44140625" style="8" customWidth="1"/>
    <col min="1800" max="1800" width="12.33203125" style="8" customWidth="1"/>
    <col min="1801" max="1805" width="15.109375" style="8" customWidth="1"/>
    <col min="1806" max="1806" width="6.6640625" style="8" customWidth="1"/>
    <col min="1807" max="1807" width="12.5546875" style="8" customWidth="1"/>
    <col min="1808" max="1808" width="19.6640625" style="8" customWidth="1"/>
    <col min="1809" max="1812" width="14.6640625" style="8" customWidth="1"/>
    <col min="1813" max="1813" width="8" style="8" customWidth="1"/>
    <col min="1814" max="1814" width="9.109375" style="8" customWidth="1"/>
    <col min="1815" max="1815" width="17.44140625" style="8" customWidth="1"/>
    <col min="1816" max="2048" width="9.109375" style="8"/>
    <col min="2049" max="2049" width="11.109375" style="8" customWidth="1"/>
    <col min="2050" max="2054" width="14.6640625" style="8" customWidth="1"/>
    <col min="2055" max="2055" width="4.44140625" style="8" customWidth="1"/>
    <col min="2056" max="2056" width="12.33203125" style="8" customWidth="1"/>
    <col min="2057" max="2061" width="15.109375" style="8" customWidth="1"/>
    <col min="2062" max="2062" width="6.6640625" style="8" customWidth="1"/>
    <col min="2063" max="2063" width="12.5546875" style="8" customWidth="1"/>
    <col min="2064" max="2064" width="19.6640625" style="8" customWidth="1"/>
    <col min="2065" max="2068" width="14.6640625" style="8" customWidth="1"/>
    <col min="2069" max="2069" width="8" style="8" customWidth="1"/>
    <col min="2070" max="2070" width="9.109375" style="8" customWidth="1"/>
    <col min="2071" max="2071" width="17.44140625" style="8" customWidth="1"/>
    <col min="2072" max="2304" width="9.109375" style="8"/>
    <col min="2305" max="2305" width="11.109375" style="8" customWidth="1"/>
    <col min="2306" max="2310" width="14.6640625" style="8" customWidth="1"/>
    <col min="2311" max="2311" width="4.44140625" style="8" customWidth="1"/>
    <col min="2312" max="2312" width="12.33203125" style="8" customWidth="1"/>
    <col min="2313" max="2317" width="15.109375" style="8" customWidth="1"/>
    <col min="2318" max="2318" width="6.6640625" style="8" customWidth="1"/>
    <col min="2319" max="2319" width="12.5546875" style="8" customWidth="1"/>
    <col min="2320" max="2320" width="19.6640625" style="8" customWidth="1"/>
    <col min="2321" max="2324" width="14.6640625" style="8" customWidth="1"/>
    <col min="2325" max="2325" width="8" style="8" customWidth="1"/>
    <col min="2326" max="2326" width="9.109375" style="8" customWidth="1"/>
    <col min="2327" max="2327" width="17.44140625" style="8" customWidth="1"/>
    <col min="2328" max="2560" width="9.109375" style="8"/>
    <col min="2561" max="2561" width="11.109375" style="8" customWidth="1"/>
    <col min="2562" max="2566" width="14.6640625" style="8" customWidth="1"/>
    <col min="2567" max="2567" width="4.44140625" style="8" customWidth="1"/>
    <col min="2568" max="2568" width="12.33203125" style="8" customWidth="1"/>
    <col min="2569" max="2573" width="15.109375" style="8" customWidth="1"/>
    <col min="2574" max="2574" width="6.6640625" style="8" customWidth="1"/>
    <col min="2575" max="2575" width="12.5546875" style="8" customWidth="1"/>
    <col min="2576" max="2576" width="19.6640625" style="8" customWidth="1"/>
    <col min="2577" max="2580" width="14.6640625" style="8" customWidth="1"/>
    <col min="2581" max="2581" width="8" style="8" customWidth="1"/>
    <col min="2582" max="2582" width="9.109375" style="8" customWidth="1"/>
    <col min="2583" max="2583" width="17.44140625" style="8" customWidth="1"/>
    <col min="2584" max="2816" width="9.109375" style="8"/>
    <col min="2817" max="2817" width="11.109375" style="8" customWidth="1"/>
    <col min="2818" max="2822" width="14.6640625" style="8" customWidth="1"/>
    <col min="2823" max="2823" width="4.44140625" style="8" customWidth="1"/>
    <col min="2824" max="2824" width="12.33203125" style="8" customWidth="1"/>
    <col min="2825" max="2829" width="15.109375" style="8" customWidth="1"/>
    <col min="2830" max="2830" width="6.6640625" style="8" customWidth="1"/>
    <col min="2831" max="2831" width="12.5546875" style="8" customWidth="1"/>
    <col min="2832" max="2832" width="19.6640625" style="8" customWidth="1"/>
    <col min="2833" max="2836" width="14.6640625" style="8" customWidth="1"/>
    <col min="2837" max="2837" width="8" style="8" customWidth="1"/>
    <col min="2838" max="2838" width="9.109375" style="8" customWidth="1"/>
    <col min="2839" max="2839" width="17.44140625" style="8" customWidth="1"/>
    <col min="2840" max="3072" width="9.109375" style="8"/>
    <col min="3073" max="3073" width="11.109375" style="8" customWidth="1"/>
    <col min="3074" max="3078" width="14.6640625" style="8" customWidth="1"/>
    <col min="3079" max="3079" width="4.44140625" style="8" customWidth="1"/>
    <col min="3080" max="3080" width="12.33203125" style="8" customWidth="1"/>
    <col min="3081" max="3085" width="15.109375" style="8" customWidth="1"/>
    <col min="3086" max="3086" width="6.6640625" style="8" customWidth="1"/>
    <col min="3087" max="3087" width="12.5546875" style="8" customWidth="1"/>
    <col min="3088" max="3088" width="19.6640625" style="8" customWidth="1"/>
    <col min="3089" max="3092" width="14.6640625" style="8" customWidth="1"/>
    <col min="3093" max="3093" width="8" style="8" customWidth="1"/>
    <col min="3094" max="3094" width="9.109375" style="8" customWidth="1"/>
    <col min="3095" max="3095" width="17.44140625" style="8" customWidth="1"/>
    <col min="3096" max="3328" width="9.109375" style="8"/>
    <col min="3329" max="3329" width="11.109375" style="8" customWidth="1"/>
    <col min="3330" max="3334" width="14.6640625" style="8" customWidth="1"/>
    <col min="3335" max="3335" width="4.44140625" style="8" customWidth="1"/>
    <col min="3336" max="3336" width="12.33203125" style="8" customWidth="1"/>
    <col min="3337" max="3341" width="15.109375" style="8" customWidth="1"/>
    <col min="3342" max="3342" width="6.6640625" style="8" customWidth="1"/>
    <col min="3343" max="3343" width="12.5546875" style="8" customWidth="1"/>
    <col min="3344" max="3344" width="19.6640625" style="8" customWidth="1"/>
    <col min="3345" max="3348" width="14.6640625" style="8" customWidth="1"/>
    <col min="3349" max="3349" width="8" style="8" customWidth="1"/>
    <col min="3350" max="3350" width="9.109375" style="8" customWidth="1"/>
    <col min="3351" max="3351" width="17.44140625" style="8" customWidth="1"/>
    <col min="3352" max="3584" width="9.109375" style="8"/>
    <col min="3585" max="3585" width="11.109375" style="8" customWidth="1"/>
    <col min="3586" max="3590" width="14.6640625" style="8" customWidth="1"/>
    <col min="3591" max="3591" width="4.44140625" style="8" customWidth="1"/>
    <col min="3592" max="3592" width="12.33203125" style="8" customWidth="1"/>
    <col min="3593" max="3597" width="15.109375" style="8" customWidth="1"/>
    <col min="3598" max="3598" width="6.6640625" style="8" customWidth="1"/>
    <col min="3599" max="3599" width="12.5546875" style="8" customWidth="1"/>
    <col min="3600" max="3600" width="19.6640625" style="8" customWidth="1"/>
    <col min="3601" max="3604" width="14.6640625" style="8" customWidth="1"/>
    <col min="3605" max="3605" width="8" style="8" customWidth="1"/>
    <col min="3606" max="3606" width="9.109375" style="8" customWidth="1"/>
    <col min="3607" max="3607" width="17.44140625" style="8" customWidth="1"/>
    <col min="3608" max="3840" width="9.109375" style="8"/>
    <col min="3841" max="3841" width="11.109375" style="8" customWidth="1"/>
    <col min="3842" max="3846" width="14.6640625" style="8" customWidth="1"/>
    <col min="3847" max="3847" width="4.44140625" style="8" customWidth="1"/>
    <col min="3848" max="3848" width="12.33203125" style="8" customWidth="1"/>
    <col min="3849" max="3853" width="15.109375" style="8" customWidth="1"/>
    <col min="3854" max="3854" width="6.6640625" style="8" customWidth="1"/>
    <col min="3855" max="3855" width="12.5546875" style="8" customWidth="1"/>
    <col min="3856" max="3856" width="19.6640625" style="8" customWidth="1"/>
    <col min="3857" max="3860" width="14.6640625" style="8" customWidth="1"/>
    <col min="3861" max="3861" width="8" style="8" customWidth="1"/>
    <col min="3862" max="3862" width="9.109375" style="8" customWidth="1"/>
    <col min="3863" max="3863" width="17.44140625" style="8" customWidth="1"/>
    <col min="3864" max="4096" width="9.109375" style="8"/>
    <col min="4097" max="4097" width="11.109375" style="8" customWidth="1"/>
    <col min="4098" max="4102" width="14.6640625" style="8" customWidth="1"/>
    <col min="4103" max="4103" width="4.44140625" style="8" customWidth="1"/>
    <col min="4104" max="4104" width="12.33203125" style="8" customWidth="1"/>
    <col min="4105" max="4109" width="15.109375" style="8" customWidth="1"/>
    <col min="4110" max="4110" width="6.6640625" style="8" customWidth="1"/>
    <col min="4111" max="4111" width="12.5546875" style="8" customWidth="1"/>
    <col min="4112" max="4112" width="19.6640625" style="8" customWidth="1"/>
    <col min="4113" max="4116" width="14.6640625" style="8" customWidth="1"/>
    <col min="4117" max="4117" width="8" style="8" customWidth="1"/>
    <col min="4118" max="4118" width="9.109375" style="8" customWidth="1"/>
    <col min="4119" max="4119" width="17.44140625" style="8" customWidth="1"/>
    <col min="4120" max="4352" width="9.109375" style="8"/>
    <col min="4353" max="4353" width="11.109375" style="8" customWidth="1"/>
    <col min="4354" max="4358" width="14.6640625" style="8" customWidth="1"/>
    <col min="4359" max="4359" width="4.44140625" style="8" customWidth="1"/>
    <col min="4360" max="4360" width="12.33203125" style="8" customWidth="1"/>
    <col min="4361" max="4365" width="15.109375" style="8" customWidth="1"/>
    <col min="4366" max="4366" width="6.6640625" style="8" customWidth="1"/>
    <col min="4367" max="4367" width="12.5546875" style="8" customWidth="1"/>
    <col min="4368" max="4368" width="19.6640625" style="8" customWidth="1"/>
    <col min="4369" max="4372" width="14.6640625" style="8" customWidth="1"/>
    <col min="4373" max="4373" width="8" style="8" customWidth="1"/>
    <col min="4374" max="4374" width="9.109375" style="8" customWidth="1"/>
    <col min="4375" max="4375" width="17.44140625" style="8" customWidth="1"/>
    <col min="4376" max="4608" width="9.109375" style="8"/>
    <col min="4609" max="4609" width="11.109375" style="8" customWidth="1"/>
    <col min="4610" max="4614" width="14.6640625" style="8" customWidth="1"/>
    <col min="4615" max="4615" width="4.44140625" style="8" customWidth="1"/>
    <col min="4616" max="4616" width="12.33203125" style="8" customWidth="1"/>
    <col min="4617" max="4621" width="15.109375" style="8" customWidth="1"/>
    <col min="4622" max="4622" width="6.6640625" style="8" customWidth="1"/>
    <col min="4623" max="4623" width="12.5546875" style="8" customWidth="1"/>
    <col min="4624" max="4624" width="19.6640625" style="8" customWidth="1"/>
    <col min="4625" max="4628" width="14.6640625" style="8" customWidth="1"/>
    <col min="4629" max="4629" width="8" style="8" customWidth="1"/>
    <col min="4630" max="4630" width="9.109375" style="8" customWidth="1"/>
    <col min="4631" max="4631" width="17.44140625" style="8" customWidth="1"/>
    <col min="4632" max="4864" width="9.109375" style="8"/>
    <col min="4865" max="4865" width="11.109375" style="8" customWidth="1"/>
    <col min="4866" max="4870" width="14.6640625" style="8" customWidth="1"/>
    <col min="4871" max="4871" width="4.44140625" style="8" customWidth="1"/>
    <col min="4872" max="4872" width="12.33203125" style="8" customWidth="1"/>
    <col min="4873" max="4877" width="15.109375" style="8" customWidth="1"/>
    <col min="4878" max="4878" width="6.6640625" style="8" customWidth="1"/>
    <col min="4879" max="4879" width="12.5546875" style="8" customWidth="1"/>
    <col min="4880" max="4880" width="19.6640625" style="8" customWidth="1"/>
    <col min="4881" max="4884" width="14.6640625" style="8" customWidth="1"/>
    <col min="4885" max="4885" width="8" style="8" customWidth="1"/>
    <col min="4886" max="4886" width="9.109375" style="8" customWidth="1"/>
    <col min="4887" max="4887" width="17.44140625" style="8" customWidth="1"/>
    <col min="4888" max="5120" width="9.109375" style="8"/>
    <col min="5121" max="5121" width="11.109375" style="8" customWidth="1"/>
    <col min="5122" max="5126" width="14.6640625" style="8" customWidth="1"/>
    <col min="5127" max="5127" width="4.44140625" style="8" customWidth="1"/>
    <col min="5128" max="5128" width="12.33203125" style="8" customWidth="1"/>
    <col min="5129" max="5133" width="15.109375" style="8" customWidth="1"/>
    <col min="5134" max="5134" width="6.6640625" style="8" customWidth="1"/>
    <col min="5135" max="5135" width="12.5546875" style="8" customWidth="1"/>
    <col min="5136" max="5136" width="19.6640625" style="8" customWidth="1"/>
    <col min="5137" max="5140" width="14.6640625" style="8" customWidth="1"/>
    <col min="5141" max="5141" width="8" style="8" customWidth="1"/>
    <col min="5142" max="5142" width="9.109375" style="8" customWidth="1"/>
    <col min="5143" max="5143" width="17.44140625" style="8" customWidth="1"/>
    <col min="5144" max="5376" width="9.109375" style="8"/>
    <col min="5377" max="5377" width="11.109375" style="8" customWidth="1"/>
    <col min="5378" max="5382" width="14.6640625" style="8" customWidth="1"/>
    <col min="5383" max="5383" width="4.44140625" style="8" customWidth="1"/>
    <col min="5384" max="5384" width="12.33203125" style="8" customWidth="1"/>
    <col min="5385" max="5389" width="15.109375" style="8" customWidth="1"/>
    <col min="5390" max="5390" width="6.6640625" style="8" customWidth="1"/>
    <col min="5391" max="5391" width="12.5546875" style="8" customWidth="1"/>
    <col min="5392" max="5392" width="19.6640625" style="8" customWidth="1"/>
    <col min="5393" max="5396" width="14.6640625" style="8" customWidth="1"/>
    <col min="5397" max="5397" width="8" style="8" customWidth="1"/>
    <col min="5398" max="5398" width="9.109375" style="8" customWidth="1"/>
    <col min="5399" max="5399" width="17.44140625" style="8" customWidth="1"/>
    <col min="5400" max="5632" width="9.109375" style="8"/>
    <col min="5633" max="5633" width="11.109375" style="8" customWidth="1"/>
    <col min="5634" max="5638" width="14.6640625" style="8" customWidth="1"/>
    <col min="5639" max="5639" width="4.44140625" style="8" customWidth="1"/>
    <col min="5640" max="5640" width="12.33203125" style="8" customWidth="1"/>
    <col min="5641" max="5645" width="15.109375" style="8" customWidth="1"/>
    <col min="5646" max="5646" width="6.6640625" style="8" customWidth="1"/>
    <col min="5647" max="5647" width="12.5546875" style="8" customWidth="1"/>
    <col min="5648" max="5648" width="19.6640625" style="8" customWidth="1"/>
    <col min="5649" max="5652" width="14.6640625" style="8" customWidth="1"/>
    <col min="5653" max="5653" width="8" style="8" customWidth="1"/>
    <col min="5654" max="5654" width="9.109375" style="8" customWidth="1"/>
    <col min="5655" max="5655" width="17.44140625" style="8" customWidth="1"/>
    <col min="5656" max="5888" width="9.109375" style="8"/>
    <col min="5889" max="5889" width="11.109375" style="8" customWidth="1"/>
    <col min="5890" max="5894" width="14.6640625" style="8" customWidth="1"/>
    <col min="5895" max="5895" width="4.44140625" style="8" customWidth="1"/>
    <col min="5896" max="5896" width="12.33203125" style="8" customWidth="1"/>
    <col min="5897" max="5901" width="15.109375" style="8" customWidth="1"/>
    <col min="5902" max="5902" width="6.6640625" style="8" customWidth="1"/>
    <col min="5903" max="5903" width="12.5546875" style="8" customWidth="1"/>
    <col min="5904" max="5904" width="19.6640625" style="8" customWidth="1"/>
    <col min="5905" max="5908" width="14.6640625" style="8" customWidth="1"/>
    <col min="5909" max="5909" width="8" style="8" customWidth="1"/>
    <col min="5910" max="5910" width="9.109375" style="8" customWidth="1"/>
    <col min="5911" max="5911" width="17.44140625" style="8" customWidth="1"/>
    <col min="5912" max="6144" width="9.109375" style="8"/>
    <col min="6145" max="6145" width="11.109375" style="8" customWidth="1"/>
    <col min="6146" max="6150" width="14.6640625" style="8" customWidth="1"/>
    <col min="6151" max="6151" width="4.44140625" style="8" customWidth="1"/>
    <col min="6152" max="6152" width="12.33203125" style="8" customWidth="1"/>
    <col min="6153" max="6157" width="15.109375" style="8" customWidth="1"/>
    <col min="6158" max="6158" width="6.6640625" style="8" customWidth="1"/>
    <col min="6159" max="6159" width="12.5546875" style="8" customWidth="1"/>
    <col min="6160" max="6160" width="19.6640625" style="8" customWidth="1"/>
    <col min="6161" max="6164" width="14.6640625" style="8" customWidth="1"/>
    <col min="6165" max="6165" width="8" style="8" customWidth="1"/>
    <col min="6166" max="6166" width="9.109375" style="8" customWidth="1"/>
    <col min="6167" max="6167" width="17.44140625" style="8" customWidth="1"/>
    <col min="6168" max="6400" width="9.109375" style="8"/>
    <col min="6401" max="6401" width="11.109375" style="8" customWidth="1"/>
    <col min="6402" max="6406" width="14.6640625" style="8" customWidth="1"/>
    <col min="6407" max="6407" width="4.44140625" style="8" customWidth="1"/>
    <col min="6408" max="6408" width="12.33203125" style="8" customWidth="1"/>
    <col min="6409" max="6413" width="15.109375" style="8" customWidth="1"/>
    <col min="6414" max="6414" width="6.6640625" style="8" customWidth="1"/>
    <col min="6415" max="6415" width="12.5546875" style="8" customWidth="1"/>
    <col min="6416" max="6416" width="19.6640625" style="8" customWidth="1"/>
    <col min="6417" max="6420" width="14.6640625" style="8" customWidth="1"/>
    <col min="6421" max="6421" width="8" style="8" customWidth="1"/>
    <col min="6422" max="6422" width="9.109375" style="8" customWidth="1"/>
    <col min="6423" max="6423" width="17.44140625" style="8" customWidth="1"/>
    <col min="6424" max="6656" width="9.109375" style="8"/>
    <col min="6657" max="6657" width="11.109375" style="8" customWidth="1"/>
    <col min="6658" max="6662" width="14.6640625" style="8" customWidth="1"/>
    <col min="6663" max="6663" width="4.44140625" style="8" customWidth="1"/>
    <col min="6664" max="6664" width="12.33203125" style="8" customWidth="1"/>
    <col min="6665" max="6669" width="15.109375" style="8" customWidth="1"/>
    <col min="6670" max="6670" width="6.6640625" style="8" customWidth="1"/>
    <col min="6671" max="6671" width="12.5546875" style="8" customWidth="1"/>
    <col min="6672" max="6672" width="19.6640625" style="8" customWidth="1"/>
    <col min="6673" max="6676" width="14.6640625" style="8" customWidth="1"/>
    <col min="6677" max="6677" width="8" style="8" customWidth="1"/>
    <col min="6678" max="6678" width="9.109375" style="8" customWidth="1"/>
    <col min="6679" max="6679" width="17.44140625" style="8" customWidth="1"/>
    <col min="6680" max="6912" width="9.109375" style="8"/>
    <col min="6913" max="6913" width="11.109375" style="8" customWidth="1"/>
    <col min="6914" max="6918" width="14.6640625" style="8" customWidth="1"/>
    <col min="6919" max="6919" width="4.44140625" style="8" customWidth="1"/>
    <col min="6920" max="6920" width="12.33203125" style="8" customWidth="1"/>
    <col min="6921" max="6925" width="15.109375" style="8" customWidth="1"/>
    <col min="6926" max="6926" width="6.6640625" style="8" customWidth="1"/>
    <col min="6927" max="6927" width="12.5546875" style="8" customWidth="1"/>
    <col min="6928" max="6928" width="19.6640625" style="8" customWidth="1"/>
    <col min="6929" max="6932" width="14.6640625" style="8" customWidth="1"/>
    <col min="6933" max="6933" width="8" style="8" customWidth="1"/>
    <col min="6934" max="6934" width="9.109375" style="8" customWidth="1"/>
    <col min="6935" max="6935" width="17.44140625" style="8" customWidth="1"/>
    <col min="6936" max="7168" width="9.109375" style="8"/>
    <col min="7169" max="7169" width="11.109375" style="8" customWidth="1"/>
    <col min="7170" max="7174" width="14.6640625" style="8" customWidth="1"/>
    <col min="7175" max="7175" width="4.44140625" style="8" customWidth="1"/>
    <col min="7176" max="7176" width="12.33203125" style="8" customWidth="1"/>
    <col min="7177" max="7181" width="15.109375" style="8" customWidth="1"/>
    <col min="7182" max="7182" width="6.6640625" style="8" customWidth="1"/>
    <col min="7183" max="7183" width="12.5546875" style="8" customWidth="1"/>
    <col min="7184" max="7184" width="19.6640625" style="8" customWidth="1"/>
    <col min="7185" max="7188" width="14.6640625" style="8" customWidth="1"/>
    <col min="7189" max="7189" width="8" style="8" customWidth="1"/>
    <col min="7190" max="7190" width="9.109375" style="8" customWidth="1"/>
    <col min="7191" max="7191" width="17.44140625" style="8" customWidth="1"/>
    <col min="7192" max="7424" width="9.109375" style="8"/>
    <col min="7425" max="7425" width="11.109375" style="8" customWidth="1"/>
    <col min="7426" max="7430" width="14.6640625" style="8" customWidth="1"/>
    <col min="7431" max="7431" width="4.44140625" style="8" customWidth="1"/>
    <col min="7432" max="7432" width="12.33203125" style="8" customWidth="1"/>
    <col min="7433" max="7437" width="15.109375" style="8" customWidth="1"/>
    <col min="7438" max="7438" width="6.6640625" style="8" customWidth="1"/>
    <col min="7439" max="7439" width="12.5546875" style="8" customWidth="1"/>
    <col min="7440" max="7440" width="19.6640625" style="8" customWidth="1"/>
    <col min="7441" max="7444" width="14.6640625" style="8" customWidth="1"/>
    <col min="7445" max="7445" width="8" style="8" customWidth="1"/>
    <col min="7446" max="7446" width="9.109375" style="8" customWidth="1"/>
    <col min="7447" max="7447" width="17.44140625" style="8" customWidth="1"/>
    <col min="7448" max="7680" width="9.109375" style="8"/>
    <col min="7681" max="7681" width="11.109375" style="8" customWidth="1"/>
    <col min="7682" max="7686" width="14.6640625" style="8" customWidth="1"/>
    <col min="7687" max="7687" width="4.44140625" style="8" customWidth="1"/>
    <col min="7688" max="7688" width="12.33203125" style="8" customWidth="1"/>
    <col min="7689" max="7693" width="15.109375" style="8" customWidth="1"/>
    <col min="7694" max="7694" width="6.6640625" style="8" customWidth="1"/>
    <col min="7695" max="7695" width="12.5546875" style="8" customWidth="1"/>
    <col min="7696" max="7696" width="19.6640625" style="8" customWidth="1"/>
    <col min="7697" max="7700" width="14.6640625" style="8" customWidth="1"/>
    <col min="7701" max="7701" width="8" style="8" customWidth="1"/>
    <col min="7702" max="7702" width="9.109375" style="8" customWidth="1"/>
    <col min="7703" max="7703" width="17.44140625" style="8" customWidth="1"/>
    <col min="7704" max="7936" width="9.109375" style="8"/>
    <col min="7937" max="7937" width="11.109375" style="8" customWidth="1"/>
    <col min="7938" max="7942" width="14.6640625" style="8" customWidth="1"/>
    <col min="7943" max="7943" width="4.44140625" style="8" customWidth="1"/>
    <col min="7944" max="7944" width="12.33203125" style="8" customWidth="1"/>
    <col min="7945" max="7949" width="15.109375" style="8" customWidth="1"/>
    <col min="7950" max="7950" width="6.6640625" style="8" customWidth="1"/>
    <col min="7951" max="7951" width="12.5546875" style="8" customWidth="1"/>
    <col min="7952" max="7952" width="19.6640625" style="8" customWidth="1"/>
    <col min="7953" max="7956" width="14.6640625" style="8" customWidth="1"/>
    <col min="7957" max="7957" width="8" style="8" customWidth="1"/>
    <col min="7958" max="7958" width="9.109375" style="8" customWidth="1"/>
    <col min="7959" max="7959" width="17.44140625" style="8" customWidth="1"/>
    <col min="7960" max="8192" width="9.109375" style="8"/>
    <col min="8193" max="8193" width="11.109375" style="8" customWidth="1"/>
    <col min="8194" max="8198" width="14.6640625" style="8" customWidth="1"/>
    <col min="8199" max="8199" width="4.44140625" style="8" customWidth="1"/>
    <col min="8200" max="8200" width="12.33203125" style="8" customWidth="1"/>
    <col min="8201" max="8205" width="15.109375" style="8" customWidth="1"/>
    <col min="8206" max="8206" width="6.6640625" style="8" customWidth="1"/>
    <col min="8207" max="8207" width="12.5546875" style="8" customWidth="1"/>
    <col min="8208" max="8208" width="19.6640625" style="8" customWidth="1"/>
    <col min="8209" max="8212" width="14.6640625" style="8" customWidth="1"/>
    <col min="8213" max="8213" width="8" style="8" customWidth="1"/>
    <col min="8214" max="8214" width="9.109375" style="8" customWidth="1"/>
    <col min="8215" max="8215" width="17.44140625" style="8" customWidth="1"/>
    <col min="8216" max="8448" width="9.109375" style="8"/>
    <col min="8449" max="8449" width="11.109375" style="8" customWidth="1"/>
    <col min="8450" max="8454" width="14.6640625" style="8" customWidth="1"/>
    <col min="8455" max="8455" width="4.44140625" style="8" customWidth="1"/>
    <col min="8456" max="8456" width="12.33203125" style="8" customWidth="1"/>
    <col min="8457" max="8461" width="15.109375" style="8" customWidth="1"/>
    <col min="8462" max="8462" width="6.6640625" style="8" customWidth="1"/>
    <col min="8463" max="8463" width="12.5546875" style="8" customWidth="1"/>
    <col min="8464" max="8464" width="19.6640625" style="8" customWidth="1"/>
    <col min="8465" max="8468" width="14.6640625" style="8" customWidth="1"/>
    <col min="8469" max="8469" width="8" style="8" customWidth="1"/>
    <col min="8470" max="8470" width="9.109375" style="8" customWidth="1"/>
    <col min="8471" max="8471" width="17.44140625" style="8" customWidth="1"/>
    <col min="8472" max="8704" width="9.109375" style="8"/>
    <col min="8705" max="8705" width="11.109375" style="8" customWidth="1"/>
    <col min="8706" max="8710" width="14.6640625" style="8" customWidth="1"/>
    <col min="8711" max="8711" width="4.44140625" style="8" customWidth="1"/>
    <col min="8712" max="8712" width="12.33203125" style="8" customWidth="1"/>
    <col min="8713" max="8717" width="15.109375" style="8" customWidth="1"/>
    <col min="8718" max="8718" width="6.6640625" style="8" customWidth="1"/>
    <col min="8719" max="8719" width="12.5546875" style="8" customWidth="1"/>
    <col min="8720" max="8720" width="19.6640625" style="8" customWidth="1"/>
    <col min="8721" max="8724" width="14.6640625" style="8" customWidth="1"/>
    <col min="8725" max="8725" width="8" style="8" customWidth="1"/>
    <col min="8726" max="8726" width="9.109375" style="8" customWidth="1"/>
    <col min="8727" max="8727" width="17.44140625" style="8" customWidth="1"/>
    <col min="8728" max="8960" width="9.109375" style="8"/>
    <col min="8961" max="8961" width="11.109375" style="8" customWidth="1"/>
    <col min="8962" max="8966" width="14.6640625" style="8" customWidth="1"/>
    <col min="8967" max="8967" width="4.44140625" style="8" customWidth="1"/>
    <col min="8968" max="8968" width="12.33203125" style="8" customWidth="1"/>
    <col min="8969" max="8973" width="15.109375" style="8" customWidth="1"/>
    <col min="8974" max="8974" width="6.6640625" style="8" customWidth="1"/>
    <col min="8975" max="8975" width="12.5546875" style="8" customWidth="1"/>
    <col min="8976" max="8976" width="19.6640625" style="8" customWidth="1"/>
    <col min="8977" max="8980" width="14.6640625" style="8" customWidth="1"/>
    <col min="8981" max="8981" width="8" style="8" customWidth="1"/>
    <col min="8982" max="8982" width="9.109375" style="8" customWidth="1"/>
    <col min="8983" max="8983" width="17.44140625" style="8" customWidth="1"/>
    <col min="8984" max="9216" width="9.109375" style="8"/>
    <col min="9217" max="9217" width="11.109375" style="8" customWidth="1"/>
    <col min="9218" max="9222" width="14.6640625" style="8" customWidth="1"/>
    <col min="9223" max="9223" width="4.44140625" style="8" customWidth="1"/>
    <col min="9224" max="9224" width="12.33203125" style="8" customWidth="1"/>
    <col min="9225" max="9229" width="15.109375" style="8" customWidth="1"/>
    <col min="9230" max="9230" width="6.6640625" style="8" customWidth="1"/>
    <col min="9231" max="9231" width="12.5546875" style="8" customWidth="1"/>
    <col min="9232" max="9232" width="19.6640625" style="8" customWidth="1"/>
    <col min="9233" max="9236" width="14.6640625" style="8" customWidth="1"/>
    <col min="9237" max="9237" width="8" style="8" customWidth="1"/>
    <col min="9238" max="9238" width="9.109375" style="8" customWidth="1"/>
    <col min="9239" max="9239" width="17.44140625" style="8" customWidth="1"/>
    <col min="9240" max="9472" width="9.109375" style="8"/>
    <col min="9473" max="9473" width="11.109375" style="8" customWidth="1"/>
    <col min="9474" max="9478" width="14.6640625" style="8" customWidth="1"/>
    <col min="9479" max="9479" width="4.44140625" style="8" customWidth="1"/>
    <col min="9480" max="9480" width="12.33203125" style="8" customWidth="1"/>
    <col min="9481" max="9485" width="15.109375" style="8" customWidth="1"/>
    <col min="9486" max="9486" width="6.6640625" style="8" customWidth="1"/>
    <col min="9487" max="9487" width="12.5546875" style="8" customWidth="1"/>
    <col min="9488" max="9488" width="19.6640625" style="8" customWidth="1"/>
    <col min="9489" max="9492" width="14.6640625" style="8" customWidth="1"/>
    <col min="9493" max="9493" width="8" style="8" customWidth="1"/>
    <col min="9494" max="9494" width="9.109375" style="8" customWidth="1"/>
    <col min="9495" max="9495" width="17.44140625" style="8" customWidth="1"/>
    <col min="9496" max="9728" width="9.109375" style="8"/>
    <col min="9729" max="9729" width="11.109375" style="8" customWidth="1"/>
    <col min="9730" max="9734" width="14.6640625" style="8" customWidth="1"/>
    <col min="9735" max="9735" width="4.44140625" style="8" customWidth="1"/>
    <col min="9736" max="9736" width="12.33203125" style="8" customWidth="1"/>
    <col min="9737" max="9741" width="15.109375" style="8" customWidth="1"/>
    <col min="9742" max="9742" width="6.6640625" style="8" customWidth="1"/>
    <col min="9743" max="9743" width="12.5546875" style="8" customWidth="1"/>
    <col min="9744" max="9744" width="19.6640625" style="8" customWidth="1"/>
    <col min="9745" max="9748" width="14.6640625" style="8" customWidth="1"/>
    <col min="9749" max="9749" width="8" style="8" customWidth="1"/>
    <col min="9750" max="9750" width="9.109375" style="8" customWidth="1"/>
    <col min="9751" max="9751" width="17.44140625" style="8" customWidth="1"/>
    <col min="9752" max="9984" width="9.109375" style="8"/>
    <col min="9985" max="9985" width="11.109375" style="8" customWidth="1"/>
    <col min="9986" max="9990" width="14.6640625" style="8" customWidth="1"/>
    <col min="9991" max="9991" width="4.44140625" style="8" customWidth="1"/>
    <col min="9992" max="9992" width="12.33203125" style="8" customWidth="1"/>
    <col min="9993" max="9997" width="15.109375" style="8" customWidth="1"/>
    <col min="9998" max="9998" width="6.6640625" style="8" customWidth="1"/>
    <col min="9999" max="9999" width="12.5546875" style="8" customWidth="1"/>
    <col min="10000" max="10000" width="19.6640625" style="8" customWidth="1"/>
    <col min="10001" max="10004" width="14.6640625" style="8" customWidth="1"/>
    <col min="10005" max="10005" width="8" style="8" customWidth="1"/>
    <col min="10006" max="10006" width="9.109375" style="8" customWidth="1"/>
    <col min="10007" max="10007" width="17.44140625" style="8" customWidth="1"/>
    <col min="10008" max="10240" width="9.109375" style="8"/>
    <col min="10241" max="10241" width="11.109375" style="8" customWidth="1"/>
    <col min="10242" max="10246" width="14.6640625" style="8" customWidth="1"/>
    <col min="10247" max="10247" width="4.44140625" style="8" customWidth="1"/>
    <col min="10248" max="10248" width="12.33203125" style="8" customWidth="1"/>
    <col min="10249" max="10253" width="15.109375" style="8" customWidth="1"/>
    <col min="10254" max="10254" width="6.6640625" style="8" customWidth="1"/>
    <col min="10255" max="10255" width="12.5546875" style="8" customWidth="1"/>
    <col min="10256" max="10256" width="19.6640625" style="8" customWidth="1"/>
    <col min="10257" max="10260" width="14.6640625" style="8" customWidth="1"/>
    <col min="10261" max="10261" width="8" style="8" customWidth="1"/>
    <col min="10262" max="10262" width="9.109375" style="8" customWidth="1"/>
    <col min="10263" max="10263" width="17.44140625" style="8" customWidth="1"/>
    <col min="10264" max="10496" width="9.109375" style="8"/>
    <col min="10497" max="10497" width="11.109375" style="8" customWidth="1"/>
    <col min="10498" max="10502" width="14.6640625" style="8" customWidth="1"/>
    <col min="10503" max="10503" width="4.44140625" style="8" customWidth="1"/>
    <col min="10504" max="10504" width="12.33203125" style="8" customWidth="1"/>
    <col min="10505" max="10509" width="15.109375" style="8" customWidth="1"/>
    <col min="10510" max="10510" width="6.6640625" style="8" customWidth="1"/>
    <col min="10511" max="10511" width="12.5546875" style="8" customWidth="1"/>
    <col min="10512" max="10512" width="19.6640625" style="8" customWidth="1"/>
    <col min="10513" max="10516" width="14.6640625" style="8" customWidth="1"/>
    <col min="10517" max="10517" width="8" style="8" customWidth="1"/>
    <col min="10518" max="10518" width="9.109375" style="8" customWidth="1"/>
    <col min="10519" max="10519" width="17.44140625" style="8" customWidth="1"/>
    <col min="10520" max="10752" width="9.109375" style="8"/>
    <col min="10753" max="10753" width="11.109375" style="8" customWidth="1"/>
    <col min="10754" max="10758" width="14.6640625" style="8" customWidth="1"/>
    <col min="10759" max="10759" width="4.44140625" style="8" customWidth="1"/>
    <col min="10760" max="10760" width="12.33203125" style="8" customWidth="1"/>
    <col min="10761" max="10765" width="15.109375" style="8" customWidth="1"/>
    <col min="10766" max="10766" width="6.6640625" style="8" customWidth="1"/>
    <col min="10767" max="10767" width="12.5546875" style="8" customWidth="1"/>
    <col min="10768" max="10768" width="19.6640625" style="8" customWidth="1"/>
    <col min="10769" max="10772" width="14.6640625" style="8" customWidth="1"/>
    <col min="10773" max="10773" width="8" style="8" customWidth="1"/>
    <col min="10774" max="10774" width="9.109375" style="8" customWidth="1"/>
    <col min="10775" max="10775" width="17.44140625" style="8" customWidth="1"/>
    <col min="10776" max="11008" width="9.109375" style="8"/>
    <col min="11009" max="11009" width="11.109375" style="8" customWidth="1"/>
    <col min="11010" max="11014" width="14.6640625" style="8" customWidth="1"/>
    <col min="11015" max="11015" width="4.44140625" style="8" customWidth="1"/>
    <col min="11016" max="11016" width="12.33203125" style="8" customWidth="1"/>
    <col min="11017" max="11021" width="15.109375" style="8" customWidth="1"/>
    <col min="11022" max="11022" width="6.6640625" style="8" customWidth="1"/>
    <col min="11023" max="11023" width="12.5546875" style="8" customWidth="1"/>
    <col min="11024" max="11024" width="19.6640625" style="8" customWidth="1"/>
    <col min="11025" max="11028" width="14.6640625" style="8" customWidth="1"/>
    <col min="11029" max="11029" width="8" style="8" customWidth="1"/>
    <col min="11030" max="11030" width="9.109375" style="8" customWidth="1"/>
    <col min="11031" max="11031" width="17.44140625" style="8" customWidth="1"/>
    <col min="11032" max="11264" width="9.109375" style="8"/>
    <col min="11265" max="11265" width="11.109375" style="8" customWidth="1"/>
    <col min="11266" max="11270" width="14.6640625" style="8" customWidth="1"/>
    <col min="11271" max="11271" width="4.44140625" style="8" customWidth="1"/>
    <col min="11272" max="11272" width="12.33203125" style="8" customWidth="1"/>
    <col min="11273" max="11277" width="15.109375" style="8" customWidth="1"/>
    <col min="11278" max="11278" width="6.6640625" style="8" customWidth="1"/>
    <col min="11279" max="11279" width="12.5546875" style="8" customWidth="1"/>
    <col min="11280" max="11280" width="19.6640625" style="8" customWidth="1"/>
    <col min="11281" max="11284" width="14.6640625" style="8" customWidth="1"/>
    <col min="11285" max="11285" width="8" style="8" customWidth="1"/>
    <col min="11286" max="11286" width="9.109375" style="8" customWidth="1"/>
    <col min="11287" max="11287" width="17.44140625" style="8" customWidth="1"/>
    <col min="11288" max="11520" width="9.109375" style="8"/>
    <col min="11521" max="11521" width="11.109375" style="8" customWidth="1"/>
    <col min="11522" max="11526" width="14.6640625" style="8" customWidth="1"/>
    <col min="11527" max="11527" width="4.44140625" style="8" customWidth="1"/>
    <col min="11528" max="11528" width="12.33203125" style="8" customWidth="1"/>
    <col min="11529" max="11533" width="15.109375" style="8" customWidth="1"/>
    <col min="11534" max="11534" width="6.6640625" style="8" customWidth="1"/>
    <col min="11535" max="11535" width="12.5546875" style="8" customWidth="1"/>
    <col min="11536" max="11536" width="19.6640625" style="8" customWidth="1"/>
    <col min="11537" max="11540" width="14.6640625" style="8" customWidth="1"/>
    <col min="11541" max="11541" width="8" style="8" customWidth="1"/>
    <col min="11542" max="11542" width="9.109375" style="8" customWidth="1"/>
    <col min="11543" max="11543" width="17.44140625" style="8" customWidth="1"/>
    <col min="11544" max="11776" width="9.109375" style="8"/>
    <col min="11777" max="11777" width="11.109375" style="8" customWidth="1"/>
    <col min="11778" max="11782" width="14.6640625" style="8" customWidth="1"/>
    <col min="11783" max="11783" width="4.44140625" style="8" customWidth="1"/>
    <col min="11784" max="11784" width="12.33203125" style="8" customWidth="1"/>
    <col min="11785" max="11789" width="15.109375" style="8" customWidth="1"/>
    <col min="11790" max="11790" width="6.6640625" style="8" customWidth="1"/>
    <col min="11791" max="11791" width="12.5546875" style="8" customWidth="1"/>
    <col min="11792" max="11792" width="19.6640625" style="8" customWidth="1"/>
    <col min="11793" max="11796" width="14.6640625" style="8" customWidth="1"/>
    <col min="11797" max="11797" width="8" style="8" customWidth="1"/>
    <col min="11798" max="11798" width="9.109375" style="8" customWidth="1"/>
    <col min="11799" max="11799" width="17.44140625" style="8" customWidth="1"/>
    <col min="11800" max="12032" width="9.109375" style="8"/>
    <col min="12033" max="12033" width="11.109375" style="8" customWidth="1"/>
    <col min="12034" max="12038" width="14.6640625" style="8" customWidth="1"/>
    <col min="12039" max="12039" width="4.44140625" style="8" customWidth="1"/>
    <col min="12040" max="12040" width="12.33203125" style="8" customWidth="1"/>
    <col min="12041" max="12045" width="15.109375" style="8" customWidth="1"/>
    <col min="12046" max="12046" width="6.6640625" style="8" customWidth="1"/>
    <col min="12047" max="12047" width="12.5546875" style="8" customWidth="1"/>
    <col min="12048" max="12048" width="19.6640625" style="8" customWidth="1"/>
    <col min="12049" max="12052" width="14.6640625" style="8" customWidth="1"/>
    <col min="12053" max="12053" width="8" style="8" customWidth="1"/>
    <col min="12054" max="12054" width="9.109375" style="8" customWidth="1"/>
    <col min="12055" max="12055" width="17.44140625" style="8" customWidth="1"/>
    <col min="12056" max="12288" width="9.109375" style="8"/>
    <col min="12289" max="12289" width="11.109375" style="8" customWidth="1"/>
    <col min="12290" max="12294" width="14.6640625" style="8" customWidth="1"/>
    <col min="12295" max="12295" width="4.44140625" style="8" customWidth="1"/>
    <col min="12296" max="12296" width="12.33203125" style="8" customWidth="1"/>
    <col min="12297" max="12301" width="15.109375" style="8" customWidth="1"/>
    <col min="12302" max="12302" width="6.6640625" style="8" customWidth="1"/>
    <col min="12303" max="12303" width="12.5546875" style="8" customWidth="1"/>
    <col min="12304" max="12304" width="19.6640625" style="8" customWidth="1"/>
    <col min="12305" max="12308" width="14.6640625" style="8" customWidth="1"/>
    <col min="12309" max="12309" width="8" style="8" customWidth="1"/>
    <col min="12310" max="12310" width="9.109375" style="8" customWidth="1"/>
    <col min="12311" max="12311" width="17.44140625" style="8" customWidth="1"/>
    <col min="12312" max="12544" width="9.109375" style="8"/>
    <col min="12545" max="12545" width="11.109375" style="8" customWidth="1"/>
    <col min="12546" max="12550" width="14.6640625" style="8" customWidth="1"/>
    <col min="12551" max="12551" width="4.44140625" style="8" customWidth="1"/>
    <col min="12552" max="12552" width="12.33203125" style="8" customWidth="1"/>
    <col min="12553" max="12557" width="15.109375" style="8" customWidth="1"/>
    <col min="12558" max="12558" width="6.6640625" style="8" customWidth="1"/>
    <col min="12559" max="12559" width="12.5546875" style="8" customWidth="1"/>
    <col min="12560" max="12560" width="19.6640625" style="8" customWidth="1"/>
    <col min="12561" max="12564" width="14.6640625" style="8" customWidth="1"/>
    <col min="12565" max="12565" width="8" style="8" customWidth="1"/>
    <col min="12566" max="12566" width="9.109375" style="8" customWidth="1"/>
    <col min="12567" max="12567" width="17.44140625" style="8" customWidth="1"/>
    <col min="12568" max="12800" width="9.109375" style="8"/>
    <col min="12801" max="12801" width="11.109375" style="8" customWidth="1"/>
    <col min="12802" max="12806" width="14.6640625" style="8" customWidth="1"/>
    <col min="12807" max="12807" width="4.44140625" style="8" customWidth="1"/>
    <col min="12808" max="12808" width="12.33203125" style="8" customWidth="1"/>
    <col min="12809" max="12813" width="15.109375" style="8" customWidth="1"/>
    <col min="12814" max="12814" width="6.6640625" style="8" customWidth="1"/>
    <col min="12815" max="12815" width="12.5546875" style="8" customWidth="1"/>
    <col min="12816" max="12816" width="19.6640625" style="8" customWidth="1"/>
    <col min="12817" max="12820" width="14.6640625" style="8" customWidth="1"/>
    <col min="12821" max="12821" width="8" style="8" customWidth="1"/>
    <col min="12822" max="12822" width="9.109375" style="8" customWidth="1"/>
    <col min="12823" max="12823" width="17.44140625" style="8" customWidth="1"/>
    <col min="12824" max="13056" width="9.109375" style="8"/>
    <col min="13057" max="13057" width="11.109375" style="8" customWidth="1"/>
    <col min="13058" max="13062" width="14.6640625" style="8" customWidth="1"/>
    <col min="13063" max="13063" width="4.44140625" style="8" customWidth="1"/>
    <col min="13064" max="13064" width="12.33203125" style="8" customWidth="1"/>
    <col min="13065" max="13069" width="15.109375" style="8" customWidth="1"/>
    <col min="13070" max="13070" width="6.6640625" style="8" customWidth="1"/>
    <col min="13071" max="13071" width="12.5546875" style="8" customWidth="1"/>
    <col min="13072" max="13072" width="19.6640625" style="8" customWidth="1"/>
    <col min="13073" max="13076" width="14.6640625" style="8" customWidth="1"/>
    <col min="13077" max="13077" width="8" style="8" customWidth="1"/>
    <col min="13078" max="13078" width="9.109375" style="8" customWidth="1"/>
    <col min="13079" max="13079" width="17.44140625" style="8" customWidth="1"/>
    <col min="13080" max="13312" width="9.109375" style="8"/>
    <col min="13313" max="13313" width="11.109375" style="8" customWidth="1"/>
    <col min="13314" max="13318" width="14.6640625" style="8" customWidth="1"/>
    <col min="13319" max="13319" width="4.44140625" style="8" customWidth="1"/>
    <col min="13320" max="13320" width="12.33203125" style="8" customWidth="1"/>
    <col min="13321" max="13325" width="15.109375" style="8" customWidth="1"/>
    <col min="13326" max="13326" width="6.6640625" style="8" customWidth="1"/>
    <col min="13327" max="13327" width="12.5546875" style="8" customWidth="1"/>
    <col min="13328" max="13328" width="19.6640625" style="8" customWidth="1"/>
    <col min="13329" max="13332" width="14.6640625" style="8" customWidth="1"/>
    <col min="13333" max="13333" width="8" style="8" customWidth="1"/>
    <col min="13334" max="13334" width="9.109375" style="8" customWidth="1"/>
    <col min="13335" max="13335" width="17.44140625" style="8" customWidth="1"/>
    <col min="13336" max="13568" width="9.109375" style="8"/>
    <col min="13569" max="13569" width="11.109375" style="8" customWidth="1"/>
    <col min="13570" max="13574" width="14.6640625" style="8" customWidth="1"/>
    <col min="13575" max="13575" width="4.44140625" style="8" customWidth="1"/>
    <col min="13576" max="13576" width="12.33203125" style="8" customWidth="1"/>
    <col min="13577" max="13581" width="15.109375" style="8" customWidth="1"/>
    <col min="13582" max="13582" width="6.6640625" style="8" customWidth="1"/>
    <col min="13583" max="13583" width="12.5546875" style="8" customWidth="1"/>
    <col min="13584" max="13584" width="19.6640625" style="8" customWidth="1"/>
    <col min="13585" max="13588" width="14.6640625" style="8" customWidth="1"/>
    <col min="13589" max="13589" width="8" style="8" customWidth="1"/>
    <col min="13590" max="13590" width="9.109375" style="8" customWidth="1"/>
    <col min="13591" max="13591" width="17.44140625" style="8" customWidth="1"/>
    <col min="13592" max="13824" width="9.109375" style="8"/>
    <col min="13825" max="13825" width="11.109375" style="8" customWidth="1"/>
    <col min="13826" max="13830" width="14.6640625" style="8" customWidth="1"/>
    <col min="13831" max="13831" width="4.44140625" style="8" customWidth="1"/>
    <col min="13832" max="13832" width="12.33203125" style="8" customWidth="1"/>
    <col min="13833" max="13837" width="15.109375" style="8" customWidth="1"/>
    <col min="13838" max="13838" width="6.6640625" style="8" customWidth="1"/>
    <col min="13839" max="13839" width="12.5546875" style="8" customWidth="1"/>
    <col min="13840" max="13840" width="19.6640625" style="8" customWidth="1"/>
    <col min="13841" max="13844" width="14.6640625" style="8" customWidth="1"/>
    <col min="13845" max="13845" width="8" style="8" customWidth="1"/>
    <col min="13846" max="13846" width="9.109375" style="8" customWidth="1"/>
    <col min="13847" max="13847" width="17.44140625" style="8" customWidth="1"/>
    <col min="13848" max="14080" width="9.109375" style="8"/>
    <col min="14081" max="14081" width="11.109375" style="8" customWidth="1"/>
    <col min="14082" max="14086" width="14.6640625" style="8" customWidth="1"/>
    <col min="14087" max="14087" width="4.44140625" style="8" customWidth="1"/>
    <col min="14088" max="14088" width="12.33203125" style="8" customWidth="1"/>
    <col min="14089" max="14093" width="15.109375" style="8" customWidth="1"/>
    <col min="14094" max="14094" width="6.6640625" style="8" customWidth="1"/>
    <col min="14095" max="14095" width="12.5546875" style="8" customWidth="1"/>
    <col min="14096" max="14096" width="19.6640625" style="8" customWidth="1"/>
    <col min="14097" max="14100" width="14.6640625" style="8" customWidth="1"/>
    <col min="14101" max="14101" width="8" style="8" customWidth="1"/>
    <col min="14102" max="14102" width="9.109375" style="8" customWidth="1"/>
    <col min="14103" max="14103" width="17.44140625" style="8" customWidth="1"/>
    <col min="14104" max="14336" width="9.109375" style="8"/>
    <col min="14337" max="14337" width="11.109375" style="8" customWidth="1"/>
    <col min="14338" max="14342" width="14.6640625" style="8" customWidth="1"/>
    <col min="14343" max="14343" width="4.44140625" style="8" customWidth="1"/>
    <col min="14344" max="14344" width="12.33203125" style="8" customWidth="1"/>
    <col min="14345" max="14349" width="15.109375" style="8" customWidth="1"/>
    <col min="14350" max="14350" width="6.6640625" style="8" customWidth="1"/>
    <col min="14351" max="14351" width="12.5546875" style="8" customWidth="1"/>
    <col min="14352" max="14352" width="19.6640625" style="8" customWidth="1"/>
    <col min="14353" max="14356" width="14.6640625" style="8" customWidth="1"/>
    <col min="14357" max="14357" width="8" style="8" customWidth="1"/>
    <col min="14358" max="14358" width="9.109375" style="8" customWidth="1"/>
    <col min="14359" max="14359" width="17.44140625" style="8" customWidth="1"/>
    <col min="14360" max="14592" width="9.109375" style="8"/>
    <col min="14593" max="14593" width="11.109375" style="8" customWidth="1"/>
    <col min="14594" max="14598" width="14.6640625" style="8" customWidth="1"/>
    <col min="14599" max="14599" width="4.44140625" style="8" customWidth="1"/>
    <col min="14600" max="14600" width="12.33203125" style="8" customWidth="1"/>
    <col min="14601" max="14605" width="15.109375" style="8" customWidth="1"/>
    <col min="14606" max="14606" width="6.6640625" style="8" customWidth="1"/>
    <col min="14607" max="14607" width="12.5546875" style="8" customWidth="1"/>
    <col min="14608" max="14608" width="19.6640625" style="8" customWidth="1"/>
    <col min="14609" max="14612" width="14.6640625" style="8" customWidth="1"/>
    <col min="14613" max="14613" width="8" style="8" customWidth="1"/>
    <col min="14614" max="14614" width="9.109375" style="8" customWidth="1"/>
    <col min="14615" max="14615" width="17.44140625" style="8" customWidth="1"/>
    <col min="14616" max="14848" width="9.109375" style="8"/>
    <col min="14849" max="14849" width="11.109375" style="8" customWidth="1"/>
    <col min="14850" max="14854" width="14.6640625" style="8" customWidth="1"/>
    <col min="14855" max="14855" width="4.44140625" style="8" customWidth="1"/>
    <col min="14856" max="14856" width="12.33203125" style="8" customWidth="1"/>
    <col min="14857" max="14861" width="15.109375" style="8" customWidth="1"/>
    <col min="14862" max="14862" width="6.6640625" style="8" customWidth="1"/>
    <col min="14863" max="14863" width="12.5546875" style="8" customWidth="1"/>
    <col min="14864" max="14864" width="19.6640625" style="8" customWidth="1"/>
    <col min="14865" max="14868" width="14.6640625" style="8" customWidth="1"/>
    <col min="14869" max="14869" width="8" style="8" customWidth="1"/>
    <col min="14870" max="14870" width="9.109375" style="8" customWidth="1"/>
    <col min="14871" max="14871" width="17.44140625" style="8" customWidth="1"/>
    <col min="14872" max="15104" width="9.109375" style="8"/>
    <col min="15105" max="15105" width="11.109375" style="8" customWidth="1"/>
    <col min="15106" max="15110" width="14.6640625" style="8" customWidth="1"/>
    <col min="15111" max="15111" width="4.44140625" style="8" customWidth="1"/>
    <col min="15112" max="15112" width="12.33203125" style="8" customWidth="1"/>
    <col min="15113" max="15117" width="15.109375" style="8" customWidth="1"/>
    <col min="15118" max="15118" width="6.6640625" style="8" customWidth="1"/>
    <col min="15119" max="15119" width="12.5546875" style="8" customWidth="1"/>
    <col min="15120" max="15120" width="19.6640625" style="8" customWidth="1"/>
    <col min="15121" max="15124" width="14.6640625" style="8" customWidth="1"/>
    <col min="15125" max="15125" width="8" style="8" customWidth="1"/>
    <col min="15126" max="15126" width="9.109375" style="8" customWidth="1"/>
    <col min="15127" max="15127" width="17.44140625" style="8" customWidth="1"/>
    <col min="15128" max="15360" width="9.109375" style="8"/>
    <col min="15361" max="15361" width="11.109375" style="8" customWidth="1"/>
    <col min="15362" max="15366" width="14.6640625" style="8" customWidth="1"/>
    <col min="15367" max="15367" width="4.44140625" style="8" customWidth="1"/>
    <col min="15368" max="15368" width="12.33203125" style="8" customWidth="1"/>
    <col min="15369" max="15373" width="15.109375" style="8" customWidth="1"/>
    <col min="15374" max="15374" width="6.6640625" style="8" customWidth="1"/>
    <col min="15375" max="15375" width="12.5546875" style="8" customWidth="1"/>
    <col min="15376" max="15376" width="19.6640625" style="8" customWidth="1"/>
    <col min="15377" max="15380" width="14.6640625" style="8" customWidth="1"/>
    <col min="15381" max="15381" width="8" style="8" customWidth="1"/>
    <col min="15382" max="15382" width="9.109375" style="8" customWidth="1"/>
    <col min="15383" max="15383" width="17.44140625" style="8" customWidth="1"/>
    <col min="15384" max="15616" width="9.109375" style="8"/>
    <col min="15617" max="15617" width="11.109375" style="8" customWidth="1"/>
    <col min="15618" max="15622" width="14.6640625" style="8" customWidth="1"/>
    <col min="15623" max="15623" width="4.44140625" style="8" customWidth="1"/>
    <col min="15624" max="15624" width="12.33203125" style="8" customWidth="1"/>
    <col min="15625" max="15629" width="15.109375" style="8" customWidth="1"/>
    <col min="15630" max="15630" width="6.6640625" style="8" customWidth="1"/>
    <col min="15631" max="15631" width="12.5546875" style="8" customWidth="1"/>
    <col min="15632" max="15632" width="19.6640625" style="8" customWidth="1"/>
    <col min="15633" max="15636" width="14.6640625" style="8" customWidth="1"/>
    <col min="15637" max="15637" width="8" style="8" customWidth="1"/>
    <col min="15638" max="15638" width="9.109375" style="8" customWidth="1"/>
    <col min="15639" max="15639" width="17.44140625" style="8" customWidth="1"/>
    <col min="15640" max="15872" width="9.109375" style="8"/>
    <col min="15873" max="15873" width="11.109375" style="8" customWidth="1"/>
    <col min="15874" max="15878" width="14.6640625" style="8" customWidth="1"/>
    <col min="15879" max="15879" width="4.44140625" style="8" customWidth="1"/>
    <col min="15880" max="15880" width="12.33203125" style="8" customWidth="1"/>
    <col min="15881" max="15885" width="15.109375" style="8" customWidth="1"/>
    <col min="15886" max="15886" width="6.6640625" style="8" customWidth="1"/>
    <col min="15887" max="15887" width="12.5546875" style="8" customWidth="1"/>
    <col min="15888" max="15888" width="19.6640625" style="8" customWidth="1"/>
    <col min="15889" max="15892" width="14.6640625" style="8" customWidth="1"/>
    <col min="15893" max="15893" width="8" style="8" customWidth="1"/>
    <col min="15894" max="15894" width="9.109375" style="8" customWidth="1"/>
    <col min="15895" max="15895" width="17.44140625" style="8" customWidth="1"/>
    <col min="15896" max="16128" width="9.109375" style="8"/>
    <col min="16129" max="16129" width="11.109375" style="8" customWidth="1"/>
    <col min="16130" max="16134" width="14.6640625" style="8" customWidth="1"/>
    <col min="16135" max="16135" width="4.44140625" style="8" customWidth="1"/>
    <col min="16136" max="16136" width="12.33203125" style="8" customWidth="1"/>
    <col min="16137" max="16141" width="15.109375" style="8" customWidth="1"/>
    <col min="16142" max="16142" width="6.6640625" style="8" customWidth="1"/>
    <col min="16143" max="16143" width="12.5546875" style="8" customWidth="1"/>
    <col min="16144" max="16144" width="19.6640625" style="8" customWidth="1"/>
    <col min="16145" max="16148" width="14.6640625" style="8" customWidth="1"/>
    <col min="16149" max="16149" width="8" style="8" customWidth="1"/>
    <col min="16150" max="16150" width="9.109375" style="8" customWidth="1"/>
    <col min="16151" max="16151" width="17.44140625" style="8" customWidth="1"/>
    <col min="16152" max="16384" width="9.109375" style="8"/>
  </cols>
  <sheetData>
    <row r="1" spans="1:68" ht="33.049999999999997" customHeight="1">
      <c r="A1" s="2717" t="s">
        <v>2</v>
      </c>
      <c r="B1" s="2203"/>
      <c r="C1" s="2203"/>
      <c r="D1" s="2203"/>
      <c r="E1" s="2203"/>
      <c r="F1" s="2203"/>
      <c r="G1" s="2203"/>
      <c r="H1" s="2203"/>
      <c r="I1" s="2203"/>
      <c r="J1" s="2203"/>
      <c r="K1" s="2203"/>
      <c r="L1" s="2203"/>
      <c r="M1" s="2203"/>
      <c r="N1" s="2203"/>
      <c r="O1" s="2203"/>
      <c r="P1" s="2203"/>
      <c r="Q1" s="14"/>
      <c r="R1" s="15"/>
      <c r="S1" s="15"/>
      <c r="T1" s="1195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</row>
    <row r="2" spans="1:68" ht="14.25" customHeight="1">
      <c r="A2" s="2204"/>
      <c r="B2" s="2205"/>
      <c r="C2" s="2205"/>
      <c r="D2" s="2205"/>
      <c r="E2" s="2205"/>
      <c r="F2" s="2205"/>
      <c r="G2" s="2205"/>
      <c r="H2" s="2205"/>
      <c r="I2" s="2205"/>
      <c r="J2" s="2205"/>
      <c r="K2" s="2205"/>
      <c r="L2" s="2205"/>
      <c r="M2" s="2205"/>
      <c r="N2" s="2205"/>
      <c r="O2" s="2205"/>
      <c r="P2" s="2205"/>
      <c r="Q2" s="17"/>
      <c r="R2" s="6"/>
      <c r="S2" s="6"/>
      <c r="T2" s="933"/>
    </row>
    <row r="3" spans="1:68" ht="26.3" customHeight="1">
      <c r="A3" s="2204"/>
      <c r="B3" s="2205"/>
      <c r="C3" s="2205"/>
      <c r="D3" s="2205"/>
      <c r="E3" s="2205"/>
      <c r="F3" s="2205"/>
      <c r="G3" s="2205"/>
      <c r="H3" s="2205"/>
      <c r="I3" s="2205"/>
      <c r="J3" s="2205"/>
      <c r="K3" s="2205"/>
      <c r="L3" s="2205"/>
      <c r="M3" s="2205"/>
      <c r="N3" s="2205"/>
      <c r="O3" s="2205"/>
      <c r="P3" s="2205"/>
      <c r="Q3" s="17"/>
      <c r="R3" s="6"/>
      <c r="S3" s="6"/>
      <c r="T3" s="933"/>
    </row>
    <row r="4" spans="1:68" ht="24.75" customHeight="1">
      <c r="A4" s="2204"/>
      <c r="B4" s="2205"/>
      <c r="C4" s="2205"/>
      <c r="D4" s="2205"/>
      <c r="E4" s="2205"/>
      <c r="F4" s="2205"/>
      <c r="G4" s="2205"/>
      <c r="H4" s="2205"/>
      <c r="I4" s="2205"/>
      <c r="J4" s="2205"/>
      <c r="K4" s="2205"/>
      <c r="L4" s="2205"/>
      <c r="M4" s="2205"/>
      <c r="N4" s="2205"/>
      <c r="O4" s="2205"/>
      <c r="P4" s="2205"/>
      <c r="Q4" s="2321" t="s">
        <v>3</v>
      </c>
      <c r="R4" s="2715"/>
      <c r="S4" s="2715"/>
      <c r="T4" s="2322"/>
    </row>
    <row r="5" spans="1:68" ht="26.3" customHeight="1">
      <c r="A5" s="2718"/>
      <c r="B5" s="2207"/>
      <c r="C5" s="2207"/>
      <c r="D5" s="2207"/>
      <c r="E5" s="2207"/>
      <c r="F5" s="2207"/>
      <c r="G5" s="2207"/>
      <c r="H5" s="2207"/>
      <c r="I5" s="2207"/>
      <c r="J5" s="2207"/>
      <c r="K5" s="2207"/>
      <c r="L5" s="2207"/>
      <c r="M5" s="2207"/>
      <c r="N5" s="2207"/>
      <c r="O5" s="2207"/>
      <c r="P5" s="2207"/>
      <c r="Q5" s="2321" t="s">
        <v>54</v>
      </c>
      <c r="R5" s="2715"/>
      <c r="S5" s="2715"/>
      <c r="T5" s="2322"/>
    </row>
    <row r="6" spans="1:68" ht="24.9" customHeight="1">
      <c r="A6" s="2345" t="s">
        <v>491</v>
      </c>
      <c r="B6" s="2827"/>
      <c r="C6" s="2827"/>
      <c r="D6" s="2827"/>
      <c r="E6" s="2827"/>
      <c r="F6" s="2827"/>
      <c r="G6" s="2827"/>
      <c r="H6" s="2827"/>
      <c r="I6" s="2827"/>
      <c r="J6" s="2827"/>
      <c r="K6" s="2827"/>
      <c r="L6" s="2827"/>
      <c r="M6" s="2827"/>
      <c r="N6" s="2827"/>
      <c r="O6" s="2827"/>
      <c r="P6" s="2827"/>
      <c r="Q6" s="2827"/>
      <c r="R6" s="2827"/>
      <c r="S6" s="2827"/>
      <c r="T6" s="2828"/>
    </row>
    <row r="7" spans="1:68" ht="24.9" customHeight="1">
      <c r="A7" s="2345" t="s">
        <v>246</v>
      </c>
      <c r="B7" s="2827"/>
      <c r="C7" s="2827"/>
      <c r="D7" s="2827"/>
      <c r="E7" s="2827"/>
      <c r="F7" s="2827"/>
      <c r="G7" s="2827"/>
      <c r="H7" s="2827"/>
      <c r="I7" s="2827"/>
      <c r="J7" s="2827"/>
      <c r="K7" s="2827"/>
      <c r="L7" s="2827"/>
      <c r="M7" s="2827"/>
      <c r="N7" s="2827"/>
      <c r="O7" s="2827"/>
      <c r="P7" s="2827"/>
      <c r="Q7" s="2827"/>
      <c r="R7" s="2827"/>
      <c r="S7" s="2827"/>
      <c r="T7" s="2828"/>
    </row>
    <row r="8" spans="1:68" ht="24.9" customHeight="1">
      <c r="A8" s="2345" t="s">
        <v>247</v>
      </c>
      <c r="B8" s="2827"/>
      <c r="C8" s="2827"/>
      <c r="D8" s="2827"/>
      <c r="E8" s="2827"/>
      <c r="F8" s="2827"/>
      <c r="G8" s="2827"/>
      <c r="H8" s="2827"/>
      <c r="I8" s="2827"/>
      <c r="J8" s="2827"/>
      <c r="K8" s="2827"/>
      <c r="L8" s="2827"/>
      <c r="M8" s="2827"/>
      <c r="N8" s="2827"/>
      <c r="O8" s="2827"/>
      <c r="P8" s="2827"/>
      <c r="Q8" s="2827"/>
      <c r="R8" s="2827"/>
      <c r="S8" s="2827"/>
      <c r="T8" s="2828"/>
    </row>
    <row r="9" spans="1:68" ht="20.05" customHeight="1" thickBot="1">
      <c r="A9" s="2830" t="s">
        <v>129</v>
      </c>
      <c r="B9" s="2824"/>
      <c r="C9" s="2824"/>
      <c r="D9" s="2824"/>
      <c r="E9" s="2824"/>
      <c r="F9" s="2825"/>
      <c r="G9" s="1138"/>
      <c r="H9" s="2823" t="s">
        <v>130</v>
      </c>
      <c r="I9" s="2824"/>
      <c r="J9" s="2824"/>
      <c r="K9" s="2824"/>
      <c r="L9" s="2824"/>
      <c r="M9" s="2825"/>
      <c r="N9" s="1138"/>
      <c r="O9" s="2823" t="s">
        <v>159</v>
      </c>
      <c r="P9" s="2824"/>
      <c r="Q9" s="2824"/>
      <c r="R9" s="2824"/>
      <c r="S9" s="2824"/>
      <c r="T9" s="2826"/>
    </row>
    <row r="10" spans="1:68" ht="45.1" customHeight="1" thickBot="1">
      <c r="A10" s="872" t="s">
        <v>10</v>
      </c>
      <c r="B10" s="945" t="s">
        <v>11</v>
      </c>
      <c r="C10" s="945" t="s">
        <v>12</v>
      </c>
      <c r="D10" s="945" t="s">
        <v>66</v>
      </c>
      <c r="E10" s="945" t="s">
        <v>14</v>
      </c>
      <c r="F10" s="871" t="s">
        <v>15</v>
      </c>
      <c r="G10" s="1143"/>
      <c r="H10" s="872" t="s">
        <v>10</v>
      </c>
      <c r="I10" s="945" t="s">
        <v>11</v>
      </c>
      <c r="J10" s="945" t="s">
        <v>12</v>
      </c>
      <c r="K10" s="945" t="s">
        <v>66</v>
      </c>
      <c r="L10" s="945" t="s">
        <v>14</v>
      </c>
      <c r="M10" s="871" t="s">
        <v>15</v>
      </c>
      <c r="N10" s="1143"/>
      <c r="O10" s="1199" t="s">
        <v>10</v>
      </c>
      <c r="P10" s="1200" t="s">
        <v>11</v>
      </c>
      <c r="Q10" s="1200" t="s">
        <v>12</v>
      </c>
      <c r="R10" s="1200" t="s">
        <v>66</v>
      </c>
      <c r="S10" s="1200" t="s">
        <v>14</v>
      </c>
      <c r="T10" s="1201" t="s">
        <v>15</v>
      </c>
    </row>
    <row r="11" spans="1:68" ht="18" customHeight="1">
      <c r="A11" s="1014">
        <v>1</v>
      </c>
      <c r="B11" s="1015">
        <v>44756</v>
      </c>
      <c r="C11" s="1009">
        <v>7.82</v>
      </c>
      <c r="D11" s="1009" t="s">
        <v>17</v>
      </c>
      <c r="E11" s="1038">
        <f>3600/C11</f>
        <v>460.35805626598466</v>
      </c>
      <c r="F11" s="1023">
        <v>40</v>
      </c>
      <c r="G11" s="1138"/>
      <c r="H11" s="1014">
        <v>17</v>
      </c>
      <c r="I11" s="1015">
        <v>44777</v>
      </c>
      <c r="J11" s="1009">
        <v>8.1199999999999992</v>
      </c>
      <c r="K11" s="1009" t="s">
        <v>17</v>
      </c>
      <c r="L11" s="1038">
        <f t="shared" ref="L11:L18" si="0">3600/J11</f>
        <v>443.3497536945813</v>
      </c>
      <c r="M11" s="1023">
        <v>18</v>
      </c>
      <c r="N11" s="1138"/>
      <c r="O11" s="1014">
        <v>25</v>
      </c>
      <c r="P11" s="1015">
        <v>44773</v>
      </c>
      <c r="Q11" s="1009">
        <v>15.85</v>
      </c>
      <c r="R11" s="1009" t="s">
        <v>17</v>
      </c>
      <c r="S11" s="1038">
        <f t="shared" ref="S11:S35" si="1">3600/Q11</f>
        <v>227.12933753943219</v>
      </c>
      <c r="T11" s="1023">
        <v>80</v>
      </c>
    </row>
    <row r="12" spans="1:68" ht="18" customHeight="1">
      <c r="A12" s="377">
        <v>2</v>
      </c>
      <c r="B12" s="1078">
        <v>44763</v>
      </c>
      <c r="C12" s="1036">
        <v>7.72</v>
      </c>
      <c r="D12" s="1036" t="s">
        <v>17</v>
      </c>
      <c r="E12" s="1037">
        <f>3600/C12</f>
        <v>466.32124352331607</v>
      </c>
      <c r="F12" s="836">
        <v>31</v>
      </c>
      <c r="G12" s="1138"/>
      <c r="H12" s="377">
        <v>18</v>
      </c>
      <c r="I12" s="1078">
        <v>44777</v>
      </c>
      <c r="J12" s="1036">
        <v>7.46</v>
      </c>
      <c r="K12" s="1036" t="s">
        <v>17</v>
      </c>
      <c r="L12" s="1037">
        <f t="shared" si="0"/>
        <v>482.57372654155495</v>
      </c>
      <c r="M12" s="836">
        <v>18</v>
      </c>
      <c r="N12" s="1138"/>
      <c r="O12" s="377">
        <v>26</v>
      </c>
      <c r="P12" s="1078">
        <v>44773</v>
      </c>
      <c r="Q12" s="1036">
        <v>16.22</v>
      </c>
      <c r="R12" s="1036" t="s">
        <v>17</v>
      </c>
      <c r="S12" s="1037">
        <f t="shared" si="1"/>
        <v>221.94821208384712</v>
      </c>
      <c r="T12" s="836">
        <v>86</v>
      </c>
    </row>
    <row r="13" spans="1:68" ht="18" customHeight="1">
      <c r="A13" s="377">
        <v>3</v>
      </c>
      <c r="B13" s="1078">
        <v>44763</v>
      </c>
      <c r="C13" s="1036">
        <v>7.97</v>
      </c>
      <c r="D13" s="1036" t="s">
        <v>17</v>
      </c>
      <c r="E13" s="1037">
        <f t="shared" ref="E13:E25" si="2">3600/C13</f>
        <v>451.69385194479298</v>
      </c>
      <c r="F13" s="836">
        <v>19</v>
      </c>
      <c r="G13" s="1138"/>
      <c r="H13" s="377">
        <v>19</v>
      </c>
      <c r="I13" s="1078">
        <v>44777</v>
      </c>
      <c r="J13" s="1036">
        <v>9.07</v>
      </c>
      <c r="K13" s="1036" t="s">
        <v>17</v>
      </c>
      <c r="L13" s="1037">
        <f t="shared" si="0"/>
        <v>396.91289966923927</v>
      </c>
      <c r="M13" s="836">
        <v>13</v>
      </c>
      <c r="N13" s="1138"/>
      <c r="O13" s="377">
        <v>27</v>
      </c>
      <c r="P13" s="1078">
        <v>44773</v>
      </c>
      <c r="Q13" s="1036">
        <v>14.15</v>
      </c>
      <c r="R13" s="1036" t="s">
        <v>17</v>
      </c>
      <c r="S13" s="1037">
        <f t="shared" si="1"/>
        <v>254.41696113074204</v>
      </c>
      <c r="T13" s="836">
        <v>78</v>
      </c>
    </row>
    <row r="14" spans="1:68" ht="18" customHeight="1">
      <c r="A14" s="377">
        <v>4</v>
      </c>
      <c r="B14" s="1078">
        <v>44763</v>
      </c>
      <c r="C14" s="1036">
        <v>8</v>
      </c>
      <c r="D14" s="1036" t="s">
        <v>17</v>
      </c>
      <c r="E14" s="1037">
        <f t="shared" si="2"/>
        <v>450</v>
      </c>
      <c r="F14" s="836">
        <v>23</v>
      </c>
      <c r="G14" s="1138"/>
      <c r="H14" s="377">
        <v>20</v>
      </c>
      <c r="I14" s="1078">
        <v>44777</v>
      </c>
      <c r="J14" s="1036">
        <v>8.94</v>
      </c>
      <c r="K14" s="1036" t="s">
        <v>17</v>
      </c>
      <c r="L14" s="1037">
        <f t="shared" si="0"/>
        <v>402.68456375838929</v>
      </c>
      <c r="M14" s="836">
        <v>12</v>
      </c>
      <c r="N14" s="1138"/>
      <c r="O14" s="377">
        <v>28</v>
      </c>
      <c r="P14" s="1078">
        <v>44774</v>
      </c>
      <c r="Q14" s="1036">
        <v>14.13</v>
      </c>
      <c r="R14" s="1036" t="s">
        <v>17</v>
      </c>
      <c r="S14" s="1037">
        <f t="shared" si="1"/>
        <v>254.77707006369425</v>
      </c>
      <c r="T14" s="836">
        <v>88</v>
      </c>
    </row>
    <row r="15" spans="1:68" ht="18" customHeight="1">
      <c r="A15" s="377">
        <v>5</v>
      </c>
      <c r="B15" s="1078">
        <v>44763</v>
      </c>
      <c r="C15" s="1036">
        <v>7.91</v>
      </c>
      <c r="D15" s="1036" t="s">
        <v>17</v>
      </c>
      <c r="E15" s="1037">
        <f t="shared" si="2"/>
        <v>455.12010113780025</v>
      </c>
      <c r="F15" s="836">
        <v>33</v>
      </c>
      <c r="G15" s="1138"/>
      <c r="H15" s="377">
        <v>21</v>
      </c>
      <c r="I15" s="1078">
        <v>44779</v>
      </c>
      <c r="J15" s="1036">
        <v>7.62</v>
      </c>
      <c r="K15" s="1036" t="s">
        <v>17</v>
      </c>
      <c r="L15" s="1037">
        <f t="shared" si="0"/>
        <v>472.44094488188978</v>
      </c>
      <c r="M15" s="836">
        <v>13</v>
      </c>
      <c r="N15" s="1138"/>
      <c r="O15" s="377">
        <v>29</v>
      </c>
      <c r="P15" s="1078">
        <v>44774</v>
      </c>
      <c r="Q15" s="1036">
        <v>15.2</v>
      </c>
      <c r="R15" s="1036" t="s">
        <v>17</v>
      </c>
      <c r="S15" s="1037">
        <f t="shared" si="1"/>
        <v>236.84210526315792</v>
      </c>
      <c r="T15" s="836">
        <v>73</v>
      </c>
    </row>
    <row r="16" spans="1:68" ht="18" customHeight="1">
      <c r="A16" s="377">
        <v>6</v>
      </c>
      <c r="B16" s="1078">
        <v>44763</v>
      </c>
      <c r="C16" s="1036">
        <v>7.37</v>
      </c>
      <c r="D16" s="1036" t="s">
        <v>17</v>
      </c>
      <c r="E16" s="1037">
        <f t="shared" si="2"/>
        <v>488.46675712347354</v>
      </c>
      <c r="F16" s="836">
        <v>33</v>
      </c>
      <c r="G16" s="1138"/>
      <c r="H16" s="377">
        <v>22</v>
      </c>
      <c r="I16" s="1078">
        <v>44779</v>
      </c>
      <c r="J16" s="1036">
        <v>8.0299999999999994</v>
      </c>
      <c r="K16" s="1036" t="s">
        <v>17</v>
      </c>
      <c r="L16" s="1037">
        <f t="shared" si="0"/>
        <v>448.3188044831881</v>
      </c>
      <c r="M16" s="836">
        <v>20</v>
      </c>
      <c r="N16" s="1138"/>
      <c r="O16" s="377">
        <v>30</v>
      </c>
      <c r="P16" s="1078">
        <v>44774</v>
      </c>
      <c r="Q16" s="1036">
        <v>15.97</v>
      </c>
      <c r="R16" s="1036" t="s">
        <v>17</v>
      </c>
      <c r="S16" s="1037">
        <f t="shared" si="1"/>
        <v>225.42266750156543</v>
      </c>
      <c r="T16" s="836">
        <v>76</v>
      </c>
    </row>
    <row r="17" spans="1:20" ht="18" customHeight="1">
      <c r="A17" s="377">
        <v>7</v>
      </c>
      <c r="B17" s="1078">
        <v>44763</v>
      </c>
      <c r="C17" s="1036">
        <v>7.98</v>
      </c>
      <c r="D17" s="1036" t="s">
        <v>17</v>
      </c>
      <c r="E17" s="1037">
        <f t="shared" si="2"/>
        <v>451.12781954887214</v>
      </c>
      <c r="F17" s="836">
        <v>23</v>
      </c>
      <c r="G17" s="1138"/>
      <c r="H17" s="377">
        <v>23</v>
      </c>
      <c r="I17" s="1078">
        <v>44779</v>
      </c>
      <c r="J17" s="1036">
        <v>9.41</v>
      </c>
      <c r="K17" s="1036" t="s">
        <v>17</v>
      </c>
      <c r="L17" s="1037">
        <f t="shared" si="0"/>
        <v>382.57173219978745</v>
      </c>
      <c r="M17" s="836">
        <v>22</v>
      </c>
      <c r="N17" s="1138"/>
      <c r="O17" s="377">
        <v>31</v>
      </c>
      <c r="P17" s="1078">
        <v>44774</v>
      </c>
      <c r="Q17" s="1036">
        <v>14.9</v>
      </c>
      <c r="R17" s="1036" t="s">
        <v>17</v>
      </c>
      <c r="S17" s="1037">
        <f t="shared" si="1"/>
        <v>241.61073825503354</v>
      </c>
      <c r="T17" s="836">
        <v>81</v>
      </c>
    </row>
    <row r="18" spans="1:20" ht="18" customHeight="1" thickBot="1">
      <c r="A18" s="377">
        <v>8</v>
      </c>
      <c r="B18" s="1078">
        <v>44763</v>
      </c>
      <c r="C18" s="1036">
        <v>7.79</v>
      </c>
      <c r="D18" s="1036" t="s">
        <v>17</v>
      </c>
      <c r="E18" s="1037">
        <f t="shared" si="2"/>
        <v>462.1309370988447</v>
      </c>
      <c r="F18" s="836">
        <v>24</v>
      </c>
      <c r="G18" s="1138"/>
      <c r="H18" s="1039">
        <v>24</v>
      </c>
      <c r="I18" s="1080">
        <v>44779</v>
      </c>
      <c r="J18" s="1041">
        <v>9.7799999999999994</v>
      </c>
      <c r="K18" s="1041" t="s">
        <v>17</v>
      </c>
      <c r="L18" s="1048">
        <f t="shared" si="0"/>
        <v>368.0981595092025</v>
      </c>
      <c r="M18" s="1029">
        <v>24</v>
      </c>
      <c r="N18" s="1138"/>
      <c r="O18" s="377">
        <v>32</v>
      </c>
      <c r="P18" s="1078">
        <v>44774</v>
      </c>
      <c r="Q18" s="1036">
        <v>14.96</v>
      </c>
      <c r="R18" s="1036" t="s">
        <v>17</v>
      </c>
      <c r="S18" s="1037">
        <f t="shared" si="1"/>
        <v>240.64171122994651</v>
      </c>
      <c r="T18" s="836">
        <v>78</v>
      </c>
    </row>
    <row r="19" spans="1:20" ht="18" customHeight="1">
      <c r="A19" s="377">
        <v>9</v>
      </c>
      <c r="B19" s="1078">
        <v>44763</v>
      </c>
      <c r="C19" s="1036">
        <v>8.81</v>
      </c>
      <c r="D19" s="1036" t="s">
        <v>17</v>
      </c>
      <c r="E19" s="1037">
        <f t="shared" si="2"/>
        <v>408.62656072644722</v>
      </c>
      <c r="F19" s="836">
        <v>30</v>
      </c>
      <c r="G19" s="1138"/>
      <c r="H19" s="1138"/>
      <c r="I19" s="1156"/>
      <c r="J19" s="2710" t="s">
        <v>1</v>
      </c>
      <c r="K19" s="2711"/>
      <c r="L19" s="1205">
        <f ca="1">SUM(L11:L21)</f>
        <v>6523.5863503958499</v>
      </c>
      <c r="M19" s="1138"/>
      <c r="N19" s="1138"/>
      <c r="O19" s="377">
        <v>33</v>
      </c>
      <c r="P19" s="1078">
        <v>44774</v>
      </c>
      <c r="Q19" s="1036">
        <v>13.92</v>
      </c>
      <c r="R19" s="1036" t="s">
        <v>17</v>
      </c>
      <c r="S19" s="1037">
        <f t="shared" si="1"/>
        <v>258.62068965517244</v>
      </c>
      <c r="T19" s="836">
        <v>75</v>
      </c>
    </row>
    <row r="20" spans="1:20" ht="18" customHeight="1" thickBot="1">
      <c r="A20" s="377">
        <v>10</v>
      </c>
      <c r="B20" s="1078">
        <v>44763</v>
      </c>
      <c r="C20" s="1036">
        <v>7.8</v>
      </c>
      <c r="D20" s="1036" t="s">
        <v>17</v>
      </c>
      <c r="E20" s="1037">
        <f t="shared" si="2"/>
        <v>461.53846153846155</v>
      </c>
      <c r="F20" s="836">
        <v>29</v>
      </c>
      <c r="G20" s="1138"/>
      <c r="H20" s="1138"/>
      <c r="I20" s="1156"/>
      <c r="J20" s="2291" t="s">
        <v>19</v>
      </c>
      <c r="K20" s="2292"/>
      <c r="L20" s="1206">
        <f ca="1">AVERAGE(L11:L21)</f>
        <v>815.44829379948101</v>
      </c>
      <c r="M20" s="1138"/>
      <c r="N20" s="1138"/>
      <c r="O20" s="377">
        <v>34</v>
      </c>
      <c r="P20" s="1078">
        <v>44774</v>
      </c>
      <c r="Q20" s="1036">
        <v>14.27</v>
      </c>
      <c r="R20" s="1036" t="s">
        <v>17</v>
      </c>
      <c r="S20" s="1037">
        <f t="shared" si="1"/>
        <v>252.27750525578136</v>
      </c>
      <c r="T20" s="836">
        <v>76</v>
      </c>
    </row>
    <row r="21" spans="1:20" ht="18" customHeight="1">
      <c r="A21" s="377">
        <v>11</v>
      </c>
      <c r="B21" s="1078">
        <v>44763</v>
      </c>
      <c r="C21" s="1036">
        <v>8.0399999999999991</v>
      </c>
      <c r="D21" s="1036" t="s">
        <v>17</v>
      </c>
      <c r="E21" s="1037">
        <f t="shared" si="2"/>
        <v>447.7611940298508</v>
      </c>
      <c r="F21" s="836">
        <v>27</v>
      </c>
      <c r="G21" s="1138"/>
      <c r="H21" s="1138"/>
      <c r="I21" s="1156"/>
      <c r="J21" s="1138"/>
      <c r="K21" s="1138"/>
      <c r="L21" s="1162"/>
      <c r="M21" s="1138"/>
      <c r="N21" s="1138"/>
      <c r="O21" s="377">
        <v>35</v>
      </c>
      <c r="P21" s="1078">
        <v>44774</v>
      </c>
      <c r="Q21" s="1036">
        <v>15.35</v>
      </c>
      <c r="R21" s="1036" t="s">
        <v>17</v>
      </c>
      <c r="S21" s="1037">
        <f t="shared" si="1"/>
        <v>234.52768729641696</v>
      </c>
      <c r="T21" s="836">
        <v>70</v>
      </c>
    </row>
    <row r="22" spans="1:20" ht="18" customHeight="1">
      <c r="A22" s="377">
        <v>12</v>
      </c>
      <c r="B22" s="1078">
        <v>44763</v>
      </c>
      <c r="C22" s="1036">
        <v>7.93</v>
      </c>
      <c r="D22" s="1036" t="s">
        <v>17</v>
      </c>
      <c r="E22" s="1037">
        <f t="shared" si="2"/>
        <v>453.9722572509458</v>
      </c>
      <c r="F22" s="836">
        <v>13</v>
      </c>
      <c r="G22" s="1138"/>
      <c r="H22" s="1138"/>
      <c r="I22" s="1156"/>
      <c r="J22" s="1138"/>
      <c r="K22" s="1138"/>
      <c r="L22" s="1162"/>
      <c r="M22" s="1138"/>
      <c r="N22" s="1138"/>
      <c r="O22" s="377">
        <v>36</v>
      </c>
      <c r="P22" s="1078">
        <v>44774</v>
      </c>
      <c r="Q22" s="1036">
        <v>14.97</v>
      </c>
      <c r="R22" s="1036" t="s">
        <v>17</v>
      </c>
      <c r="S22" s="1037">
        <f t="shared" si="1"/>
        <v>240.48096192384767</v>
      </c>
      <c r="T22" s="836">
        <v>72</v>
      </c>
    </row>
    <row r="23" spans="1:20" ht="18" customHeight="1">
      <c r="A23" s="377">
        <v>13</v>
      </c>
      <c r="B23" s="1078">
        <v>44779</v>
      </c>
      <c r="C23" s="1036">
        <v>7.85</v>
      </c>
      <c r="D23" s="1036" t="s">
        <v>17</v>
      </c>
      <c r="E23" s="1037">
        <f t="shared" si="2"/>
        <v>458.59872611464971</v>
      </c>
      <c r="F23" s="836">
        <v>28</v>
      </c>
      <c r="G23" s="1138"/>
      <c r="H23" s="1138"/>
      <c r="I23" s="1156"/>
      <c r="J23" s="1138"/>
      <c r="K23" s="1138"/>
      <c r="L23" s="1162"/>
      <c r="M23" s="1138"/>
      <c r="N23" s="1138"/>
      <c r="O23" s="377">
        <v>37</v>
      </c>
      <c r="P23" s="1078">
        <v>44774</v>
      </c>
      <c r="Q23" s="1036">
        <v>14.88</v>
      </c>
      <c r="R23" s="1036" t="s">
        <v>17</v>
      </c>
      <c r="S23" s="1037">
        <f t="shared" si="1"/>
        <v>241.93548387096772</v>
      </c>
      <c r="T23" s="836">
        <v>75</v>
      </c>
    </row>
    <row r="24" spans="1:20" ht="18" customHeight="1">
      <c r="A24" s="377">
        <v>14</v>
      </c>
      <c r="B24" s="1078">
        <v>44798</v>
      </c>
      <c r="C24" s="1036">
        <v>7.95</v>
      </c>
      <c r="D24" s="1036" t="s">
        <v>17</v>
      </c>
      <c r="E24" s="1037">
        <f t="shared" si="2"/>
        <v>452.83018867924528</v>
      </c>
      <c r="F24" s="836">
        <v>31</v>
      </c>
      <c r="G24" s="1138"/>
      <c r="H24" s="1138"/>
      <c r="I24" s="1156"/>
      <c r="J24" s="1138"/>
      <c r="K24" s="1138"/>
      <c r="L24" s="1162"/>
      <c r="M24" s="1138"/>
      <c r="N24" s="1138"/>
      <c r="O24" s="377">
        <v>38</v>
      </c>
      <c r="P24" s="1078">
        <v>44774</v>
      </c>
      <c r="Q24" s="1036">
        <v>15.62</v>
      </c>
      <c r="R24" s="1036" t="s">
        <v>17</v>
      </c>
      <c r="S24" s="1037">
        <f t="shared" si="1"/>
        <v>230.47375160051217</v>
      </c>
      <c r="T24" s="836">
        <v>70</v>
      </c>
    </row>
    <row r="25" spans="1:20" ht="18" customHeight="1">
      <c r="A25" s="377">
        <v>15</v>
      </c>
      <c r="B25" s="1078">
        <v>44798</v>
      </c>
      <c r="C25" s="1036">
        <v>8.16</v>
      </c>
      <c r="D25" s="1036" t="s">
        <v>17</v>
      </c>
      <c r="E25" s="1037">
        <f t="shared" si="2"/>
        <v>441.1764705882353</v>
      </c>
      <c r="F25" s="836">
        <v>27</v>
      </c>
      <c r="G25" s="1138"/>
      <c r="H25" s="1138"/>
      <c r="I25" s="1156"/>
      <c r="J25" s="1138"/>
      <c r="K25" s="1138"/>
      <c r="L25" s="1162"/>
      <c r="M25" s="1138"/>
      <c r="N25" s="1138"/>
      <c r="O25" s="377">
        <v>39</v>
      </c>
      <c r="P25" s="1078">
        <v>44774</v>
      </c>
      <c r="Q25" s="1036">
        <v>15.29</v>
      </c>
      <c r="R25" s="1036" t="s">
        <v>17</v>
      </c>
      <c r="S25" s="1037">
        <f t="shared" si="1"/>
        <v>235.44800523217791</v>
      </c>
      <c r="T25" s="836">
        <v>73</v>
      </c>
    </row>
    <row r="26" spans="1:20" ht="18" customHeight="1" thickBot="1">
      <c r="A26" s="1039">
        <v>16</v>
      </c>
      <c r="B26" s="1080">
        <v>44798</v>
      </c>
      <c r="C26" s="1041">
        <v>8.1999999999999993</v>
      </c>
      <c r="D26" s="1041" t="s">
        <v>17</v>
      </c>
      <c r="E26" s="1048">
        <f>3600/C26</f>
        <v>439.02439024390247</v>
      </c>
      <c r="F26" s="1029">
        <v>38</v>
      </c>
      <c r="G26" s="1138"/>
      <c r="H26" s="1138"/>
      <c r="I26" s="1156"/>
      <c r="J26" s="1138"/>
      <c r="K26" s="1138"/>
      <c r="L26" s="1162"/>
      <c r="M26" s="1138"/>
      <c r="N26" s="1138"/>
      <c r="O26" s="377">
        <v>40</v>
      </c>
      <c r="P26" s="1078">
        <v>44774</v>
      </c>
      <c r="Q26" s="1036">
        <v>15.26</v>
      </c>
      <c r="R26" s="1036" t="s">
        <v>17</v>
      </c>
      <c r="S26" s="1037">
        <f t="shared" si="1"/>
        <v>235.91087811271296</v>
      </c>
      <c r="T26" s="836">
        <v>78</v>
      </c>
    </row>
    <row r="27" spans="1:20" ht="18" customHeight="1">
      <c r="A27" s="1138"/>
      <c r="B27" s="1156"/>
      <c r="C27" s="2710" t="s">
        <v>1</v>
      </c>
      <c r="D27" s="2711"/>
      <c r="E27" s="1205">
        <f ca="1">SUM(E11:E35)</f>
        <v>14807.3329111373</v>
      </c>
      <c r="F27" s="1138"/>
      <c r="G27" s="1138"/>
      <c r="H27" s="1138"/>
      <c r="I27" s="1156"/>
      <c r="J27" s="1138"/>
      <c r="K27" s="1138"/>
      <c r="L27" s="1162"/>
      <c r="M27" s="1138"/>
      <c r="N27" s="1138"/>
      <c r="O27" s="377">
        <v>41</v>
      </c>
      <c r="P27" s="1078">
        <v>44774</v>
      </c>
      <c r="Q27" s="1036">
        <v>17.3</v>
      </c>
      <c r="R27" s="1036" t="s">
        <v>17</v>
      </c>
      <c r="S27" s="1037">
        <f t="shared" si="1"/>
        <v>208.09248554913293</v>
      </c>
      <c r="T27" s="836">
        <v>69</v>
      </c>
    </row>
    <row r="28" spans="1:20" ht="18" customHeight="1" thickBot="1">
      <c r="A28" s="1138"/>
      <c r="B28" s="1156"/>
      <c r="C28" s="2291" t="s">
        <v>19</v>
      </c>
      <c r="D28" s="2292"/>
      <c r="E28" s="1206">
        <f>AVERAGE(E11:E26)</f>
        <v>453.04668848842641</v>
      </c>
      <c r="F28" s="1138"/>
      <c r="G28" s="1138"/>
      <c r="H28" s="1138"/>
      <c r="I28" s="1156"/>
      <c r="J28" s="1138"/>
      <c r="K28" s="1138"/>
      <c r="L28" s="1162"/>
      <c r="M28" s="1138"/>
      <c r="N28" s="1138"/>
      <c r="O28" s="377">
        <v>42</v>
      </c>
      <c r="P28" s="1078">
        <v>44795</v>
      </c>
      <c r="Q28" s="1036">
        <v>15.28</v>
      </c>
      <c r="R28" s="1036" t="s">
        <v>17</v>
      </c>
      <c r="S28" s="1037">
        <f t="shared" si="1"/>
        <v>235.60209424083772</v>
      </c>
      <c r="T28" s="836">
        <v>68</v>
      </c>
    </row>
    <row r="29" spans="1:20" ht="18" customHeight="1">
      <c r="A29" s="1138"/>
      <c r="B29" s="1156"/>
      <c r="C29" s="1138"/>
      <c r="D29" s="1138"/>
      <c r="E29" s="1162"/>
      <c r="F29" s="1138"/>
      <c r="G29" s="1138"/>
      <c r="H29" s="1138"/>
      <c r="I29" s="1156"/>
      <c r="J29" s="1138"/>
      <c r="K29" s="1138"/>
      <c r="L29" s="1162"/>
      <c r="M29" s="1138"/>
      <c r="N29" s="1138"/>
      <c r="O29" s="377">
        <v>43</v>
      </c>
      <c r="P29" s="1078">
        <v>44795</v>
      </c>
      <c r="Q29" s="1036">
        <v>15.38</v>
      </c>
      <c r="R29" s="1036" t="s">
        <v>17</v>
      </c>
      <c r="S29" s="1037">
        <f t="shared" si="1"/>
        <v>234.07022106631987</v>
      </c>
      <c r="T29" s="836">
        <v>66</v>
      </c>
    </row>
    <row r="30" spans="1:20" ht="18" customHeight="1">
      <c r="A30" s="1138"/>
      <c r="B30" s="1156"/>
      <c r="C30" s="1138"/>
      <c r="D30" s="1138"/>
      <c r="E30" s="1162"/>
      <c r="F30" s="1138"/>
      <c r="G30" s="1138"/>
      <c r="H30" s="1138"/>
      <c r="I30" s="1156"/>
      <c r="J30" s="1138"/>
      <c r="K30" s="1138"/>
      <c r="L30" s="1162"/>
      <c r="M30" s="1138"/>
      <c r="N30" s="1138"/>
      <c r="O30" s="377">
        <v>44</v>
      </c>
      <c r="P30" s="1078">
        <v>44787</v>
      </c>
      <c r="Q30" s="1036">
        <v>14.39</v>
      </c>
      <c r="R30" s="1036" t="s">
        <v>17</v>
      </c>
      <c r="S30" s="1037">
        <f t="shared" si="1"/>
        <v>250.17373175816539</v>
      </c>
      <c r="T30" s="836">
        <v>64</v>
      </c>
    </row>
    <row r="31" spans="1:20" ht="18" customHeight="1">
      <c r="A31" s="1138"/>
      <c r="B31" s="1156"/>
      <c r="C31" s="1138"/>
      <c r="D31" s="1138"/>
      <c r="E31" s="1162"/>
      <c r="F31" s="1138"/>
      <c r="G31" s="1138"/>
      <c r="H31" s="1138"/>
      <c r="I31" s="1156"/>
      <c r="J31" s="1138"/>
      <c r="K31" s="1138"/>
      <c r="L31" s="1162"/>
      <c r="M31" s="1138"/>
      <c r="N31" s="1138"/>
      <c r="O31" s="377">
        <v>45</v>
      </c>
      <c r="P31" s="1078">
        <v>44787</v>
      </c>
      <c r="Q31" s="1036">
        <v>15.72</v>
      </c>
      <c r="R31" s="1036" t="s">
        <v>17</v>
      </c>
      <c r="S31" s="1037">
        <f t="shared" si="1"/>
        <v>229.00763358778624</v>
      </c>
      <c r="T31" s="836">
        <v>85</v>
      </c>
    </row>
    <row r="32" spans="1:20" ht="18" customHeight="1">
      <c r="A32" s="1138"/>
      <c r="B32" s="1156"/>
      <c r="C32" s="1138"/>
      <c r="D32" s="204"/>
      <c r="E32" s="1162"/>
      <c r="F32" s="1138"/>
      <c r="G32" s="1138"/>
      <c r="H32" s="1138"/>
      <c r="I32" s="1156"/>
      <c r="J32" s="1138"/>
      <c r="K32" s="1138"/>
      <c r="L32" s="1162"/>
      <c r="M32" s="1138"/>
      <c r="N32" s="1138"/>
      <c r="O32" s="377">
        <v>46</v>
      </c>
      <c r="P32" s="1078">
        <v>44787</v>
      </c>
      <c r="Q32" s="1036">
        <v>15.38</v>
      </c>
      <c r="R32" s="1036" t="s">
        <v>17</v>
      </c>
      <c r="S32" s="1037">
        <f t="shared" si="1"/>
        <v>234.07022106631987</v>
      </c>
      <c r="T32" s="836">
        <v>63</v>
      </c>
    </row>
    <row r="33" spans="1:20" ht="18" customHeight="1">
      <c r="A33" s="1138"/>
      <c r="B33" s="1156"/>
      <c r="C33" s="1138"/>
      <c r="D33" s="1138"/>
      <c r="E33" s="1162"/>
      <c r="F33" s="1138"/>
      <c r="G33" s="1138"/>
      <c r="H33" s="1138"/>
      <c r="I33" s="1156"/>
      <c r="J33" s="1138"/>
      <c r="K33" s="1138"/>
      <c r="L33" s="1162"/>
      <c r="M33" s="1138"/>
      <c r="N33" s="1138"/>
      <c r="O33" s="377">
        <v>47</v>
      </c>
      <c r="P33" s="1078">
        <v>44797</v>
      </c>
      <c r="Q33" s="1036">
        <v>15.15</v>
      </c>
      <c r="R33" s="1036" t="s">
        <v>17</v>
      </c>
      <c r="S33" s="1037">
        <f t="shared" si="1"/>
        <v>237.62376237623761</v>
      </c>
      <c r="T33" s="836">
        <v>52</v>
      </c>
    </row>
    <row r="34" spans="1:20" ht="18" customHeight="1">
      <c r="A34" s="1138"/>
      <c r="B34" s="1156"/>
      <c r="C34" s="1138"/>
      <c r="D34" s="1138"/>
      <c r="E34" s="1162"/>
      <c r="F34" s="1138"/>
      <c r="G34" s="1138"/>
      <c r="H34" s="1138"/>
      <c r="I34" s="1156"/>
      <c r="J34" s="1138"/>
      <c r="K34" s="1138"/>
      <c r="L34" s="1162"/>
      <c r="M34" s="1138"/>
      <c r="N34" s="1138"/>
      <c r="O34" s="377">
        <v>48</v>
      </c>
      <c r="P34" s="1078">
        <v>44798</v>
      </c>
      <c r="Q34" s="1036">
        <v>14.72</v>
      </c>
      <c r="R34" s="1036" t="s">
        <v>17</v>
      </c>
      <c r="S34" s="1037">
        <f t="shared" si="1"/>
        <v>244.56521739130434</v>
      </c>
      <c r="T34" s="836">
        <v>67</v>
      </c>
    </row>
    <row r="35" spans="1:20" ht="18" customHeight="1" thickBot="1">
      <c r="A35" s="1138"/>
      <c r="B35" s="1156"/>
      <c r="C35" s="1138"/>
      <c r="D35" s="1138"/>
      <c r="E35" s="1162"/>
      <c r="F35" s="1138"/>
      <c r="G35" s="1138"/>
      <c r="H35" s="1138"/>
      <c r="I35" s="1156"/>
      <c r="J35" s="1138"/>
      <c r="K35" s="1138"/>
      <c r="L35" s="1162"/>
      <c r="M35" s="1138"/>
      <c r="N35" s="1138"/>
      <c r="O35" s="1039">
        <v>49</v>
      </c>
      <c r="P35" s="1080">
        <v>44798</v>
      </c>
      <c r="Q35" s="1041">
        <v>14.88</v>
      </c>
      <c r="R35" s="1041" t="s">
        <v>17</v>
      </c>
      <c r="S35" s="1048">
        <f t="shared" si="1"/>
        <v>241.93548387096772</v>
      </c>
      <c r="T35" s="1029">
        <v>63</v>
      </c>
    </row>
    <row r="36" spans="1:20" ht="18" customHeight="1">
      <c r="A36" s="1139"/>
      <c r="B36" s="1138"/>
      <c r="C36" s="94"/>
      <c r="D36" s="94"/>
      <c r="E36" s="94"/>
      <c r="F36" s="1138"/>
      <c r="G36" s="1138"/>
      <c r="H36" s="1138"/>
      <c r="I36" s="1156"/>
      <c r="J36" s="94"/>
      <c r="K36" s="94"/>
      <c r="L36" s="94"/>
      <c r="M36" s="1138"/>
      <c r="N36" s="1138"/>
      <c r="O36" s="94"/>
      <c r="P36" s="94"/>
      <c r="Q36" s="2710" t="s">
        <v>1</v>
      </c>
      <c r="R36" s="2711"/>
      <c r="S36" s="1205">
        <f>SUM(S11:S35)</f>
        <v>5947.6046169220808</v>
      </c>
      <c r="T36" s="94"/>
    </row>
    <row r="37" spans="1:20" ht="18" customHeight="1" thickBot="1">
      <c r="A37" s="1139"/>
      <c r="B37" s="1138"/>
      <c r="C37" s="94"/>
      <c r="D37" s="94"/>
      <c r="E37" s="94"/>
      <c r="F37" s="1138"/>
      <c r="G37" s="83"/>
      <c r="H37" s="1138"/>
      <c r="I37" s="1156"/>
      <c r="J37" s="94"/>
      <c r="K37" s="94"/>
      <c r="L37" s="94"/>
      <c r="M37" s="1138"/>
      <c r="N37" s="1146"/>
      <c r="O37" s="94"/>
      <c r="P37" s="94"/>
      <c r="Q37" s="2291" t="s">
        <v>19</v>
      </c>
      <c r="R37" s="2292"/>
      <c r="S37" s="1206">
        <f>AVERAGE(S11:S35)</f>
        <v>237.90418467688323</v>
      </c>
      <c r="T37" s="94"/>
    </row>
    <row r="38" spans="1:20" ht="21.95" thickBot="1">
      <c r="A38" s="2147"/>
      <c r="B38" s="2148"/>
      <c r="C38" s="2148"/>
      <c r="D38" s="2148"/>
      <c r="E38" s="2148"/>
      <c r="F38" s="2148"/>
      <c r="G38" s="83"/>
      <c r="H38" s="29"/>
      <c r="I38" s="29"/>
      <c r="J38" s="29"/>
      <c r="K38" s="29"/>
      <c r="L38" s="1138"/>
      <c r="M38" s="1138"/>
      <c r="N38" s="1146"/>
      <c r="O38" s="29"/>
      <c r="P38" s="29"/>
      <c r="Q38" s="29"/>
      <c r="R38" s="29"/>
      <c r="S38" s="1137"/>
      <c r="T38" s="934"/>
    </row>
    <row r="39" spans="1:20" ht="22.55" customHeight="1">
      <c r="A39" s="81"/>
      <c r="B39" s="94"/>
      <c r="C39" s="94"/>
      <c r="D39" s="94"/>
      <c r="E39" s="94"/>
      <c r="F39" s="94"/>
      <c r="G39" s="94"/>
      <c r="H39" s="94"/>
      <c r="I39" s="1141" t="s">
        <v>69</v>
      </c>
      <c r="J39" s="1009">
        <v>1.8</v>
      </c>
      <c r="K39" s="1023" t="s">
        <v>21</v>
      </c>
      <c r="L39" s="94"/>
      <c r="M39" s="1138"/>
      <c r="N39" s="1146"/>
      <c r="O39" s="94"/>
      <c r="P39" s="1141" t="s">
        <v>70</v>
      </c>
      <c r="Q39" s="1009">
        <v>310</v>
      </c>
      <c r="R39" s="1023" t="s">
        <v>23</v>
      </c>
      <c r="S39" s="94"/>
      <c r="T39" s="934"/>
    </row>
    <row r="40" spans="1:20" ht="22.55" customHeight="1">
      <c r="A40" s="1139"/>
      <c r="B40" s="1138"/>
      <c r="C40" s="1138"/>
      <c r="D40" s="1138"/>
      <c r="E40" s="1138"/>
      <c r="F40" s="1138"/>
      <c r="G40" s="83"/>
      <c r="H40" s="94"/>
      <c r="I40" s="1140" t="s">
        <v>71</v>
      </c>
      <c r="J40" s="1036">
        <v>5.6</v>
      </c>
      <c r="K40" s="836" t="s">
        <v>21</v>
      </c>
      <c r="L40" s="94"/>
      <c r="M40" s="1138"/>
      <c r="N40" s="1146"/>
      <c r="O40" s="94"/>
      <c r="P40" s="1140" t="s">
        <v>72</v>
      </c>
      <c r="Q40" s="1036">
        <v>45</v>
      </c>
      <c r="R40" s="836" t="s">
        <v>23</v>
      </c>
      <c r="S40" s="94"/>
      <c r="T40" s="934"/>
    </row>
    <row r="41" spans="1:20" ht="22.55" customHeight="1">
      <c r="A41" s="1139"/>
      <c r="B41" s="1138"/>
      <c r="C41" s="1138"/>
      <c r="D41" s="1138"/>
      <c r="E41" s="1138"/>
      <c r="F41" s="1138"/>
      <c r="G41" s="83"/>
      <c r="H41" s="94"/>
      <c r="I41" s="1140" t="s">
        <v>73</v>
      </c>
      <c r="J41" s="1036">
        <v>3.8</v>
      </c>
      <c r="K41" s="836" t="s">
        <v>21</v>
      </c>
      <c r="L41" s="94"/>
      <c r="M41" s="1138"/>
      <c r="N41" s="1146"/>
      <c r="O41" s="94"/>
      <c r="P41" s="1140" t="s">
        <v>74</v>
      </c>
      <c r="Q41" s="1036">
        <v>6.9</v>
      </c>
      <c r="R41" s="836" t="s">
        <v>28</v>
      </c>
      <c r="S41" s="94"/>
      <c r="T41" s="934"/>
    </row>
    <row r="42" spans="1:20" ht="22.55" customHeight="1">
      <c r="A42" s="1139"/>
      <c r="B42" s="1138"/>
      <c r="C42" s="1138"/>
      <c r="D42" s="1138"/>
      <c r="E42" s="1138"/>
      <c r="F42" s="1138"/>
      <c r="G42" s="83"/>
      <c r="H42" s="94"/>
      <c r="I42" s="1140" t="s">
        <v>75</v>
      </c>
      <c r="J42" s="1036">
        <v>3</v>
      </c>
      <c r="K42" s="836" t="s">
        <v>21</v>
      </c>
      <c r="L42" s="94"/>
      <c r="M42" s="1138"/>
      <c r="N42" s="2148"/>
      <c r="O42" s="94"/>
      <c r="P42" s="1140" t="s">
        <v>76</v>
      </c>
      <c r="Q42" s="1036">
        <v>39.5</v>
      </c>
      <c r="R42" s="836" t="s">
        <v>31</v>
      </c>
      <c r="S42" s="94"/>
      <c r="T42" s="934"/>
    </row>
    <row r="43" spans="1:20" ht="22.55" customHeight="1">
      <c r="A43" s="1139"/>
      <c r="B43" s="1138"/>
      <c r="C43" s="1138"/>
      <c r="D43" s="1138"/>
      <c r="E43" s="1138"/>
      <c r="F43" s="1138"/>
      <c r="G43" s="83"/>
      <c r="H43" s="94"/>
      <c r="I43" s="1140" t="s">
        <v>77</v>
      </c>
      <c r="J43" s="1036">
        <v>7</v>
      </c>
      <c r="K43" s="836" t="s">
        <v>21</v>
      </c>
      <c r="L43" s="94"/>
      <c r="M43" s="29"/>
      <c r="N43" s="2148"/>
      <c r="O43" s="94"/>
      <c r="P43" s="1140" t="s">
        <v>78</v>
      </c>
      <c r="Q43" s="1036">
        <v>13500</v>
      </c>
      <c r="R43" s="836" t="s">
        <v>34</v>
      </c>
      <c r="S43" s="94"/>
      <c r="T43" s="934"/>
    </row>
    <row r="44" spans="1:20" ht="22.55" customHeight="1">
      <c r="A44" s="1139"/>
      <c r="B44" s="1138"/>
      <c r="C44" s="1138"/>
      <c r="D44" s="1138"/>
      <c r="E44" s="1138"/>
      <c r="F44" s="1138"/>
      <c r="G44" s="83"/>
      <c r="H44" s="94"/>
      <c r="I44" s="1140" t="s">
        <v>79</v>
      </c>
      <c r="J44" s="1036">
        <v>7</v>
      </c>
      <c r="K44" s="836" t="s">
        <v>21</v>
      </c>
      <c r="L44" s="94"/>
      <c r="M44" s="29"/>
      <c r="N44" s="2148"/>
      <c r="O44" s="94"/>
      <c r="P44" s="1140" t="s">
        <v>80</v>
      </c>
      <c r="Q44" s="1036">
        <v>8100</v>
      </c>
      <c r="R44" s="836" t="s">
        <v>34</v>
      </c>
      <c r="S44" s="94"/>
      <c r="T44" s="934"/>
    </row>
    <row r="45" spans="1:20" ht="22.55" customHeight="1">
      <c r="A45" s="1139"/>
      <c r="B45" s="1138"/>
      <c r="C45" s="1138"/>
      <c r="D45" s="1138"/>
      <c r="E45" s="1138"/>
      <c r="F45" s="1138"/>
      <c r="G45" s="83"/>
      <c r="H45" s="94"/>
      <c r="I45" s="1140" t="s">
        <v>81</v>
      </c>
      <c r="J45" s="1036">
        <v>9</v>
      </c>
      <c r="K45" s="836"/>
      <c r="L45" s="94"/>
      <c r="M45" s="29"/>
      <c r="N45" s="2148"/>
      <c r="O45" s="94"/>
      <c r="P45" s="1140" t="s">
        <v>82</v>
      </c>
      <c r="Q45" s="1036">
        <v>5600</v>
      </c>
      <c r="R45" s="836"/>
      <c r="S45" s="94"/>
      <c r="T45" s="934"/>
    </row>
    <row r="46" spans="1:20" ht="22.55" customHeight="1">
      <c r="A46" s="2355"/>
      <c r="B46" s="2356"/>
      <c r="C46" s="2356"/>
      <c r="D46" s="2356"/>
      <c r="E46" s="2208"/>
      <c r="F46" s="2208"/>
      <c r="G46" s="83"/>
      <c r="H46" s="94"/>
      <c r="I46" s="1140" t="s">
        <v>83</v>
      </c>
      <c r="J46" s="1036">
        <v>5</v>
      </c>
      <c r="K46" s="836" t="s">
        <v>21</v>
      </c>
      <c r="L46" s="94"/>
      <c r="M46" s="1146"/>
      <c r="N46" s="2148"/>
      <c r="O46" s="94"/>
      <c r="P46" s="1140" t="s">
        <v>84</v>
      </c>
      <c r="Q46" s="1036">
        <v>27200</v>
      </c>
      <c r="R46" s="836" t="s">
        <v>34</v>
      </c>
      <c r="S46" s="94"/>
      <c r="T46" s="934"/>
    </row>
    <row r="47" spans="1:20" ht="22.55" customHeight="1">
      <c r="A47" s="81"/>
      <c r="B47" s="1163"/>
      <c r="C47" s="1163"/>
      <c r="D47" s="1163"/>
      <c r="E47" s="1163"/>
      <c r="F47" s="1163"/>
      <c r="G47" s="29"/>
      <c r="H47" s="94"/>
      <c r="I47" s="1140" t="s">
        <v>85</v>
      </c>
      <c r="J47" s="1036">
        <v>0.5</v>
      </c>
      <c r="K47" s="836" t="s">
        <v>21</v>
      </c>
      <c r="L47" s="94"/>
      <c r="M47" s="1146"/>
      <c r="N47" s="2148"/>
      <c r="O47" s="94"/>
      <c r="P47" s="1140" t="s">
        <v>86</v>
      </c>
      <c r="Q47" s="1036">
        <v>2140</v>
      </c>
      <c r="R47" s="836" t="s">
        <v>23</v>
      </c>
      <c r="S47" s="94"/>
      <c r="T47" s="937"/>
    </row>
    <row r="48" spans="1:20" ht="22.55" customHeight="1" thickBot="1">
      <c r="A48" s="81"/>
      <c r="B48" s="1163"/>
      <c r="C48" s="1163"/>
      <c r="D48" s="1163"/>
      <c r="E48" s="1163"/>
      <c r="F48" s="1163"/>
      <c r="G48" s="29"/>
      <c r="H48" s="94"/>
      <c r="I48" s="1142" t="s">
        <v>87</v>
      </c>
      <c r="J48" s="1041">
        <v>0</v>
      </c>
      <c r="K48" s="1029" t="s">
        <v>21</v>
      </c>
      <c r="L48" s="94"/>
      <c r="M48" s="29"/>
      <c r="N48" s="2148"/>
      <c r="O48" s="94"/>
      <c r="P48" s="1140" t="s">
        <v>44</v>
      </c>
      <c r="Q48" s="1036">
        <v>29.5</v>
      </c>
      <c r="R48" s="836" t="s">
        <v>45</v>
      </c>
      <c r="S48" s="94"/>
      <c r="T48" s="937"/>
    </row>
    <row r="49" spans="1:20" ht="22.55" customHeight="1" thickBot="1">
      <c r="A49" s="1155"/>
      <c r="B49" s="1161"/>
      <c r="C49" s="1137"/>
      <c r="D49" s="1138"/>
      <c r="E49" s="1138"/>
      <c r="F49" s="1138"/>
      <c r="G49" s="83"/>
      <c r="H49" s="29"/>
      <c r="I49" s="29"/>
      <c r="J49" s="29"/>
      <c r="K49" s="29"/>
      <c r="L49" s="29"/>
      <c r="M49" s="29"/>
      <c r="N49" s="2148"/>
      <c r="O49" s="94"/>
      <c r="P49" s="1142" t="s">
        <v>88</v>
      </c>
      <c r="Q49" s="1041">
        <v>27.2</v>
      </c>
      <c r="R49" s="1029" t="s">
        <v>45</v>
      </c>
      <c r="S49" s="94"/>
      <c r="T49" s="939"/>
    </row>
    <row r="50" spans="1:20" ht="67.5" customHeight="1">
      <c r="A50" s="7"/>
      <c r="B50" s="6"/>
      <c r="C50" s="6"/>
      <c r="D50" s="2304" t="s">
        <v>47</v>
      </c>
      <c r="E50" s="2304"/>
      <c r="F50" s="6"/>
      <c r="G50" s="6"/>
      <c r="H50" s="6"/>
      <c r="I50" s="6"/>
      <c r="K50" s="2304" t="s">
        <v>48</v>
      </c>
      <c r="L50" s="2304"/>
      <c r="M50" s="6"/>
      <c r="N50" s="6"/>
      <c r="O50" s="6"/>
      <c r="P50" s="6"/>
      <c r="Q50" s="2829" t="s">
        <v>49</v>
      </c>
      <c r="R50" s="2829"/>
      <c r="S50" s="6"/>
      <c r="T50" s="933"/>
    </row>
    <row r="51" spans="1:20" ht="20.2" customHeight="1" thickBot="1">
      <c r="A51" s="566"/>
      <c r="B51" s="27"/>
      <c r="C51" s="27"/>
      <c r="D51" s="2305" t="s">
        <v>50</v>
      </c>
      <c r="E51" s="2305"/>
      <c r="F51" s="28"/>
      <c r="G51" s="28"/>
      <c r="H51" s="27"/>
      <c r="I51" s="28"/>
      <c r="J51" s="1159"/>
      <c r="K51" s="2261" t="s">
        <v>51</v>
      </c>
      <c r="L51" s="2261"/>
      <c r="M51" s="27"/>
      <c r="N51" s="27"/>
      <c r="O51" s="27"/>
      <c r="P51" s="27"/>
      <c r="Q51" s="2261" t="s">
        <v>52</v>
      </c>
      <c r="R51" s="2261"/>
      <c r="S51" s="28"/>
      <c r="T51" s="940"/>
    </row>
    <row r="55" spans="1:20" ht="15.65">
      <c r="G55" s="70"/>
    </row>
    <row r="56" spans="1:20" ht="15.65">
      <c r="G56" s="70"/>
    </row>
    <row r="57" spans="1:20" ht="15.65">
      <c r="G57" s="70"/>
    </row>
  </sheetData>
  <mergeCells count="25">
    <mergeCell ref="D51:E51"/>
    <mergeCell ref="K51:L51"/>
    <mergeCell ref="Q51:R51"/>
    <mergeCell ref="N42:N49"/>
    <mergeCell ref="A1:P5"/>
    <mergeCell ref="A46:D46"/>
    <mergeCell ref="E46:F46"/>
    <mergeCell ref="D50:E50"/>
    <mergeCell ref="K50:L50"/>
    <mergeCell ref="Q50:R50"/>
    <mergeCell ref="C27:D27"/>
    <mergeCell ref="C28:D28"/>
    <mergeCell ref="Q36:R36"/>
    <mergeCell ref="Q37:R37"/>
    <mergeCell ref="A38:F38"/>
    <mergeCell ref="A9:F9"/>
    <mergeCell ref="H9:M9"/>
    <mergeCell ref="O9:T9"/>
    <mergeCell ref="J19:K19"/>
    <mergeCell ref="J20:K20"/>
    <mergeCell ref="Q4:T4"/>
    <mergeCell ref="Q5:T5"/>
    <mergeCell ref="A6:T6"/>
    <mergeCell ref="A7:T7"/>
    <mergeCell ref="A8:T8"/>
  </mergeCells>
  <conditionalFormatting sqref="F11:F35">
    <cfRule type="cellIs" dxfId="6" priority="7" stopIfTrue="1" operator="greaterThan">
      <formula>1800</formula>
    </cfRule>
  </conditionalFormatting>
  <conditionalFormatting sqref="M11:M35 T11:T35">
    <cfRule type="cellIs" dxfId="5" priority="6" stopIfTrue="1" operator="greaterThan">
      <formula>2500</formula>
    </cfRule>
  </conditionalFormatting>
  <conditionalFormatting sqref="F27:F35">
    <cfRule type="cellIs" dxfId="4" priority="5" stopIfTrue="1" operator="greaterThan">
      <formula>1800</formula>
    </cfRule>
  </conditionalFormatting>
  <conditionalFormatting sqref="M11:M35">
    <cfRule type="cellIs" dxfId="3" priority="4" stopIfTrue="1" operator="greaterThan">
      <formula>2500</formula>
    </cfRule>
  </conditionalFormatting>
  <conditionalFormatting sqref="F11:F26">
    <cfRule type="cellIs" dxfId="2" priority="3" stopIfTrue="1" operator="greaterThan">
      <formula>70</formula>
    </cfRule>
  </conditionalFormatting>
  <conditionalFormatting sqref="M11:M18">
    <cfRule type="cellIs" dxfId="1" priority="2" stopIfTrue="1" operator="greaterThan">
      <formula>120</formula>
    </cfRule>
  </conditionalFormatting>
  <conditionalFormatting sqref="T11:T35">
    <cfRule type="cellIs" dxfId="0" priority="1" stopIfTrue="1" operator="greaterThan">
      <formula>100</formula>
    </cfRule>
  </conditionalFormatting>
  <printOptions horizontalCentered="1"/>
  <pageMargins left="0.2" right="0.2" top="0.16" bottom="0.16" header="0.16" footer="0.16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60</vt:i4>
      </vt:variant>
      <vt:variant>
        <vt:lpstr>Named Ranges</vt:lpstr>
      </vt:variant>
      <vt:variant>
        <vt:i4>50</vt:i4>
      </vt:variant>
    </vt:vector>
  </HeadingPairs>
  <TitlesOfParts>
    <vt:vector size="110" baseType="lpstr">
      <vt:lpstr>MIS</vt:lpstr>
      <vt:lpstr>Zydus Cadila -2 Ro (1886)</vt:lpstr>
      <vt:lpstr>Zydus Cadila 2 Reject RO (1885)</vt:lpstr>
      <vt:lpstr>Wockhard Ro 1 (1747)</vt:lpstr>
      <vt:lpstr>Lupin Ank RO1 (1639)</vt:lpstr>
      <vt:lpstr>Lupin Ank Ro-2 (1449)</vt:lpstr>
      <vt:lpstr>Lupin Ank Ro 5 (2573)</vt:lpstr>
      <vt:lpstr>JB Ank (1636)</vt:lpstr>
      <vt:lpstr>Tagros Ank 3533</vt:lpstr>
      <vt:lpstr>Tagros Ank 3534 </vt:lpstr>
      <vt:lpstr>Cadila Pharma Ro 1 (1515)</vt:lpstr>
      <vt:lpstr>Cadila Pharma HP Ro (1887)</vt:lpstr>
      <vt:lpstr>IPCA Lab Ank (1737)</vt:lpstr>
      <vt:lpstr>Glenmark Ank RO 1 (1748)</vt:lpstr>
      <vt:lpstr>Glenmark Ank Ro 2 (1940)</vt:lpstr>
      <vt:lpstr>Glenmark Ank HP Ro (1941)</vt:lpstr>
      <vt:lpstr>Glenmark Ank STPT Rental (2300)</vt:lpstr>
      <vt:lpstr>UPL 2 (3627)</vt:lpstr>
      <vt:lpstr>Sun Pharma Ank Ro 1 (1890)</vt:lpstr>
      <vt:lpstr>Sun Pharma Ank Ro 2 (2119)</vt:lpstr>
      <vt:lpstr>Sun Pharma Ank Ro 3 (2768)</vt:lpstr>
      <vt:lpstr>Sun Pharma HP Ro (2118)</vt:lpstr>
      <vt:lpstr>Asian Paints (1964)</vt:lpstr>
      <vt:lpstr>Zydus Cadila Unit 1 Ro 1 (2246)</vt:lpstr>
      <vt:lpstr>Zydus Cadila Unit 1 HPRo (2247)</vt:lpstr>
      <vt:lpstr>Sajjan India PT Ro Old (2311)</vt:lpstr>
      <vt:lpstr>Sajjan India new hpro(2312)</vt:lpstr>
      <vt:lpstr>Sajjan India PT RO New (2924)</vt:lpstr>
      <vt:lpstr>Sajjan India new HP RO (2925)</vt:lpstr>
      <vt:lpstr>sajjan india 3458</vt:lpstr>
      <vt:lpstr>Detox RO 3 New (3044)</vt:lpstr>
      <vt:lpstr>DETOX INDIA ANK (3045)</vt:lpstr>
      <vt:lpstr>Detox RO 4 New (2618)</vt:lpstr>
      <vt:lpstr>Sunpharma panoli Ro-1 (1835)</vt:lpstr>
      <vt:lpstr>Tagros Panoli (1752)</vt:lpstr>
      <vt:lpstr>BEIL Ank 3548</vt:lpstr>
      <vt:lpstr>BEIL Ank HP Ro 3549</vt:lpstr>
      <vt:lpstr>Solvay Aqua (1704)</vt:lpstr>
      <vt:lpstr>Solvay Scada(1795)</vt:lpstr>
      <vt:lpstr>UPL 1</vt:lpstr>
      <vt:lpstr>Aarti Jhagadia PT Ro 2 (1900)</vt:lpstr>
      <vt:lpstr>Aarti Jhagadia STPT Ro (3255)</vt:lpstr>
      <vt:lpstr>Aarti Jaghadia (1875)</vt:lpstr>
      <vt:lpstr>Aarti Jhagadia PT Ro 3 (1957)</vt:lpstr>
      <vt:lpstr>Aarti Jhagadia HP Ro (1959)</vt:lpstr>
      <vt:lpstr>Aarti Jhagadia ST PT Ro (2708)</vt:lpstr>
      <vt:lpstr>Aarti Jhagadia ST PT Ro (2710)</vt:lpstr>
      <vt:lpstr>Aarti Jhagadia PT Ro (2896)</vt:lpstr>
      <vt:lpstr>Aarti Jhagadia PT Ro (2856)</vt:lpstr>
      <vt:lpstr>Aarti Jhagadia HP Ro (2857)</vt:lpstr>
      <vt:lpstr>Aarti Jhagadia 1200 KL(3254)</vt:lpstr>
      <vt:lpstr>UPL 5 ETP Ro 1 (1513)</vt:lpstr>
      <vt:lpstr>UPL 5 500KL PT Ro (2332)</vt:lpstr>
      <vt:lpstr>UPL 5 1000KL ST PT Ro (3258)</vt:lpstr>
      <vt:lpstr>UPL 5 1250KL (3526)</vt:lpstr>
      <vt:lpstr>UPL 5 1250KL (3439)</vt:lpstr>
      <vt:lpstr>UPL 5 CS2 Ro (2022)</vt:lpstr>
      <vt:lpstr>UPL 5 GF LP Ro (2287)</vt:lpstr>
      <vt:lpstr>UPL 5 GF Reject Ro (2288)</vt:lpstr>
      <vt:lpstr>UPL-5 MEE (2479)</vt:lpstr>
      <vt:lpstr>'Aarti Jhagadia 1200 KL(3254)'!Print_Area</vt:lpstr>
      <vt:lpstr>'Aarti Jhagadia HP Ro (2857)'!Print_Area</vt:lpstr>
      <vt:lpstr>'Aarti Jhagadia PT Ro (2856)'!Print_Area</vt:lpstr>
      <vt:lpstr>'Aarti Jhagadia PT Ro 2 (1900)'!Print_Area</vt:lpstr>
      <vt:lpstr>'Aarti Jhagadia PT Ro 3 (1957)'!Print_Area</vt:lpstr>
      <vt:lpstr>'Aarti Jhagadia ST PT Ro (2708)'!Print_Area</vt:lpstr>
      <vt:lpstr>'Aarti Jhagadia ST PT Ro (2710)'!Print_Area</vt:lpstr>
      <vt:lpstr>'BEIL Ank 3548'!Print_Area</vt:lpstr>
      <vt:lpstr>'BEIL Ank HP Ro 3549'!Print_Area</vt:lpstr>
      <vt:lpstr>'Cadila Pharma HP Ro (1887)'!Print_Area</vt:lpstr>
      <vt:lpstr>'Cadila Pharma Ro 1 (1515)'!Print_Area</vt:lpstr>
      <vt:lpstr>'DETOX INDIA ANK (3045)'!Print_Area</vt:lpstr>
      <vt:lpstr>'Detox RO 3 New (3044)'!Print_Area</vt:lpstr>
      <vt:lpstr>'Detox RO 4 New (2618)'!Print_Area</vt:lpstr>
      <vt:lpstr>'Glenmark Ank HP Ro (1941)'!Print_Area</vt:lpstr>
      <vt:lpstr>'Glenmark Ank RO 1 (1748)'!Print_Area</vt:lpstr>
      <vt:lpstr>'Glenmark Ank Ro 2 (1940)'!Print_Area</vt:lpstr>
      <vt:lpstr>'Glenmark Ank STPT Rental (2300)'!Print_Area</vt:lpstr>
      <vt:lpstr>'IPCA Lab Ank (1737)'!Print_Area</vt:lpstr>
      <vt:lpstr>'JB Ank (1636)'!Print_Area</vt:lpstr>
      <vt:lpstr>'Lupin Ank Ro 5 (2573)'!Print_Area</vt:lpstr>
      <vt:lpstr>'Lupin Ank RO1 (1639)'!Print_Area</vt:lpstr>
      <vt:lpstr>'Lupin Ank Ro-2 (1449)'!Print_Area</vt:lpstr>
      <vt:lpstr>MIS!Print_Area</vt:lpstr>
      <vt:lpstr>'sajjan india 3458'!Print_Area</vt:lpstr>
      <vt:lpstr>'Sajjan India PT RO New (2924)'!Print_Area</vt:lpstr>
      <vt:lpstr>'Sajjan India PT Ro Old (2311)'!Print_Area</vt:lpstr>
      <vt:lpstr>'Solvay Aqua (1704)'!Print_Area</vt:lpstr>
      <vt:lpstr>'Sun Pharma Ank Ro 1 (1890)'!Print_Area</vt:lpstr>
      <vt:lpstr>'Sun Pharma Ank Ro 2 (2119)'!Print_Area</vt:lpstr>
      <vt:lpstr>'Sun Pharma HP Ro (2118)'!Print_Area</vt:lpstr>
      <vt:lpstr>'Tagros Ank 3533'!Print_Area</vt:lpstr>
      <vt:lpstr>'Tagros Ank 3534 '!Print_Area</vt:lpstr>
      <vt:lpstr>'Tagros Panoli (1752)'!Print_Area</vt:lpstr>
      <vt:lpstr>'UPL 1'!Print_Area</vt:lpstr>
      <vt:lpstr>'UPL 2 (3627)'!Print_Area</vt:lpstr>
      <vt:lpstr>'UPL 5 1000KL ST PT Ro (3258)'!Print_Area</vt:lpstr>
      <vt:lpstr>'UPL 5 1250KL (3439)'!Print_Area</vt:lpstr>
      <vt:lpstr>'UPL 5 1250KL (3526)'!Print_Area</vt:lpstr>
      <vt:lpstr>'UPL 5 500KL PT Ro (2332)'!Print_Area</vt:lpstr>
      <vt:lpstr>'UPL 5 CS2 Ro (2022)'!Print_Area</vt:lpstr>
      <vt:lpstr>'UPL 5 ETP Ro 1 (1513)'!Print_Area</vt:lpstr>
      <vt:lpstr>'UPL 5 GF LP Ro (2287)'!Print_Area</vt:lpstr>
      <vt:lpstr>'UPL 5 GF Reject Ro (2288)'!Print_Area</vt:lpstr>
      <vt:lpstr>'UPL-5 MEE (2479)'!Print_Area</vt:lpstr>
      <vt:lpstr>'Wockhard Ro 1 (1747)'!Print_Area</vt:lpstr>
      <vt:lpstr>'Zydus Cadila 2 Reject RO (1885)'!Print_Area</vt:lpstr>
      <vt:lpstr>'Zydus Cadila -2 Ro (1886)'!Print_Area</vt:lpstr>
      <vt:lpstr>'Zydus Cadila Unit 1 HPRo (2247)'!Print_Area</vt:lpstr>
      <vt:lpstr>'Zydus Cadila Unit 1 Ro 1 (2246)'!Print_Area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instrumentation</dc:creator>
  <cp:lastModifiedBy>Administrator</cp:lastModifiedBy>
  <cp:lastPrinted>2023-02-28T07:48:55Z</cp:lastPrinted>
  <dcterms:created xsi:type="dcterms:W3CDTF">2019-05-16T08:06:00Z</dcterms:created>
  <dcterms:modified xsi:type="dcterms:W3CDTF">2024-06-25T07:25:08Z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