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-25240" yWindow="840" windowWidth="25600" windowHeight="18380" tabRatio="500"/>
  </bookViews>
  <sheets>
    <sheet name="Sheet1" sheetId="2" r:id="rId1"/>
    <sheet name="foo.csv" sheetId="1" r:id="rId2"/>
  </sheets>
  <calcPr calcId="140001" concurrentCalc="0"/>
  <pivotCaches>
    <pivotCache cacheId="2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" i="1"/>
  <c r="AJ4" i="1"/>
  <c r="AN4" i="1"/>
  <c r="AJ2" i="1"/>
  <c r="AN2" i="1"/>
  <c r="AJ3" i="1"/>
  <c r="AN3" i="1"/>
  <c r="AJ5" i="1"/>
  <c r="AN5" i="1"/>
  <c r="AJ7" i="1"/>
  <c r="AN7" i="1"/>
  <c r="AJ8" i="1"/>
  <c r="AN8" i="1"/>
  <c r="AJ9" i="1"/>
  <c r="AN9" i="1"/>
  <c r="AJ10" i="1"/>
  <c r="AN10" i="1"/>
  <c r="AJ11" i="1"/>
  <c r="AN11" i="1"/>
  <c r="AJ12" i="1"/>
  <c r="AN12" i="1"/>
  <c r="AJ13" i="1"/>
  <c r="AN13" i="1"/>
  <c r="AJ14" i="1"/>
  <c r="AN14" i="1"/>
  <c r="AJ15" i="1"/>
  <c r="AN15" i="1"/>
  <c r="AJ16" i="1"/>
  <c r="AN16" i="1"/>
  <c r="AJ17" i="1"/>
  <c r="AN17" i="1"/>
  <c r="AJ25" i="1"/>
  <c r="AN25" i="1"/>
  <c r="AJ19" i="1"/>
  <c r="AN19" i="1"/>
  <c r="AJ18" i="1"/>
  <c r="AN18" i="1"/>
  <c r="AJ20" i="1"/>
  <c r="AN20" i="1"/>
  <c r="AJ21" i="1"/>
  <c r="AN21" i="1"/>
  <c r="AJ22" i="1"/>
  <c r="AN22" i="1"/>
  <c r="AJ23" i="1"/>
  <c r="AN23" i="1"/>
  <c r="AJ24" i="1"/>
  <c r="AN24" i="1"/>
  <c r="AJ26" i="1"/>
  <c r="AN26" i="1"/>
  <c r="AJ27" i="1"/>
  <c r="AN27" i="1"/>
  <c r="AJ28" i="1"/>
  <c r="AN28" i="1"/>
  <c r="AJ29" i="1"/>
  <c r="AN29" i="1"/>
  <c r="AJ30" i="1"/>
  <c r="AN30" i="1"/>
  <c r="AJ31" i="1"/>
  <c r="AN31" i="1"/>
  <c r="AJ32" i="1"/>
  <c r="AN32" i="1"/>
  <c r="AJ33" i="1"/>
  <c r="AN33" i="1"/>
  <c r="AJ37" i="1"/>
  <c r="AN37" i="1"/>
  <c r="AJ35" i="1"/>
  <c r="AN35" i="1"/>
  <c r="AJ34" i="1"/>
  <c r="AN34" i="1"/>
  <c r="AJ36" i="1"/>
  <c r="AN36" i="1"/>
  <c r="AJ38" i="1"/>
  <c r="AN38" i="1"/>
  <c r="AJ39" i="1"/>
  <c r="AN39" i="1"/>
  <c r="AJ40" i="1"/>
  <c r="AN40" i="1"/>
  <c r="AJ41" i="1"/>
  <c r="AN41" i="1"/>
  <c r="AJ42" i="1"/>
  <c r="AN42" i="1"/>
  <c r="AJ43" i="1"/>
  <c r="AN43" i="1"/>
  <c r="AJ44" i="1"/>
  <c r="AN44" i="1"/>
  <c r="AJ45" i="1"/>
  <c r="AN45" i="1"/>
  <c r="AJ46" i="1"/>
  <c r="AN46" i="1"/>
  <c r="AJ47" i="1"/>
  <c r="AN47" i="1"/>
  <c r="AJ48" i="1"/>
  <c r="AN48" i="1"/>
  <c r="AJ49" i="1"/>
  <c r="AN49" i="1"/>
  <c r="AJ60" i="1"/>
  <c r="AN60" i="1"/>
  <c r="AJ55" i="1"/>
  <c r="AN55" i="1"/>
  <c r="AJ54" i="1"/>
  <c r="AN54" i="1"/>
  <c r="AJ50" i="1"/>
  <c r="AN50" i="1"/>
  <c r="AJ51" i="1"/>
  <c r="AN51" i="1"/>
  <c r="AJ52" i="1"/>
  <c r="AN52" i="1"/>
  <c r="AJ53" i="1"/>
  <c r="AN53" i="1"/>
  <c r="AJ56" i="1"/>
  <c r="AN56" i="1"/>
  <c r="AJ57" i="1"/>
  <c r="AN57" i="1"/>
  <c r="AJ58" i="1"/>
  <c r="AN58" i="1"/>
  <c r="AJ59" i="1"/>
  <c r="AN59" i="1"/>
  <c r="AJ61" i="1"/>
  <c r="AN61" i="1"/>
  <c r="AJ62" i="1"/>
  <c r="AN62" i="1"/>
  <c r="AJ63" i="1"/>
  <c r="AN63" i="1"/>
  <c r="AJ64" i="1"/>
  <c r="AN64" i="1"/>
  <c r="AJ71" i="1"/>
  <c r="AN71" i="1"/>
  <c r="AJ65" i="1"/>
  <c r="AN65" i="1"/>
  <c r="AJ66" i="1"/>
  <c r="AN66" i="1"/>
  <c r="AJ67" i="1"/>
  <c r="AN67" i="1"/>
  <c r="AJ68" i="1"/>
  <c r="AN68" i="1"/>
  <c r="AJ69" i="1"/>
  <c r="AN69" i="1"/>
  <c r="AJ70" i="1"/>
  <c r="AN70" i="1"/>
  <c r="AJ72" i="1"/>
  <c r="AN72" i="1"/>
  <c r="AJ73" i="1"/>
  <c r="AN73" i="1"/>
  <c r="AJ74" i="1"/>
  <c r="AN74" i="1"/>
  <c r="AJ75" i="1"/>
  <c r="AN75" i="1"/>
  <c r="AJ76" i="1"/>
  <c r="AN76" i="1"/>
  <c r="AJ77" i="1"/>
  <c r="AN77" i="1"/>
  <c r="AJ78" i="1"/>
  <c r="AN78" i="1"/>
  <c r="AJ87" i="1"/>
  <c r="AN87" i="1"/>
  <c r="AJ82" i="1"/>
  <c r="AN82" i="1"/>
  <c r="AJ80" i="1"/>
  <c r="AN80" i="1"/>
  <c r="AJ79" i="1"/>
  <c r="AN79" i="1"/>
  <c r="AJ81" i="1"/>
  <c r="AN81" i="1"/>
  <c r="AJ83" i="1"/>
  <c r="AN83" i="1"/>
  <c r="AJ84" i="1"/>
  <c r="AN84" i="1"/>
  <c r="AJ85" i="1"/>
  <c r="AN85" i="1"/>
  <c r="AJ86" i="1"/>
  <c r="AN86" i="1"/>
  <c r="AJ88" i="1"/>
  <c r="AN88" i="1"/>
  <c r="AJ89" i="1"/>
  <c r="AN89" i="1"/>
  <c r="AJ90" i="1"/>
  <c r="AN90" i="1"/>
  <c r="AJ91" i="1"/>
  <c r="AN91" i="1"/>
  <c r="AJ92" i="1"/>
  <c r="AN92" i="1"/>
  <c r="AJ93" i="1"/>
  <c r="AN93" i="1"/>
  <c r="AJ94" i="1"/>
  <c r="AN94" i="1"/>
  <c r="AJ95" i="1"/>
  <c r="AN95" i="1"/>
  <c r="AJ96" i="1"/>
  <c r="AN96" i="1"/>
  <c r="AJ97" i="1"/>
  <c r="AN97" i="1"/>
  <c r="AJ98" i="1"/>
  <c r="AN98" i="1"/>
  <c r="AJ99" i="1"/>
  <c r="AN99" i="1"/>
  <c r="AJ100" i="1"/>
  <c r="AN100" i="1"/>
  <c r="AJ101" i="1"/>
  <c r="AN101" i="1"/>
  <c r="AJ102" i="1"/>
  <c r="AN102" i="1"/>
  <c r="AJ103" i="1"/>
  <c r="AN103" i="1"/>
  <c r="AJ104" i="1"/>
  <c r="AN104" i="1"/>
  <c r="AJ105" i="1"/>
  <c r="AN105" i="1"/>
  <c r="AJ106" i="1"/>
  <c r="AN106" i="1"/>
  <c r="AJ107" i="1"/>
  <c r="AN107" i="1"/>
  <c r="AJ108" i="1"/>
  <c r="AN108" i="1"/>
  <c r="AJ110" i="1"/>
  <c r="AN110" i="1"/>
  <c r="AJ109" i="1"/>
  <c r="AN109" i="1"/>
  <c r="AJ111" i="1"/>
  <c r="AN111" i="1"/>
  <c r="AJ112" i="1"/>
  <c r="AN112" i="1"/>
  <c r="AJ113" i="1"/>
  <c r="AN113" i="1"/>
  <c r="AJ114" i="1"/>
  <c r="AN114" i="1"/>
  <c r="AJ115" i="1"/>
  <c r="AN115" i="1"/>
  <c r="AJ116" i="1"/>
  <c r="AN116" i="1"/>
  <c r="AJ117" i="1"/>
  <c r="AN117" i="1"/>
  <c r="AJ118" i="1"/>
  <c r="AN118" i="1"/>
  <c r="AJ119" i="1"/>
  <c r="AN119" i="1"/>
  <c r="AJ120" i="1"/>
  <c r="AN120" i="1"/>
  <c r="AJ121" i="1"/>
  <c r="AN121" i="1"/>
  <c r="AJ125" i="1"/>
  <c r="AN125" i="1"/>
  <c r="AJ124" i="1"/>
  <c r="AN124" i="1"/>
  <c r="AJ122" i="1"/>
  <c r="AN122" i="1"/>
  <c r="AJ123" i="1"/>
  <c r="AN123" i="1"/>
  <c r="AJ126" i="1"/>
  <c r="AN126" i="1"/>
  <c r="AJ127" i="1"/>
  <c r="AN127" i="1"/>
  <c r="AJ128" i="1"/>
  <c r="AN128" i="1"/>
  <c r="AJ129" i="1"/>
  <c r="AN129" i="1"/>
  <c r="AJ130" i="1"/>
  <c r="AN130" i="1"/>
  <c r="AJ131" i="1"/>
  <c r="AN131" i="1"/>
  <c r="AJ132" i="1"/>
  <c r="AN132" i="1"/>
  <c r="AJ133" i="1"/>
  <c r="AN133" i="1"/>
  <c r="AJ134" i="1"/>
  <c r="AN134" i="1"/>
  <c r="AJ140" i="1"/>
  <c r="AN140" i="1"/>
  <c r="AJ135" i="1"/>
  <c r="AN135" i="1"/>
  <c r="AJ136" i="1"/>
  <c r="AN136" i="1"/>
  <c r="AJ137" i="1"/>
  <c r="AN137" i="1"/>
  <c r="AJ138" i="1"/>
  <c r="AN138" i="1"/>
  <c r="AJ139" i="1"/>
  <c r="AN139" i="1"/>
  <c r="AJ141" i="1"/>
  <c r="AN141" i="1"/>
  <c r="AJ142" i="1"/>
  <c r="AN142" i="1"/>
  <c r="AJ143" i="1"/>
  <c r="AN143" i="1"/>
  <c r="AJ144" i="1"/>
  <c r="AN144" i="1"/>
  <c r="AJ145" i="1"/>
  <c r="AN145" i="1"/>
  <c r="AJ146" i="1"/>
  <c r="AN146" i="1"/>
  <c r="AJ147" i="1"/>
  <c r="AN147" i="1"/>
  <c r="AJ148" i="1"/>
  <c r="AN148" i="1"/>
  <c r="AJ152" i="1"/>
  <c r="AN152" i="1"/>
  <c r="AJ149" i="1"/>
  <c r="AN149" i="1"/>
  <c r="AJ150" i="1"/>
  <c r="AN150" i="1"/>
  <c r="AJ151" i="1"/>
  <c r="AN151" i="1"/>
  <c r="AJ153" i="1"/>
  <c r="AN153" i="1"/>
  <c r="AJ154" i="1"/>
  <c r="AN154" i="1"/>
  <c r="AJ155" i="1"/>
  <c r="AN155" i="1"/>
  <c r="AJ156" i="1"/>
  <c r="AN156" i="1"/>
  <c r="AJ157" i="1"/>
  <c r="AN157" i="1"/>
  <c r="AJ158" i="1"/>
  <c r="AN158" i="1"/>
  <c r="AJ159" i="1"/>
  <c r="AN159" i="1"/>
  <c r="AJ160" i="1"/>
  <c r="AN160" i="1"/>
  <c r="AJ161" i="1"/>
  <c r="AN161" i="1"/>
  <c r="AJ162" i="1"/>
  <c r="AN162" i="1"/>
  <c r="AJ163" i="1"/>
  <c r="AN163" i="1"/>
  <c r="AJ167" i="1"/>
  <c r="AN167" i="1"/>
  <c r="AJ164" i="1"/>
  <c r="AN164" i="1"/>
  <c r="AJ165" i="1"/>
  <c r="AN165" i="1"/>
  <c r="AJ166" i="1"/>
  <c r="AN166" i="1"/>
  <c r="AJ168" i="1"/>
  <c r="AN168" i="1"/>
  <c r="AJ169" i="1"/>
  <c r="AN169" i="1"/>
  <c r="AJ170" i="1"/>
  <c r="AN170" i="1"/>
  <c r="AJ171" i="1"/>
  <c r="AN171" i="1"/>
  <c r="AJ172" i="1"/>
  <c r="AN172" i="1"/>
  <c r="AJ173" i="1"/>
  <c r="AN173" i="1"/>
  <c r="AJ174" i="1"/>
  <c r="AN174" i="1"/>
  <c r="AJ175" i="1"/>
  <c r="AN175" i="1"/>
  <c r="AJ176" i="1"/>
  <c r="AN176" i="1"/>
  <c r="AJ177" i="1"/>
  <c r="AN177" i="1"/>
  <c r="AJ178" i="1"/>
  <c r="AN178" i="1"/>
  <c r="AJ179" i="1"/>
  <c r="AN179" i="1"/>
  <c r="AJ180" i="1"/>
  <c r="AN180" i="1"/>
  <c r="AJ181" i="1"/>
  <c r="AN181" i="1"/>
  <c r="AJ182" i="1"/>
  <c r="AN182" i="1"/>
  <c r="AJ183" i="1"/>
  <c r="AN183" i="1"/>
  <c r="AJ184" i="1"/>
  <c r="AN184" i="1"/>
  <c r="AJ185" i="1"/>
  <c r="AN185" i="1"/>
  <c r="AJ186" i="1"/>
  <c r="AN186" i="1"/>
  <c r="AJ187" i="1"/>
  <c r="AN187" i="1"/>
  <c r="AJ188" i="1"/>
  <c r="AN188" i="1"/>
  <c r="AJ189" i="1"/>
  <c r="AN189" i="1"/>
  <c r="AJ190" i="1"/>
  <c r="AN190" i="1"/>
  <c r="AJ191" i="1"/>
  <c r="AN191" i="1"/>
  <c r="AJ192" i="1"/>
  <c r="AN192" i="1"/>
  <c r="AJ193" i="1"/>
  <c r="AN193" i="1"/>
  <c r="AJ199" i="1"/>
  <c r="AN199" i="1"/>
  <c r="AJ194" i="1"/>
  <c r="AN194" i="1"/>
  <c r="AJ195" i="1"/>
  <c r="AN195" i="1"/>
  <c r="AJ196" i="1"/>
  <c r="AN196" i="1"/>
  <c r="AJ197" i="1"/>
  <c r="AN197" i="1"/>
  <c r="AJ198" i="1"/>
  <c r="AN198" i="1"/>
  <c r="AJ200" i="1"/>
  <c r="AN200" i="1"/>
  <c r="AJ201" i="1"/>
  <c r="AN201" i="1"/>
  <c r="AJ202" i="1"/>
  <c r="AN202" i="1"/>
  <c r="AJ203" i="1"/>
  <c r="AN203" i="1"/>
  <c r="AJ204" i="1"/>
  <c r="AN204" i="1"/>
  <c r="AJ205" i="1"/>
  <c r="AN205" i="1"/>
  <c r="AJ206" i="1"/>
  <c r="AN206" i="1"/>
  <c r="AJ207" i="1"/>
  <c r="AN207" i="1"/>
  <c r="AJ208" i="1"/>
  <c r="AN208" i="1"/>
  <c r="AJ209" i="1"/>
  <c r="AN209" i="1"/>
  <c r="AJ213" i="1"/>
  <c r="AN213" i="1"/>
  <c r="AJ211" i="1"/>
  <c r="AN211" i="1"/>
  <c r="AJ210" i="1"/>
  <c r="AN210" i="1"/>
  <c r="AJ212" i="1"/>
  <c r="AN212" i="1"/>
  <c r="AJ214" i="1"/>
  <c r="AN214" i="1"/>
  <c r="AJ215" i="1"/>
  <c r="AN215" i="1"/>
  <c r="AJ216" i="1"/>
  <c r="AN216" i="1"/>
  <c r="AJ217" i="1"/>
  <c r="AN217" i="1"/>
  <c r="AJ218" i="1"/>
  <c r="AN218" i="1"/>
  <c r="AJ219" i="1"/>
  <c r="AN219" i="1"/>
  <c r="AJ220" i="1"/>
  <c r="AN220" i="1"/>
  <c r="AJ221" i="1"/>
  <c r="AN221" i="1"/>
  <c r="AJ222" i="1"/>
  <c r="AN222" i="1"/>
  <c r="AJ223" i="1"/>
  <c r="AN223" i="1"/>
  <c r="AJ224" i="1"/>
  <c r="AN224" i="1"/>
  <c r="AJ225" i="1"/>
  <c r="AN225" i="1"/>
  <c r="AJ226" i="1"/>
  <c r="AN226" i="1"/>
  <c r="AJ227" i="1"/>
  <c r="AN227" i="1"/>
  <c r="AJ228" i="1"/>
  <c r="AN228" i="1"/>
  <c r="AJ229" i="1"/>
  <c r="AN229" i="1"/>
  <c r="AJ230" i="1"/>
  <c r="AN230" i="1"/>
  <c r="AJ231" i="1"/>
  <c r="AN231" i="1"/>
  <c r="AJ232" i="1"/>
  <c r="AN232" i="1"/>
  <c r="AJ233" i="1"/>
  <c r="AN233" i="1"/>
  <c r="AJ234" i="1"/>
  <c r="AN234" i="1"/>
  <c r="AJ235" i="1"/>
  <c r="AN235" i="1"/>
  <c r="AJ236" i="1"/>
  <c r="AN236" i="1"/>
  <c r="AJ237" i="1"/>
  <c r="AN237" i="1"/>
  <c r="AJ238" i="1"/>
  <c r="AN238" i="1"/>
  <c r="AJ239" i="1"/>
  <c r="AN239" i="1"/>
  <c r="AJ240" i="1"/>
  <c r="AN240" i="1"/>
  <c r="AJ241" i="1"/>
  <c r="AN241" i="1"/>
  <c r="AJ242" i="1"/>
  <c r="AN242" i="1"/>
  <c r="AJ243" i="1"/>
  <c r="AN243" i="1"/>
  <c r="AJ244" i="1"/>
  <c r="AN244" i="1"/>
  <c r="AJ245" i="1"/>
  <c r="AN245" i="1"/>
  <c r="AJ246" i="1"/>
  <c r="AN246" i="1"/>
  <c r="AJ247" i="1"/>
  <c r="AN247" i="1"/>
  <c r="AJ248" i="1"/>
  <c r="AN248" i="1"/>
  <c r="AJ249" i="1"/>
  <c r="AN249" i="1"/>
  <c r="AJ250" i="1"/>
  <c r="AN250" i="1"/>
  <c r="AJ251" i="1"/>
  <c r="AN251" i="1"/>
  <c r="AJ252" i="1"/>
  <c r="AN252" i="1"/>
  <c r="AJ253" i="1"/>
  <c r="AN253" i="1"/>
  <c r="AJ254" i="1"/>
  <c r="AN254" i="1"/>
  <c r="AJ255" i="1"/>
  <c r="AN255" i="1"/>
  <c r="AJ256" i="1"/>
  <c r="AN256" i="1"/>
  <c r="AJ257" i="1"/>
  <c r="AN257" i="1"/>
  <c r="AJ6" i="1"/>
  <c r="AN6" i="1"/>
  <c r="AG257" i="1"/>
  <c r="AK257" i="1"/>
  <c r="AM257" i="1"/>
  <c r="AG256" i="1"/>
  <c r="AK256" i="1"/>
  <c r="AM256" i="1"/>
  <c r="AG255" i="1"/>
  <c r="AK255" i="1"/>
  <c r="AM255" i="1"/>
  <c r="AG254" i="1"/>
  <c r="AK254" i="1"/>
  <c r="AM254" i="1"/>
  <c r="AG253" i="1"/>
  <c r="AK253" i="1"/>
  <c r="AM253" i="1"/>
  <c r="AG252" i="1"/>
  <c r="AK252" i="1"/>
  <c r="AM252" i="1"/>
  <c r="AG251" i="1"/>
  <c r="AK251" i="1"/>
  <c r="AM251" i="1"/>
  <c r="AG250" i="1"/>
  <c r="AK250" i="1"/>
  <c r="AM250" i="1"/>
  <c r="AG249" i="1"/>
  <c r="AK249" i="1"/>
  <c r="AM249" i="1"/>
  <c r="AG248" i="1"/>
  <c r="AK248" i="1"/>
  <c r="AM248" i="1"/>
  <c r="AG247" i="1"/>
  <c r="AK247" i="1"/>
  <c r="AM247" i="1"/>
  <c r="AG246" i="1"/>
  <c r="AK246" i="1"/>
  <c r="AM246" i="1"/>
  <c r="AG245" i="1"/>
  <c r="AK245" i="1"/>
  <c r="AM245" i="1"/>
  <c r="AG244" i="1"/>
  <c r="AK244" i="1"/>
  <c r="AM244" i="1"/>
  <c r="AG243" i="1"/>
  <c r="AK243" i="1"/>
  <c r="AM243" i="1"/>
  <c r="AG242" i="1"/>
  <c r="AK242" i="1"/>
  <c r="AM242" i="1"/>
  <c r="AG241" i="1"/>
  <c r="AK241" i="1"/>
  <c r="AM241" i="1"/>
  <c r="AG240" i="1"/>
  <c r="AK240" i="1"/>
  <c r="AM240" i="1"/>
  <c r="AG239" i="1"/>
  <c r="AK239" i="1"/>
  <c r="AM239" i="1"/>
  <c r="AG238" i="1"/>
  <c r="AK238" i="1"/>
  <c r="AM238" i="1"/>
  <c r="AG237" i="1"/>
  <c r="AK237" i="1"/>
  <c r="AM237" i="1"/>
  <c r="AG236" i="1"/>
  <c r="AK236" i="1"/>
  <c r="AM236" i="1"/>
  <c r="AG235" i="1"/>
  <c r="AK235" i="1"/>
  <c r="AM235" i="1"/>
  <c r="AG234" i="1"/>
  <c r="AK234" i="1"/>
  <c r="AM234" i="1"/>
  <c r="AG233" i="1"/>
  <c r="AK233" i="1"/>
  <c r="AM233" i="1"/>
  <c r="AG232" i="1"/>
  <c r="AK232" i="1"/>
  <c r="AM232" i="1"/>
  <c r="AG231" i="1"/>
  <c r="AK231" i="1"/>
  <c r="AM231" i="1"/>
  <c r="AG230" i="1"/>
  <c r="AK230" i="1"/>
  <c r="AM230" i="1"/>
  <c r="AG229" i="1"/>
  <c r="AK229" i="1"/>
  <c r="AM229" i="1"/>
  <c r="AG228" i="1"/>
  <c r="AK228" i="1"/>
  <c r="AM228" i="1"/>
  <c r="AG227" i="1"/>
  <c r="AK227" i="1"/>
  <c r="AM227" i="1"/>
  <c r="AG226" i="1"/>
  <c r="AK226" i="1"/>
  <c r="AM226" i="1"/>
  <c r="AG225" i="1"/>
  <c r="AK225" i="1"/>
  <c r="AM225" i="1"/>
  <c r="AG224" i="1"/>
  <c r="AK224" i="1"/>
  <c r="AM224" i="1"/>
  <c r="AG223" i="1"/>
  <c r="AK223" i="1"/>
  <c r="AM223" i="1"/>
  <c r="AG222" i="1"/>
  <c r="AK222" i="1"/>
  <c r="AM222" i="1"/>
  <c r="AG221" i="1"/>
  <c r="AK221" i="1"/>
  <c r="AM221" i="1"/>
  <c r="AG220" i="1"/>
  <c r="AK220" i="1"/>
  <c r="AM220" i="1"/>
  <c r="AG219" i="1"/>
  <c r="AK219" i="1"/>
  <c r="AM219" i="1"/>
  <c r="AG218" i="1"/>
  <c r="AK218" i="1"/>
  <c r="AM218" i="1"/>
  <c r="AG217" i="1"/>
  <c r="AK217" i="1"/>
  <c r="AM217" i="1"/>
  <c r="AG216" i="1"/>
  <c r="AK216" i="1"/>
  <c r="AM216" i="1"/>
  <c r="AG215" i="1"/>
  <c r="AK215" i="1"/>
  <c r="AM215" i="1"/>
  <c r="AG214" i="1"/>
  <c r="AK214" i="1"/>
  <c r="AM214" i="1"/>
  <c r="AG212" i="1"/>
  <c r="AK212" i="1"/>
  <c r="AM212" i="1"/>
  <c r="AG210" i="1"/>
  <c r="AK210" i="1"/>
  <c r="AM210" i="1"/>
  <c r="AG211" i="1"/>
  <c r="AK211" i="1"/>
  <c r="AM211" i="1"/>
  <c r="AG213" i="1"/>
  <c r="AK213" i="1"/>
  <c r="AM213" i="1"/>
  <c r="AG209" i="1"/>
  <c r="AK209" i="1"/>
  <c r="AM209" i="1"/>
  <c r="AG208" i="1"/>
  <c r="AK208" i="1"/>
  <c r="AM208" i="1"/>
  <c r="AG207" i="1"/>
  <c r="AK207" i="1"/>
  <c r="AM207" i="1"/>
  <c r="AG206" i="1"/>
  <c r="AK206" i="1"/>
  <c r="AM206" i="1"/>
  <c r="AG205" i="1"/>
  <c r="AK205" i="1"/>
  <c r="AM205" i="1"/>
  <c r="AG204" i="1"/>
  <c r="AK204" i="1"/>
  <c r="AM204" i="1"/>
  <c r="AG203" i="1"/>
  <c r="AK203" i="1"/>
  <c r="AM203" i="1"/>
  <c r="AG202" i="1"/>
  <c r="AK202" i="1"/>
  <c r="AM202" i="1"/>
  <c r="AG201" i="1"/>
  <c r="AK201" i="1"/>
  <c r="AM201" i="1"/>
  <c r="AG200" i="1"/>
  <c r="AK200" i="1"/>
  <c r="AM200" i="1"/>
  <c r="AG198" i="1"/>
  <c r="AK198" i="1"/>
  <c r="AM198" i="1"/>
  <c r="AG197" i="1"/>
  <c r="AK197" i="1"/>
  <c r="AM197" i="1"/>
  <c r="AG196" i="1"/>
  <c r="AK196" i="1"/>
  <c r="AM196" i="1"/>
  <c r="AG195" i="1"/>
  <c r="AK195" i="1"/>
  <c r="AM195" i="1"/>
  <c r="AG194" i="1"/>
  <c r="AK194" i="1"/>
  <c r="AM194" i="1"/>
  <c r="AG199" i="1"/>
  <c r="AK199" i="1"/>
  <c r="AM199" i="1"/>
  <c r="AG193" i="1"/>
  <c r="AK193" i="1"/>
  <c r="AM193" i="1"/>
  <c r="AG192" i="1"/>
  <c r="AK192" i="1"/>
  <c r="AM192" i="1"/>
  <c r="AG191" i="1"/>
  <c r="AK191" i="1"/>
  <c r="AM191" i="1"/>
  <c r="AG190" i="1"/>
  <c r="AK190" i="1"/>
  <c r="AM190" i="1"/>
  <c r="AG189" i="1"/>
  <c r="AK189" i="1"/>
  <c r="AM189" i="1"/>
  <c r="AG188" i="1"/>
  <c r="AK188" i="1"/>
  <c r="AM188" i="1"/>
  <c r="AG187" i="1"/>
  <c r="AK187" i="1"/>
  <c r="AM187" i="1"/>
  <c r="AG186" i="1"/>
  <c r="AK186" i="1"/>
  <c r="AM186" i="1"/>
  <c r="AG185" i="1"/>
  <c r="AK185" i="1"/>
  <c r="AM185" i="1"/>
  <c r="AG184" i="1"/>
  <c r="AK184" i="1"/>
  <c r="AM184" i="1"/>
  <c r="AG183" i="1"/>
  <c r="AK183" i="1"/>
  <c r="AM183" i="1"/>
  <c r="AG182" i="1"/>
  <c r="AK182" i="1"/>
  <c r="AM182" i="1"/>
  <c r="AG181" i="1"/>
  <c r="AK181" i="1"/>
  <c r="AM181" i="1"/>
  <c r="AG180" i="1"/>
  <c r="AK180" i="1"/>
  <c r="AM180" i="1"/>
  <c r="AG179" i="1"/>
  <c r="AK179" i="1"/>
  <c r="AM179" i="1"/>
  <c r="AG178" i="1"/>
  <c r="AK178" i="1"/>
  <c r="AM178" i="1"/>
  <c r="AG177" i="1"/>
  <c r="AK177" i="1"/>
  <c r="AM177" i="1"/>
  <c r="AG176" i="1"/>
  <c r="AK176" i="1"/>
  <c r="AM176" i="1"/>
  <c r="AG175" i="1"/>
  <c r="AK175" i="1"/>
  <c r="AM175" i="1"/>
  <c r="AG174" i="1"/>
  <c r="AK174" i="1"/>
  <c r="AM174" i="1"/>
  <c r="AG173" i="1"/>
  <c r="AK173" i="1"/>
  <c r="AM173" i="1"/>
  <c r="AG172" i="1"/>
  <c r="AK172" i="1"/>
  <c r="AM172" i="1"/>
  <c r="AG171" i="1"/>
  <c r="AK171" i="1"/>
  <c r="AM171" i="1"/>
  <c r="AG170" i="1"/>
  <c r="AK170" i="1"/>
  <c r="AM170" i="1"/>
  <c r="AG169" i="1"/>
  <c r="AK169" i="1"/>
  <c r="AM169" i="1"/>
  <c r="AG168" i="1"/>
  <c r="AK168" i="1"/>
  <c r="AM168" i="1"/>
  <c r="AG166" i="1"/>
  <c r="AK166" i="1"/>
  <c r="AM166" i="1"/>
  <c r="AG165" i="1"/>
  <c r="AK165" i="1"/>
  <c r="AM165" i="1"/>
  <c r="AG164" i="1"/>
  <c r="AK164" i="1"/>
  <c r="AM164" i="1"/>
  <c r="AG167" i="1"/>
  <c r="AK167" i="1"/>
  <c r="AM167" i="1"/>
  <c r="AG163" i="1"/>
  <c r="AK163" i="1"/>
  <c r="AM163" i="1"/>
  <c r="AG162" i="1"/>
  <c r="AK162" i="1"/>
  <c r="AM162" i="1"/>
  <c r="AG161" i="1"/>
  <c r="AK161" i="1"/>
  <c r="AM161" i="1"/>
  <c r="AG160" i="1"/>
  <c r="AK160" i="1"/>
  <c r="AM160" i="1"/>
  <c r="AG159" i="1"/>
  <c r="AK159" i="1"/>
  <c r="AM159" i="1"/>
  <c r="AG158" i="1"/>
  <c r="AK158" i="1"/>
  <c r="AM158" i="1"/>
  <c r="AG157" i="1"/>
  <c r="AK157" i="1"/>
  <c r="AM157" i="1"/>
  <c r="AG156" i="1"/>
  <c r="AK156" i="1"/>
  <c r="AM156" i="1"/>
  <c r="AG155" i="1"/>
  <c r="AK155" i="1"/>
  <c r="AM155" i="1"/>
  <c r="AG154" i="1"/>
  <c r="AK154" i="1"/>
  <c r="AM154" i="1"/>
  <c r="AG153" i="1"/>
  <c r="AK153" i="1"/>
  <c r="AM153" i="1"/>
  <c r="AG151" i="1"/>
  <c r="AK151" i="1"/>
  <c r="AM151" i="1"/>
  <c r="AG150" i="1"/>
  <c r="AK150" i="1"/>
  <c r="AM150" i="1"/>
  <c r="AG149" i="1"/>
  <c r="AK149" i="1"/>
  <c r="AM149" i="1"/>
  <c r="AG152" i="1"/>
  <c r="AK152" i="1"/>
  <c r="AM152" i="1"/>
  <c r="AG148" i="1"/>
  <c r="AK148" i="1"/>
  <c r="AM148" i="1"/>
  <c r="AG147" i="1"/>
  <c r="AK147" i="1"/>
  <c r="AM147" i="1"/>
  <c r="AG146" i="1"/>
  <c r="AK146" i="1"/>
  <c r="AM146" i="1"/>
  <c r="AG145" i="1"/>
  <c r="AK145" i="1"/>
  <c r="AM145" i="1"/>
  <c r="AG144" i="1"/>
  <c r="AK144" i="1"/>
  <c r="AM144" i="1"/>
  <c r="AG143" i="1"/>
  <c r="AK143" i="1"/>
  <c r="AM143" i="1"/>
  <c r="AG142" i="1"/>
  <c r="AK142" i="1"/>
  <c r="AM142" i="1"/>
  <c r="AG141" i="1"/>
  <c r="AK141" i="1"/>
  <c r="AM141" i="1"/>
  <c r="AG139" i="1"/>
  <c r="AK139" i="1"/>
  <c r="AM139" i="1"/>
  <c r="AG138" i="1"/>
  <c r="AK138" i="1"/>
  <c r="AM138" i="1"/>
  <c r="AG137" i="1"/>
  <c r="AK137" i="1"/>
  <c r="AM137" i="1"/>
  <c r="AG136" i="1"/>
  <c r="AK136" i="1"/>
  <c r="AM136" i="1"/>
  <c r="AG135" i="1"/>
  <c r="AK135" i="1"/>
  <c r="AM135" i="1"/>
  <c r="AG140" i="1"/>
  <c r="AK140" i="1"/>
  <c r="AM140" i="1"/>
  <c r="AG134" i="1"/>
  <c r="AK134" i="1"/>
  <c r="AM134" i="1"/>
  <c r="AG133" i="1"/>
  <c r="AK133" i="1"/>
  <c r="AM133" i="1"/>
  <c r="AG132" i="1"/>
  <c r="AK132" i="1"/>
  <c r="AM132" i="1"/>
  <c r="AG131" i="1"/>
  <c r="AK131" i="1"/>
  <c r="AM131" i="1"/>
  <c r="AG130" i="1"/>
  <c r="AK130" i="1"/>
  <c r="AM130" i="1"/>
  <c r="AG129" i="1"/>
  <c r="AK129" i="1"/>
  <c r="AM129" i="1"/>
  <c r="AG128" i="1"/>
  <c r="AK128" i="1"/>
  <c r="AM128" i="1"/>
  <c r="AG127" i="1"/>
  <c r="AK127" i="1"/>
  <c r="AM127" i="1"/>
  <c r="AG126" i="1"/>
  <c r="AK126" i="1"/>
  <c r="AM126" i="1"/>
  <c r="AG123" i="1"/>
  <c r="AK123" i="1"/>
  <c r="AM123" i="1"/>
  <c r="AG122" i="1"/>
  <c r="AK122" i="1"/>
  <c r="AM122" i="1"/>
  <c r="AG124" i="1"/>
  <c r="AK124" i="1"/>
  <c r="AM124" i="1"/>
  <c r="AG125" i="1"/>
  <c r="AK125" i="1"/>
  <c r="AM125" i="1"/>
  <c r="AG121" i="1"/>
  <c r="AK121" i="1"/>
  <c r="AM121" i="1"/>
  <c r="AG120" i="1"/>
  <c r="AK120" i="1"/>
  <c r="AM120" i="1"/>
  <c r="AG119" i="1"/>
  <c r="AK119" i="1"/>
  <c r="AM119" i="1"/>
  <c r="AG118" i="1"/>
  <c r="AK118" i="1"/>
  <c r="AM118" i="1"/>
  <c r="AG117" i="1"/>
  <c r="AK117" i="1"/>
  <c r="AM117" i="1"/>
  <c r="AG116" i="1"/>
  <c r="AK116" i="1"/>
  <c r="AM116" i="1"/>
  <c r="AG115" i="1"/>
  <c r="AK115" i="1"/>
  <c r="AM115" i="1"/>
  <c r="AG114" i="1"/>
  <c r="AK114" i="1"/>
  <c r="AM114" i="1"/>
  <c r="AG113" i="1"/>
  <c r="AK113" i="1"/>
  <c r="AM113" i="1"/>
  <c r="AG112" i="1"/>
  <c r="AK112" i="1"/>
  <c r="AM112" i="1"/>
  <c r="AG111" i="1"/>
  <c r="AK111" i="1"/>
  <c r="AM111" i="1"/>
  <c r="AG109" i="1"/>
  <c r="AK109" i="1"/>
  <c r="AM109" i="1"/>
  <c r="AG110" i="1"/>
  <c r="AK110" i="1"/>
  <c r="AM110" i="1"/>
  <c r="AG108" i="1"/>
  <c r="AK108" i="1"/>
  <c r="AM108" i="1"/>
  <c r="AG107" i="1"/>
  <c r="AK107" i="1"/>
  <c r="AM107" i="1"/>
  <c r="AG106" i="1"/>
  <c r="AK106" i="1"/>
  <c r="AM106" i="1"/>
  <c r="AG105" i="1"/>
  <c r="AK105" i="1"/>
  <c r="AM105" i="1"/>
  <c r="AG104" i="1"/>
  <c r="AK104" i="1"/>
  <c r="AM104" i="1"/>
  <c r="AG103" i="1"/>
  <c r="AK103" i="1"/>
  <c r="AM103" i="1"/>
  <c r="AG102" i="1"/>
  <c r="AK102" i="1"/>
  <c r="AM102" i="1"/>
  <c r="AG101" i="1"/>
  <c r="AK101" i="1"/>
  <c r="AM101" i="1"/>
  <c r="AG100" i="1"/>
  <c r="AK100" i="1"/>
  <c r="AM100" i="1"/>
  <c r="AG99" i="1"/>
  <c r="AK99" i="1"/>
  <c r="AM99" i="1"/>
  <c r="AG98" i="1"/>
  <c r="AK98" i="1"/>
  <c r="AM98" i="1"/>
  <c r="AG97" i="1"/>
  <c r="AK97" i="1"/>
  <c r="AM97" i="1"/>
  <c r="AG96" i="1"/>
  <c r="AK96" i="1"/>
  <c r="AM96" i="1"/>
  <c r="AG95" i="1"/>
  <c r="AK95" i="1"/>
  <c r="AM95" i="1"/>
  <c r="AG94" i="1"/>
  <c r="AK94" i="1"/>
  <c r="AM94" i="1"/>
  <c r="AG93" i="1"/>
  <c r="AK93" i="1"/>
  <c r="AM93" i="1"/>
  <c r="AG92" i="1"/>
  <c r="AK92" i="1"/>
  <c r="AM92" i="1"/>
  <c r="AG91" i="1"/>
  <c r="AK91" i="1"/>
  <c r="AM91" i="1"/>
  <c r="AG90" i="1"/>
  <c r="AK90" i="1"/>
  <c r="AM90" i="1"/>
  <c r="AG89" i="1"/>
  <c r="AK89" i="1"/>
  <c r="AM89" i="1"/>
  <c r="AG88" i="1"/>
  <c r="AK88" i="1"/>
  <c r="AM88" i="1"/>
  <c r="AG86" i="1"/>
  <c r="AK86" i="1"/>
  <c r="AM86" i="1"/>
  <c r="AG85" i="1"/>
  <c r="AK85" i="1"/>
  <c r="AM85" i="1"/>
  <c r="AG84" i="1"/>
  <c r="AK84" i="1"/>
  <c r="AM84" i="1"/>
  <c r="AG83" i="1"/>
  <c r="AK83" i="1"/>
  <c r="AM83" i="1"/>
  <c r="AG81" i="1"/>
  <c r="AK81" i="1"/>
  <c r="AM81" i="1"/>
  <c r="AG79" i="1"/>
  <c r="AK79" i="1"/>
  <c r="AM79" i="1"/>
  <c r="AG80" i="1"/>
  <c r="AK80" i="1"/>
  <c r="AM80" i="1"/>
  <c r="AG82" i="1"/>
  <c r="AK82" i="1"/>
  <c r="AM82" i="1"/>
  <c r="AG87" i="1"/>
  <c r="AK87" i="1"/>
  <c r="AM87" i="1"/>
  <c r="AG78" i="1"/>
  <c r="AK78" i="1"/>
  <c r="AM78" i="1"/>
  <c r="AG77" i="1"/>
  <c r="AK77" i="1"/>
  <c r="AM77" i="1"/>
  <c r="AG76" i="1"/>
  <c r="AK76" i="1"/>
  <c r="AM76" i="1"/>
  <c r="AG75" i="1"/>
  <c r="AK75" i="1"/>
  <c r="AM75" i="1"/>
  <c r="AG74" i="1"/>
  <c r="AK74" i="1"/>
  <c r="AM74" i="1"/>
  <c r="AG73" i="1"/>
  <c r="AK73" i="1"/>
  <c r="AM73" i="1"/>
  <c r="AG72" i="1"/>
  <c r="AK72" i="1"/>
  <c r="AM72" i="1"/>
  <c r="AG70" i="1"/>
  <c r="AK70" i="1"/>
  <c r="AM70" i="1"/>
  <c r="AG69" i="1"/>
  <c r="AK69" i="1"/>
  <c r="AM69" i="1"/>
  <c r="AG68" i="1"/>
  <c r="AK68" i="1"/>
  <c r="AM68" i="1"/>
  <c r="AG67" i="1"/>
  <c r="AK67" i="1"/>
  <c r="AM67" i="1"/>
  <c r="AG66" i="1"/>
  <c r="AK66" i="1"/>
  <c r="AM66" i="1"/>
  <c r="AG65" i="1"/>
  <c r="AK65" i="1"/>
  <c r="AM65" i="1"/>
  <c r="AG71" i="1"/>
  <c r="AK71" i="1"/>
  <c r="AM71" i="1"/>
  <c r="AG64" i="1"/>
  <c r="AK64" i="1"/>
  <c r="AM64" i="1"/>
  <c r="AG63" i="1"/>
  <c r="AK63" i="1"/>
  <c r="AM63" i="1"/>
  <c r="AG62" i="1"/>
  <c r="AK62" i="1"/>
  <c r="AM62" i="1"/>
  <c r="AG61" i="1"/>
  <c r="AK61" i="1"/>
  <c r="AM61" i="1"/>
  <c r="AG59" i="1"/>
  <c r="AK59" i="1"/>
  <c r="AM59" i="1"/>
  <c r="AG58" i="1"/>
  <c r="AK58" i="1"/>
  <c r="AM58" i="1"/>
  <c r="AG57" i="1"/>
  <c r="AK57" i="1"/>
  <c r="AM57" i="1"/>
  <c r="AG56" i="1"/>
  <c r="AK56" i="1"/>
  <c r="AM56" i="1"/>
  <c r="AG53" i="1"/>
  <c r="AK53" i="1"/>
  <c r="AM53" i="1"/>
  <c r="AG52" i="1"/>
  <c r="AK52" i="1"/>
  <c r="AM52" i="1"/>
  <c r="AG51" i="1"/>
  <c r="AK51" i="1"/>
  <c r="AM51" i="1"/>
  <c r="AG50" i="1"/>
  <c r="AK50" i="1"/>
  <c r="AM50" i="1"/>
  <c r="AG54" i="1"/>
  <c r="AK54" i="1"/>
  <c r="AM54" i="1"/>
  <c r="AG55" i="1"/>
  <c r="AK55" i="1"/>
  <c r="AM55" i="1"/>
  <c r="AG60" i="1"/>
  <c r="AK60" i="1"/>
  <c r="AM60" i="1"/>
  <c r="AG49" i="1"/>
  <c r="AK49" i="1"/>
  <c r="AM49" i="1"/>
  <c r="AG48" i="1"/>
  <c r="AK48" i="1"/>
  <c r="AM48" i="1"/>
  <c r="AG47" i="1"/>
  <c r="AK47" i="1"/>
  <c r="AM47" i="1"/>
  <c r="AG46" i="1"/>
  <c r="AK46" i="1"/>
  <c r="AM46" i="1"/>
  <c r="AG45" i="1"/>
  <c r="AK45" i="1"/>
  <c r="AM45" i="1"/>
  <c r="AG44" i="1"/>
  <c r="AK44" i="1"/>
  <c r="AM44" i="1"/>
  <c r="AG43" i="1"/>
  <c r="AK43" i="1"/>
  <c r="AM43" i="1"/>
  <c r="AG42" i="1"/>
  <c r="AK42" i="1"/>
  <c r="AM42" i="1"/>
  <c r="AG41" i="1"/>
  <c r="AK41" i="1"/>
  <c r="AM41" i="1"/>
  <c r="AG40" i="1"/>
  <c r="AK40" i="1"/>
  <c r="AM40" i="1"/>
  <c r="AG39" i="1"/>
  <c r="AK39" i="1"/>
  <c r="AM39" i="1"/>
  <c r="AG38" i="1"/>
  <c r="AK38" i="1"/>
  <c r="AM38" i="1"/>
  <c r="AG36" i="1"/>
  <c r="AK36" i="1"/>
  <c r="AM36" i="1"/>
  <c r="AG34" i="1"/>
  <c r="AK34" i="1"/>
  <c r="AM34" i="1"/>
  <c r="AG35" i="1"/>
  <c r="AK35" i="1"/>
  <c r="AM35" i="1"/>
  <c r="AG37" i="1"/>
  <c r="AK37" i="1"/>
  <c r="AM37" i="1"/>
  <c r="AG33" i="1"/>
  <c r="AK33" i="1"/>
  <c r="AM33" i="1"/>
  <c r="AG32" i="1"/>
  <c r="AK32" i="1"/>
  <c r="AM32" i="1"/>
  <c r="AG31" i="1"/>
  <c r="AK31" i="1"/>
  <c r="AM31" i="1"/>
  <c r="AG30" i="1"/>
  <c r="AK30" i="1"/>
  <c r="AM30" i="1"/>
  <c r="AG29" i="1"/>
  <c r="AK29" i="1"/>
  <c r="AM29" i="1"/>
  <c r="AG28" i="1"/>
  <c r="AK28" i="1"/>
  <c r="AM28" i="1"/>
  <c r="AG27" i="1"/>
  <c r="AK27" i="1"/>
  <c r="AM27" i="1"/>
  <c r="AG26" i="1"/>
  <c r="AK26" i="1"/>
  <c r="AM26" i="1"/>
  <c r="AG24" i="1"/>
  <c r="AK24" i="1"/>
  <c r="AM24" i="1"/>
  <c r="AG23" i="1"/>
  <c r="AK23" i="1"/>
  <c r="AM23" i="1"/>
  <c r="AG22" i="1"/>
  <c r="AK22" i="1"/>
  <c r="AM22" i="1"/>
  <c r="AG21" i="1"/>
  <c r="AK21" i="1"/>
  <c r="AM21" i="1"/>
  <c r="AG20" i="1"/>
  <c r="AK20" i="1"/>
  <c r="AM20" i="1"/>
  <c r="AG18" i="1"/>
  <c r="AK18" i="1"/>
  <c r="AM18" i="1"/>
  <c r="AG19" i="1"/>
  <c r="AK19" i="1"/>
  <c r="AM19" i="1"/>
  <c r="AG17" i="1"/>
  <c r="AK17" i="1"/>
  <c r="AM17" i="1"/>
  <c r="AG16" i="1"/>
  <c r="AK16" i="1"/>
  <c r="AM16" i="1"/>
  <c r="AG15" i="1"/>
  <c r="AK15" i="1"/>
  <c r="AM15" i="1"/>
  <c r="AG14" i="1"/>
  <c r="AK14" i="1"/>
  <c r="AM14" i="1"/>
  <c r="AG13" i="1"/>
  <c r="AK13" i="1"/>
  <c r="AM13" i="1"/>
  <c r="AG12" i="1"/>
  <c r="AK12" i="1"/>
  <c r="AM12" i="1"/>
  <c r="AG11" i="1"/>
  <c r="AK11" i="1"/>
  <c r="AM11" i="1"/>
  <c r="AG10" i="1"/>
  <c r="AK10" i="1"/>
  <c r="AM10" i="1"/>
  <c r="AG9" i="1"/>
  <c r="AK9" i="1"/>
  <c r="AM9" i="1"/>
  <c r="AG8" i="1"/>
  <c r="AK8" i="1"/>
  <c r="AM8" i="1"/>
  <c r="AG7" i="1"/>
  <c r="AK7" i="1"/>
  <c r="AM7" i="1"/>
  <c r="AG5" i="1"/>
  <c r="AK5" i="1"/>
  <c r="AM5" i="1"/>
  <c r="AG3" i="1"/>
  <c r="AK3" i="1"/>
  <c r="AM3" i="1"/>
  <c r="AG2" i="1"/>
  <c r="AK2" i="1"/>
  <c r="AM2" i="1"/>
  <c r="AG4" i="1"/>
  <c r="AK4" i="1"/>
  <c r="AM4" i="1"/>
  <c r="AG6" i="1"/>
  <c r="AK6" i="1"/>
  <c r="AM6" i="1"/>
  <c r="AG25" i="1"/>
  <c r="AK25" i="1"/>
  <c r="AM25" i="1"/>
  <c r="AH4" i="1"/>
  <c r="AL4" i="1"/>
  <c r="AH2" i="1"/>
  <c r="AL2" i="1"/>
  <c r="AH3" i="1"/>
  <c r="AL3" i="1"/>
  <c r="AH5" i="1"/>
  <c r="AL5" i="1"/>
  <c r="AH7" i="1"/>
  <c r="AL7" i="1"/>
  <c r="AH8" i="1"/>
  <c r="AL8" i="1"/>
  <c r="AH9" i="1"/>
  <c r="AL9" i="1"/>
  <c r="AH10" i="1"/>
  <c r="AL10" i="1"/>
  <c r="AH11" i="1"/>
  <c r="AL11" i="1"/>
  <c r="AH12" i="1"/>
  <c r="AL12" i="1"/>
  <c r="AH13" i="1"/>
  <c r="AL13" i="1"/>
  <c r="AH14" i="1"/>
  <c r="AL14" i="1"/>
  <c r="AH15" i="1"/>
  <c r="AL15" i="1"/>
  <c r="AH16" i="1"/>
  <c r="AL16" i="1"/>
  <c r="AH17" i="1"/>
  <c r="AL17" i="1"/>
  <c r="AH25" i="1"/>
  <c r="AL25" i="1"/>
  <c r="AH19" i="1"/>
  <c r="AL19" i="1"/>
  <c r="AH18" i="1"/>
  <c r="AL18" i="1"/>
  <c r="AH20" i="1"/>
  <c r="AL20" i="1"/>
  <c r="AH21" i="1"/>
  <c r="AL21" i="1"/>
  <c r="AH22" i="1"/>
  <c r="AL22" i="1"/>
  <c r="AH23" i="1"/>
  <c r="AL23" i="1"/>
  <c r="AH24" i="1"/>
  <c r="AL24" i="1"/>
  <c r="AH26" i="1"/>
  <c r="AL26" i="1"/>
  <c r="AH27" i="1"/>
  <c r="AL27" i="1"/>
  <c r="AH28" i="1"/>
  <c r="AL28" i="1"/>
  <c r="AH29" i="1"/>
  <c r="AL29" i="1"/>
  <c r="AH30" i="1"/>
  <c r="AL30" i="1"/>
  <c r="AH31" i="1"/>
  <c r="AL31" i="1"/>
  <c r="AH32" i="1"/>
  <c r="AL32" i="1"/>
  <c r="AH33" i="1"/>
  <c r="AL33" i="1"/>
  <c r="AH37" i="1"/>
  <c r="AL37" i="1"/>
  <c r="AH35" i="1"/>
  <c r="AL35" i="1"/>
  <c r="AH34" i="1"/>
  <c r="AL34" i="1"/>
  <c r="AH36" i="1"/>
  <c r="AL36" i="1"/>
  <c r="AH38" i="1"/>
  <c r="AL38" i="1"/>
  <c r="AH39" i="1"/>
  <c r="AL39" i="1"/>
  <c r="AH40" i="1"/>
  <c r="AL40" i="1"/>
  <c r="AH41" i="1"/>
  <c r="AL41" i="1"/>
  <c r="AH42" i="1"/>
  <c r="AL42" i="1"/>
  <c r="AH43" i="1"/>
  <c r="AL43" i="1"/>
  <c r="AH44" i="1"/>
  <c r="AL44" i="1"/>
  <c r="AH45" i="1"/>
  <c r="AL45" i="1"/>
  <c r="AH46" i="1"/>
  <c r="AL46" i="1"/>
  <c r="AH47" i="1"/>
  <c r="AL47" i="1"/>
  <c r="AH48" i="1"/>
  <c r="AL48" i="1"/>
  <c r="AH49" i="1"/>
  <c r="AL49" i="1"/>
  <c r="AH60" i="1"/>
  <c r="AL60" i="1"/>
  <c r="AH55" i="1"/>
  <c r="AL55" i="1"/>
  <c r="AH54" i="1"/>
  <c r="AL54" i="1"/>
  <c r="AH50" i="1"/>
  <c r="AL50" i="1"/>
  <c r="AH51" i="1"/>
  <c r="AL51" i="1"/>
  <c r="AH52" i="1"/>
  <c r="AL52" i="1"/>
  <c r="AH53" i="1"/>
  <c r="AL53" i="1"/>
  <c r="AH56" i="1"/>
  <c r="AL56" i="1"/>
  <c r="AH57" i="1"/>
  <c r="AL57" i="1"/>
  <c r="AH58" i="1"/>
  <c r="AL58" i="1"/>
  <c r="AH59" i="1"/>
  <c r="AL59" i="1"/>
  <c r="AH61" i="1"/>
  <c r="AL61" i="1"/>
  <c r="AH62" i="1"/>
  <c r="AL62" i="1"/>
  <c r="AH63" i="1"/>
  <c r="AL63" i="1"/>
  <c r="AH64" i="1"/>
  <c r="AL64" i="1"/>
  <c r="AH71" i="1"/>
  <c r="AL71" i="1"/>
  <c r="AH65" i="1"/>
  <c r="AL65" i="1"/>
  <c r="AH66" i="1"/>
  <c r="AL66" i="1"/>
  <c r="AH67" i="1"/>
  <c r="AL67" i="1"/>
  <c r="AH68" i="1"/>
  <c r="AL68" i="1"/>
  <c r="AH69" i="1"/>
  <c r="AL69" i="1"/>
  <c r="AH70" i="1"/>
  <c r="AL70" i="1"/>
  <c r="AH72" i="1"/>
  <c r="AL72" i="1"/>
  <c r="AH73" i="1"/>
  <c r="AL73" i="1"/>
  <c r="AH74" i="1"/>
  <c r="AL74" i="1"/>
  <c r="AH75" i="1"/>
  <c r="AL75" i="1"/>
  <c r="AH76" i="1"/>
  <c r="AL76" i="1"/>
  <c r="AH77" i="1"/>
  <c r="AL77" i="1"/>
  <c r="AH78" i="1"/>
  <c r="AL78" i="1"/>
  <c r="AH87" i="1"/>
  <c r="AL87" i="1"/>
  <c r="AH82" i="1"/>
  <c r="AL82" i="1"/>
  <c r="AH80" i="1"/>
  <c r="AL80" i="1"/>
  <c r="AH79" i="1"/>
  <c r="AL79" i="1"/>
  <c r="AH81" i="1"/>
  <c r="AL81" i="1"/>
  <c r="AH83" i="1"/>
  <c r="AL83" i="1"/>
  <c r="AH84" i="1"/>
  <c r="AL84" i="1"/>
  <c r="AH85" i="1"/>
  <c r="AL85" i="1"/>
  <c r="AH86" i="1"/>
  <c r="AL86" i="1"/>
  <c r="AH88" i="1"/>
  <c r="AL88" i="1"/>
  <c r="AH89" i="1"/>
  <c r="AL89" i="1"/>
  <c r="AH90" i="1"/>
  <c r="AL90" i="1"/>
  <c r="AH91" i="1"/>
  <c r="AL91" i="1"/>
  <c r="AH92" i="1"/>
  <c r="AL92" i="1"/>
  <c r="AH93" i="1"/>
  <c r="AL93" i="1"/>
  <c r="AH94" i="1"/>
  <c r="AL94" i="1"/>
  <c r="AH95" i="1"/>
  <c r="AL95" i="1"/>
  <c r="AH96" i="1"/>
  <c r="AL96" i="1"/>
  <c r="AH97" i="1"/>
  <c r="AL97" i="1"/>
  <c r="AH98" i="1"/>
  <c r="AL98" i="1"/>
  <c r="AH99" i="1"/>
  <c r="AL99" i="1"/>
  <c r="AH100" i="1"/>
  <c r="AL100" i="1"/>
  <c r="AH101" i="1"/>
  <c r="AL101" i="1"/>
  <c r="AH102" i="1"/>
  <c r="AL102" i="1"/>
  <c r="AH103" i="1"/>
  <c r="AL103" i="1"/>
  <c r="AH104" i="1"/>
  <c r="AL104" i="1"/>
  <c r="AH105" i="1"/>
  <c r="AL105" i="1"/>
  <c r="AH106" i="1"/>
  <c r="AL106" i="1"/>
  <c r="AH107" i="1"/>
  <c r="AL107" i="1"/>
  <c r="AH108" i="1"/>
  <c r="AL108" i="1"/>
  <c r="AH110" i="1"/>
  <c r="AL110" i="1"/>
  <c r="AH109" i="1"/>
  <c r="AL109" i="1"/>
  <c r="AH111" i="1"/>
  <c r="AL111" i="1"/>
  <c r="AH112" i="1"/>
  <c r="AL112" i="1"/>
  <c r="AH113" i="1"/>
  <c r="AL113" i="1"/>
  <c r="AH114" i="1"/>
  <c r="AL114" i="1"/>
  <c r="AH115" i="1"/>
  <c r="AL115" i="1"/>
  <c r="AH116" i="1"/>
  <c r="AL116" i="1"/>
  <c r="AH117" i="1"/>
  <c r="AL117" i="1"/>
  <c r="AH118" i="1"/>
  <c r="AL118" i="1"/>
  <c r="AH119" i="1"/>
  <c r="AL119" i="1"/>
  <c r="AH120" i="1"/>
  <c r="AL120" i="1"/>
  <c r="AH121" i="1"/>
  <c r="AL121" i="1"/>
  <c r="AH125" i="1"/>
  <c r="AL125" i="1"/>
  <c r="AH124" i="1"/>
  <c r="AL124" i="1"/>
  <c r="AH122" i="1"/>
  <c r="AL122" i="1"/>
  <c r="AH123" i="1"/>
  <c r="AL123" i="1"/>
  <c r="AH126" i="1"/>
  <c r="AL126" i="1"/>
  <c r="AH127" i="1"/>
  <c r="AL127" i="1"/>
  <c r="AH128" i="1"/>
  <c r="AL128" i="1"/>
  <c r="AH129" i="1"/>
  <c r="AL129" i="1"/>
  <c r="AH130" i="1"/>
  <c r="AL130" i="1"/>
  <c r="AH131" i="1"/>
  <c r="AL131" i="1"/>
  <c r="AH132" i="1"/>
  <c r="AL132" i="1"/>
  <c r="AH133" i="1"/>
  <c r="AL133" i="1"/>
  <c r="AH134" i="1"/>
  <c r="AL134" i="1"/>
  <c r="AH140" i="1"/>
  <c r="AL140" i="1"/>
  <c r="AH135" i="1"/>
  <c r="AL135" i="1"/>
  <c r="AH136" i="1"/>
  <c r="AL136" i="1"/>
  <c r="AH137" i="1"/>
  <c r="AL137" i="1"/>
  <c r="AH138" i="1"/>
  <c r="AL138" i="1"/>
  <c r="AH139" i="1"/>
  <c r="AL139" i="1"/>
  <c r="AH141" i="1"/>
  <c r="AL141" i="1"/>
  <c r="AH142" i="1"/>
  <c r="AL142" i="1"/>
  <c r="AH143" i="1"/>
  <c r="AL143" i="1"/>
  <c r="AH144" i="1"/>
  <c r="AL144" i="1"/>
  <c r="AH145" i="1"/>
  <c r="AL145" i="1"/>
  <c r="AH146" i="1"/>
  <c r="AL146" i="1"/>
  <c r="AH147" i="1"/>
  <c r="AL147" i="1"/>
  <c r="AH148" i="1"/>
  <c r="AL148" i="1"/>
  <c r="AH152" i="1"/>
  <c r="AL152" i="1"/>
  <c r="AH149" i="1"/>
  <c r="AL149" i="1"/>
  <c r="AH150" i="1"/>
  <c r="AL150" i="1"/>
  <c r="AH151" i="1"/>
  <c r="AL151" i="1"/>
  <c r="AH153" i="1"/>
  <c r="AL153" i="1"/>
  <c r="AH154" i="1"/>
  <c r="AL154" i="1"/>
  <c r="AH155" i="1"/>
  <c r="AL155" i="1"/>
  <c r="AH156" i="1"/>
  <c r="AL156" i="1"/>
  <c r="AH157" i="1"/>
  <c r="AL157" i="1"/>
  <c r="AH158" i="1"/>
  <c r="AL158" i="1"/>
  <c r="AH159" i="1"/>
  <c r="AL159" i="1"/>
  <c r="AH160" i="1"/>
  <c r="AL160" i="1"/>
  <c r="AH161" i="1"/>
  <c r="AL161" i="1"/>
  <c r="AH162" i="1"/>
  <c r="AL162" i="1"/>
  <c r="AH163" i="1"/>
  <c r="AL163" i="1"/>
  <c r="AH167" i="1"/>
  <c r="AL167" i="1"/>
  <c r="AH164" i="1"/>
  <c r="AL164" i="1"/>
  <c r="AH165" i="1"/>
  <c r="AL165" i="1"/>
  <c r="AH166" i="1"/>
  <c r="AL166" i="1"/>
  <c r="AH168" i="1"/>
  <c r="AL168" i="1"/>
  <c r="AH169" i="1"/>
  <c r="AL169" i="1"/>
  <c r="AH170" i="1"/>
  <c r="AL170" i="1"/>
  <c r="AH171" i="1"/>
  <c r="AL171" i="1"/>
  <c r="AH172" i="1"/>
  <c r="AL172" i="1"/>
  <c r="AH173" i="1"/>
  <c r="AL173" i="1"/>
  <c r="AH174" i="1"/>
  <c r="AL174" i="1"/>
  <c r="AH175" i="1"/>
  <c r="AL175" i="1"/>
  <c r="AH176" i="1"/>
  <c r="AL176" i="1"/>
  <c r="AH177" i="1"/>
  <c r="AL177" i="1"/>
  <c r="AH178" i="1"/>
  <c r="AL178" i="1"/>
  <c r="AH179" i="1"/>
  <c r="AL179" i="1"/>
  <c r="AH180" i="1"/>
  <c r="AL180" i="1"/>
  <c r="AH181" i="1"/>
  <c r="AL181" i="1"/>
  <c r="AH182" i="1"/>
  <c r="AL182" i="1"/>
  <c r="AH183" i="1"/>
  <c r="AL183" i="1"/>
  <c r="AH184" i="1"/>
  <c r="AL184" i="1"/>
  <c r="AH185" i="1"/>
  <c r="AL185" i="1"/>
  <c r="AH186" i="1"/>
  <c r="AL186" i="1"/>
  <c r="AH187" i="1"/>
  <c r="AL187" i="1"/>
  <c r="AH188" i="1"/>
  <c r="AL188" i="1"/>
  <c r="AH189" i="1"/>
  <c r="AL189" i="1"/>
  <c r="AH190" i="1"/>
  <c r="AL190" i="1"/>
  <c r="AH191" i="1"/>
  <c r="AL191" i="1"/>
  <c r="AH192" i="1"/>
  <c r="AL192" i="1"/>
  <c r="AH193" i="1"/>
  <c r="AL193" i="1"/>
  <c r="AH199" i="1"/>
  <c r="AL199" i="1"/>
  <c r="AH194" i="1"/>
  <c r="AL194" i="1"/>
  <c r="AH195" i="1"/>
  <c r="AL195" i="1"/>
  <c r="AH196" i="1"/>
  <c r="AL196" i="1"/>
  <c r="AH197" i="1"/>
  <c r="AL197" i="1"/>
  <c r="AH198" i="1"/>
  <c r="AL198" i="1"/>
  <c r="AH200" i="1"/>
  <c r="AL200" i="1"/>
  <c r="AH201" i="1"/>
  <c r="AL201" i="1"/>
  <c r="AH202" i="1"/>
  <c r="AL202" i="1"/>
  <c r="AH203" i="1"/>
  <c r="AL203" i="1"/>
  <c r="AH204" i="1"/>
  <c r="AL204" i="1"/>
  <c r="AH205" i="1"/>
  <c r="AL205" i="1"/>
  <c r="AH206" i="1"/>
  <c r="AL206" i="1"/>
  <c r="AH207" i="1"/>
  <c r="AL207" i="1"/>
  <c r="AH208" i="1"/>
  <c r="AL208" i="1"/>
  <c r="AH209" i="1"/>
  <c r="AL209" i="1"/>
  <c r="AH213" i="1"/>
  <c r="AL213" i="1"/>
  <c r="AH211" i="1"/>
  <c r="AL211" i="1"/>
  <c r="AH210" i="1"/>
  <c r="AL210" i="1"/>
  <c r="AH212" i="1"/>
  <c r="AL212" i="1"/>
  <c r="AH214" i="1"/>
  <c r="AL214" i="1"/>
  <c r="AH215" i="1"/>
  <c r="AL215" i="1"/>
  <c r="AH216" i="1"/>
  <c r="AL216" i="1"/>
  <c r="AH217" i="1"/>
  <c r="AL217" i="1"/>
  <c r="AH218" i="1"/>
  <c r="AL218" i="1"/>
  <c r="AH219" i="1"/>
  <c r="AL219" i="1"/>
  <c r="AH220" i="1"/>
  <c r="AL220" i="1"/>
  <c r="AH221" i="1"/>
  <c r="AL221" i="1"/>
  <c r="AH222" i="1"/>
  <c r="AL222" i="1"/>
  <c r="AH223" i="1"/>
  <c r="AL223" i="1"/>
  <c r="AH224" i="1"/>
  <c r="AL224" i="1"/>
  <c r="AH225" i="1"/>
  <c r="AL225" i="1"/>
  <c r="AH226" i="1"/>
  <c r="AL226" i="1"/>
  <c r="AH227" i="1"/>
  <c r="AL227" i="1"/>
  <c r="AH228" i="1"/>
  <c r="AL228" i="1"/>
  <c r="AH229" i="1"/>
  <c r="AL229" i="1"/>
  <c r="AH230" i="1"/>
  <c r="AL230" i="1"/>
  <c r="AH231" i="1"/>
  <c r="AL231" i="1"/>
  <c r="AH232" i="1"/>
  <c r="AL232" i="1"/>
  <c r="AH233" i="1"/>
  <c r="AL233" i="1"/>
  <c r="AH234" i="1"/>
  <c r="AL234" i="1"/>
  <c r="AH235" i="1"/>
  <c r="AL235" i="1"/>
  <c r="AH236" i="1"/>
  <c r="AL236" i="1"/>
  <c r="AH237" i="1"/>
  <c r="AL237" i="1"/>
  <c r="AH238" i="1"/>
  <c r="AL238" i="1"/>
  <c r="AH239" i="1"/>
  <c r="AL239" i="1"/>
  <c r="AH240" i="1"/>
  <c r="AL240" i="1"/>
  <c r="AH241" i="1"/>
  <c r="AL241" i="1"/>
  <c r="AH242" i="1"/>
  <c r="AL242" i="1"/>
  <c r="AH243" i="1"/>
  <c r="AL243" i="1"/>
  <c r="AH244" i="1"/>
  <c r="AL244" i="1"/>
  <c r="AH245" i="1"/>
  <c r="AL245" i="1"/>
  <c r="AH246" i="1"/>
  <c r="AL246" i="1"/>
  <c r="AH247" i="1"/>
  <c r="AL247" i="1"/>
  <c r="AH248" i="1"/>
  <c r="AL248" i="1"/>
  <c r="AH249" i="1"/>
  <c r="AL249" i="1"/>
  <c r="AH250" i="1"/>
  <c r="AL250" i="1"/>
  <c r="AH251" i="1"/>
  <c r="AL251" i="1"/>
  <c r="AH252" i="1"/>
  <c r="AL252" i="1"/>
  <c r="AH253" i="1"/>
  <c r="AL253" i="1"/>
  <c r="AH254" i="1"/>
  <c r="AL254" i="1"/>
  <c r="AH255" i="1"/>
  <c r="AL255" i="1"/>
  <c r="AH256" i="1"/>
  <c r="AL256" i="1"/>
  <c r="AH257" i="1"/>
  <c r="AL257" i="1"/>
  <c r="AH6" i="1"/>
  <c r="AL6" i="1"/>
  <c r="AI7" i="1"/>
  <c r="AI4" i="1"/>
  <c r="AI11" i="1"/>
  <c r="AI15" i="1"/>
  <c r="AI8" i="1"/>
  <c r="AI14" i="1"/>
  <c r="AI6" i="1"/>
  <c r="AI10" i="1"/>
  <c r="AI12" i="1"/>
  <c r="AI2" i="1"/>
  <c r="AI9" i="1"/>
  <c r="AI3" i="1"/>
  <c r="AI16" i="1"/>
  <c r="AI13" i="1"/>
  <c r="AI17" i="1"/>
  <c r="AI27" i="1"/>
  <c r="AI26" i="1"/>
  <c r="AI20" i="1"/>
  <c r="AI21" i="1"/>
  <c r="AI19" i="1"/>
  <c r="AI30" i="1"/>
  <c r="AI31" i="1"/>
  <c r="AI18" i="1"/>
  <c r="AI25" i="1"/>
  <c r="AI33" i="1"/>
  <c r="AI24" i="1"/>
  <c r="AI22" i="1"/>
  <c r="AI32" i="1"/>
  <c r="AI23" i="1"/>
  <c r="AI28" i="1"/>
  <c r="AI29" i="1"/>
  <c r="AI42" i="1"/>
  <c r="AI39" i="1"/>
  <c r="AI45" i="1"/>
  <c r="AI41" i="1"/>
  <c r="AI44" i="1"/>
  <c r="AI35" i="1"/>
  <c r="AI34" i="1"/>
  <c r="AI36" i="1"/>
  <c r="AI38" i="1"/>
  <c r="AI37" i="1"/>
  <c r="AI40" i="1"/>
  <c r="AI47" i="1"/>
  <c r="AI46" i="1"/>
  <c r="AI43" i="1"/>
  <c r="AI48" i="1"/>
  <c r="AI49" i="1"/>
  <c r="AI52" i="1"/>
  <c r="AI58" i="1"/>
  <c r="AI53" i="1"/>
  <c r="AI55" i="1"/>
  <c r="AI54" i="1"/>
  <c r="AI50" i="1"/>
  <c r="AI56" i="1"/>
  <c r="AI57" i="1"/>
  <c r="AI60" i="1"/>
  <c r="AI51" i="1"/>
  <c r="AI59" i="1"/>
  <c r="AI63" i="1"/>
  <c r="AI61" i="1"/>
  <c r="AI62" i="1"/>
  <c r="AI64" i="1"/>
  <c r="AI73" i="1"/>
  <c r="AI67" i="1"/>
  <c r="AI65" i="1"/>
  <c r="AI76" i="1"/>
  <c r="AI71" i="1"/>
  <c r="AI70" i="1"/>
  <c r="AI66" i="1"/>
  <c r="AI68" i="1"/>
  <c r="AI74" i="1"/>
  <c r="AI69" i="1"/>
  <c r="AI78" i="1"/>
  <c r="AI75" i="1"/>
  <c r="AI72" i="1"/>
  <c r="AI77" i="1"/>
  <c r="AI83" i="1"/>
  <c r="AI87" i="1"/>
  <c r="AI80" i="1"/>
  <c r="AI82" i="1"/>
  <c r="AI79" i="1"/>
  <c r="AI81" i="1"/>
  <c r="AI84" i="1"/>
  <c r="AI88" i="1"/>
  <c r="AI85" i="1"/>
  <c r="AI92" i="1"/>
  <c r="AI91" i="1"/>
  <c r="AI86" i="1"/>
  <c r="AI89" i="1"/>
  <c r="AI90" i="1"/>
  <c r="AI93" i="1"/>
  <c r="AI96" i="1"/>
  <c r="AI98" i="1"/>
  <c r="AI99" i="1"/>
  <c r="AI97" i="1"/>
  <c r="AI100" i="1"/>
  <c r="AI94" i="1"/>
  <c r="AI95" i="1"/>
  <c r="AI103" i="1"/>
  <c r="AI104" i="1"/>
  <c r="AI108" i="1"/>
  <c r="AI107" i="1"/>
  <c r="AI105" i="1"/>
  <c r="AI102" i="1"/>
  <c r="AI101" i="1"/>
  <c r="AI106" i="1"/>
  <c r="AI110" i="1"/>
  <c r="AI112" i="1"/>
  <c r="AI109" i="1"/>
  <c r="AI111" i="1"/>
  <c r="AI115" i="1"/>
  <c r="AI114" i="1"/>
  <c r="AI113" i="1"/>
  <c r="AI117" i="1"/>
  <c r="AI116" i="1"/>
  <c r="AI118" i="1"/>
  <c r="AI121" i="1"/>
  <c r="AI119" i="1"/>
  <c r="AI120" i="1"/>
  <c r="AI124" i="1"/>
  <c r="AI125" i="1"/>
  <c r="AI128" i="1"/>
  <c r="AI122" i="1"/>
  <c r="AI126" i="1"/>
  <c r="AI123" i="1"/>
  <c r="AI129" i="1"/>
  <c r="AI131" i="1"/>
  <c r="AI127" i="1"/>
  <c r="AI133" i="1"/>
  <c r="AI132" i="1"/>
  <c r="AI130" i="1"/>
  <c r="AI134" i="1"/>
  <c r="AI140" i="1"/>
  <c r="AI135" i="1"/>
  <c r="AI138" i="1"/>
  <c r="AI139" i="1"/>
  <c r="AI136" i="1"/>
  <c r="AI137" i="1"/>
  <c r="AI145" i="1"/>
  <c r="AI144" i="1"/>
  <c r="AI143" i="1"/>
  <c r="AI142" i="1"/>
  <c r="AI147" i="1"/>
  <c r="AI141" i="1"/>
  <c r="AI146" i="1"/>
  <c r="AI148" i="1"/>
  <c r="AI150" i="1"/>
  <c r="AI156" i="1"/>
  <c r="AI155" i="1"/>
  <c r="AI152" i="1"/>
  <c r="AI151" i="1"/>
  <c r="AI149" i="1"/>
  <c r="AI153" i="1"/>
  <c r="AI157" i="1"/>
  <c r="AI159" i="1"/>
  <c r="AI162" i="1"/>
  <c r="AI161" i="1"/>
  <c r="AI160" i="1"/>
  <c r="AI158" i="1"/>
  <c r="AI154" i="1"/>
  <c r="AI163" i="1"/>
  <c r="AI164" i="1"/>
  <c r="AI168" i="1"/>
  <c r="AI167" i="1"/>
  <c r="AI165" i="1"/>
  <c r="AI166" i="1"/>
  <c r="AI171" i="1"/>
  <c r="AI175" i="1"/>
  <c r="AI169" i="1"/>
  <c r="AI170" i="1"/>
  <c r="AI172" i="1"/>
  <c r="AI176" i="1"/>
  <c r="AI177" i="1"/>
  <c r="AI174" i="1"/>
  <c r="AI173" i="1"/>
  <c r="AI178" i="1"/>
  <c r="AI180" i="1"/>
  <c r="AI179" i="1"/>
  <c r="AI182" i="1"/>
  <c r="AI185" i="1"/>
  <c r="AI188" i="1"/>
  <c r="AI181" i="1"/>
  <c r="AI186" i="1"/>
  <c r="AI187" i="1"/>
  <c r="AI190" i="1"/>
  <c r="AI183" i="1"/>
  <c r="AI193" i="1"/>
  <c r="AI191" i="1"/>
  <c r="AI184" i="1"/>
  <c r="AI192" i="1"/>
  <c r="AI189" i="1"/>
  <c r="AI197" i="1"/>
  <c r="AI196" i="1"/>
  <c r="AI200" i="1"/>
  <c r="AI195" i="1"/>
  <c r="AI202" i="1"/>
  <c r="AI198" i="1"/>
  <c r="AI194" i="1"/>
  <c r="AI203" i="1"/>
  <c r="AI204" i="1"/>
  <c r="AI199" i="1"/>
  <c r="AI201" i="1"/>
  <c r="AI205" i="1"/>
  <c r="AI207" i="1"/>
  <c r="AI206" i="1"/>
  <c r="AI208" i="1"/>
  <c r="AI209" i="1"/>
  <c r="AI211" i="1"/>
  <c r="AI212" i="1"/>
  <c r="AI214" i="1"/>
  <c r="AI210" i="1"/>
  <c r="AI216" i="1"/>
  <c r="AI213" i="1"/>
  <c r="AI217" i="1"/>
  <c r="AI220" i="1"/>
  <c r="AI215" i="1"/>
  <c r="AI225" i="1"/>
  <c r="AI221" i="1"/>
  <c r="AI219" i="1"/>
  <c r="AI218" i="1"/>
  <c r="AI224" i="1"/>
  <c r="AI222" i="1"/>
  <c r="AI223" i="1"/>
  <c r="AI228" i="1"/>
  <c r="AI226" i="1"/>
  <c r="AI230" i="1"/>
  <c r="AI229" i="1"/>
  <c r="AI232" i="1"/>
  <c r="AI234" i="1"/>
  <c r="AI231" i="1"/>
  <c r="AI233" i="1"/>
  <c r="AI227" i="1"/>
  <c r="AI235" i="1"/>
  <c r="AI239" i="1"/>
  <c r="AI236" i="1"/>
  <c r="AI238" i="1"/>
  <c r="AI237" i="1"/>
  <c r="AI240" i="1"/>
  <c r="AI241" i="1"/>
  <c r="AI243" i="1"/>
  <c r="AI244" i="1"/>
  <c r="AI242" i="1"/>
  <c r="AI247" i="1"/>
  <c r="AI249" i="1"/>
  <c r="AI253" i="1"/>
  <c r="AI250" i="1"/>
  <c r="AI245" i="1"/>
  <c r="AI246" i="1"/>
  <c r="AI254" i="1"/>
  <c r="AI251" i="1"/>
  <c r="AI252" i="1"/>
  <c r="AI256" i="1"/>
  <c r="AI255" i="1"/>
  <c r="AI257" i="1"/>
  <c r="AI248" i="1"/>
  <c r="AI5" i="1"/>
</calcChain>
</file>

<file path=xl/sharedStrings.xml><?xml version="1.0" encoding="utf-8"?>
<sst xmlns="http://schemas.openxmlformats.org/spreadsheetml/2006/main" count="564" uniqueCount="84">
  <si>
    <t>Date</t>
  </si>
  <si>
    <t>Visitor</t>
  </si>
  <si>
    <t>Visitor Score</t>
  </si>
  <si>
    <t>Home Team</t>
  </si>
  <si>
    <t>Home Score</t>
  </si>
  <si>
    <t>Line</t>
  </si>
  <si>
    <t>Total Line</t>
  </si>
  <si>
    <t>season</t>
  </si>
  <si>
    <t>favoredHomeGame</t>
  </si>
  <si>
    <t>divisionGame</t>
  </si>
  <si>
    <t>homeWin</t>
  </si>
  <si>
    <t>favoredWin</t>
  </si>
  <si>
    <t>gameWeek</t>
  </si>
  <si>
    <t>homeRecord</t>
  </si>
  <si>
    <t>visitorRecord</t>
  </si>
  <si>
    <t>favoredRecord</t>
  </si>
  <si>
    <t>underdogRecord</t>
  </si>
  <si>
    <t>prevFavoredRecord</t>
  </si>
  <si>
    <t>prevUnderdogRecord</t>
  </si>
  <si>
    <t>absLine</t>
  </si>
  <si>
    <t>predict_proba</t>
  </si>
  <si>
    <t>predict_proba_abs</t>
  </si>
  <si>
    <t>decision_fxn</t>
  </si>
  <si>
    <t>predictWin</t>
  </si>
  <si>
    <t>lineGuess</t>
  </si>
  <si>
    <t>probaGuess</t>
  </si>
  <si>
    <t>probaAbsGuess</t>
  </si>
  <si>
    <t>lineScore</t>
  </si>
  <si>
    <t>probaScore1</t>
  </si>
  <si>
    <t>probaScore2</t>
  </si>
  <si>
    <t>probaScore3</t>
  </si>
  <si>
    <t>Miami Dolphins</t>
  </si>
  <si>
    <t>Cleveland Browns</t>
  </si>
  <si>
    <t>Cincinnati Bengals</t>
  </si>
  <si>
    <t>Chicago Bears</t>
  </si>
  <si>
    <t>Seattle Seahawks</t>
  </si>
  <si>
    <t>Carolina Panthers</t>
  </si>
  <si>
    <t>New York Giants</t>
  </si>
  <si>
    <t>Dallas Cowboys</t>
  </si>
  <si>
    <t>Atlanta Falcons</t>
  </si>
  <si>
    <t>New Orleans Saints</t>
  </si>
  <si>
    <t>Arizona Cardinals</t>
  </si>
  <si>
    <t>St Louis Rams</t>
  </si>
  <si>
    <t>Minnesota Vikings</t>
  </si>
  <si>
    <t>Detroit Lions</t>
  </si>
  <si>
    <t>Kansas City Chiefs</t>
  </si>
  <si>
    <t>Jacksonville Jaguars</t>
  </si>
  <si>
    <t>Philadelphia Eagles</t>
  </si>
  <si>
    <t>Washington Redskins</t>
  </si>
  <si>
    <t>Green Bay Packers</t>
  </si>
  <si>
    <t>San Francisco 49ers</t>
  </si>
  <si>
    <t>Tampa Bay Buccaneers</t>
  </si>
  <si>
    <t>New York Jets</t>
  </si>
  <si>
    <t>Tennessee Titans</t>
  </si>
  <si>
    <t>Pittsburgh Steelers</t>
  </si>
  <si>
    <t>Houston Texans</t>
  </si>
  <si>
    <t>San Diego Chargers</t>
  </si>
  <si>
    <t>Baltimore Ravens</t>
  </si>
  <si>
    <t>Denver Broncos</t>
  </si>
  <si>
    <t>New England Patriots</t>
  </si>
  <si>
    <t>Buffalo Bills</t>
  </si>
  <si>
    <t>Oakland Raiders</t>
  </si>
  <si>
    <t>Indianapolis Colts</t>
  </si>
  <si>
    <t>scoreDiff</t>
  </si>
  <si>
    <t>fwin</t>
  </si>
  <si>
    <t>lineSc</t>
  </si>
  <si>
    <t>index</t>
  </si>
  <si>
    <t>Row Labels</t>
  </si>
  <si>
    <t>Grand Total</t>
  </si>
  <si>
    <t>Sum of lineSc</t>
  </si>
  <si>
    <t>Values</t>
  </si>
  <si>
    <t>Sum of lineScore</t>
  </si>
  <si>
    <t>Sum of probaScore1</t>
  </si>
  <si>
    <t>probaSc1</t>
  </si>
  <si>
    <t>pwin</t>
  </si>
  <si>
    <t>psign</t>
  </si>
  <si>
    <t>Sum of probaSc1</t>
  </si>
  <si>
    <t>probaSc2</t>
  </si>
  <si>
    <t>probaSc3</t>
  </si>
  <si>
    <t>Sum of probaScore2</t>
  </si>
  <si>
    <t>Sum of probaSc2</t>
  </si>
  <si>
    <t>pabs</t>
  </si>
  <si>
    <t>Sum of probaScore3</t>
  </si>
  <si>
    <t>Sum of probaSc3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</si>
</sst>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3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0302.593838541667" createdVersion="4" refreshedVersion="4" minRefreshableVersion="3" recordCount="256">
  <cacheSource type="worksheet">
    <worksheetSource ref="A1:AO257" sheet="foo.csv"/>
  </cacheSource>
  <cacheFields count="41">
    <cacheField name="index" numFmtId="0">
      <sharedItems containsSemiMixedTypes="0" containsString="0" containsNumber="1" containsInteger="1" minValue="8174" maxValue="8429"/>
    </cacheField>
    <cacheField name="Date" numFmtId="14">
      <sharedItems containsSemiMixedTypes="0" containsNonDate="0" containsDate="1" containsString="0" minDate="2013-09-05T00:00:00" maxDate="2013-12-30T00:00:00"/>
    </cacheField>
    <cacheField name="Visitor" numFmtId="0">
      <sharedItems/>
    </cacheField>
    <cacheField name="Visitor Score" numFmtId="0">
      <sharedItems containsSemiMixedTypes="0" containsString="0" containsNumber="1" containsInteger="1" minValue="0" maxValue="56"/>
    </cacheField>
    <cacheField name="Home Team" numFmtId="0">
      <sharedItems/>
    </cacheField>
    <cacheField name="Home Score" numFmtId="0">
      <sharedItems containsSemiMixedTypes="0" containsString="0" containsNumber="1" containsInteger="1" minValue="0" maxValue="55"/>
    </cacheField>
    <cacheField name="Line" numFmtId="0">
      <sharedItems containsSemiMixedTypes="0" containsString="0" containsNumber="1" minValue="-14.5" maxValue="26.5"/>
    </cacheField>
    <cacheField name="Total Line" numFmtId="0">
      <sharedItems containsSemiMixedTypes="0" containsString="0" containsNumber="1" minValue="38.5" maxValue="59"/>
    </cacheField>
    <cacheField name="season" numFmtId="0">
      <sharedItems containsSemiMixedTypes="0" containsString="0" containsNumber="1" containsInteger="1" minValue="2013" maxValue="2013"/>
    </cacheField>
    <cacheField name="favoredHomeGame" numFmtId="0">
      <sharedItems containsSemiMixedTypes="0" containsString="0" containsNumber="1" containsInteger="1" minValue="0" maxValue="1"/>
    </cacheField>
    <cacheField name="divisionGame" numFmtId="0">
      <sharedItems containsSemiMixedTypes="0" containsString="0" containsNumber="1" containsInteger="1" minValue="0" maxValue="1"/>
    </cacheField>
    <cacheField name="homeWin" numFmtId="0">
      <sharedItems containsSemiMixedTypes="0" containsString="0" containsNumber="1" containsInteger="1" minValue="0" maxValue="1"/>
    </cacheField>
    <cacheField name="favoredWin" numFmtId="0">
      <sharedItems containsSemiMixedTypes="0" containsString="0" containsNumber="1" containsInteger="1" minValue="0" maxValue="1"/>
    </cacheField>
    <cacheField name="gameWeek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homeRecord" numFmtId="0">
      <sharedItems containsSemiMixedTypes="0" containsString="0" containsNumber="1" minValue="0" maxValue="1"/>
    </cacheField>
    <cacheField name="visitorRecord" numFmtId="0">
      <sharedItems containsSemiMixedTypes="0" containsString="0" containsNumber="1" minValue="0" maxValue="1"/>
    </cacheField>
    <cacheField name="favoredRecord" numFmtId="0">
      <sharedItems containsSemiMixedTypes="0" containsString="0" containsNumber="1" minValue="0" maxValue="1"/>
    </cacheField>
    <cacheField name="underdogRecord" numFmtId="0">
      <sharedItems containsSemiMixedTypes="0" containsString="0" containsNumber="1" minValue="0" maxValue="1"/>
    </cacheField>
    <cacheField name="prevFavoredRecord" numFmtId="0">
      <sharedItems containsSemiMixedTypes="0" containsString="0" containsNumber="1" minValue="0.125" maxValue="0.8125"/>
    </cacheField>
    <cacheField name="prevUnderdogRecord" numFmtId="0">
      <sharedItems containsSemiMixedTypes="0" containsString="0" containsNumber="1" minValue="0.125" maxValue="0.8125"/>
    </cacheField>
    <cacheField name="absLine" numFmtId="0">
      <sharedItems containsSemiMixedTypes="0" containsString="0" containsNumber="1" minValue="0" maxValue="26.5"/>
    </cacheField>
    <cacheField name="predict_proba" numFmtId="0">
      <sharedItems containsSemiMixedTypes="0" containsString="0" containsNumber="1" minValue="0.258311852254" maxValue="0.98715575651099996"/>
    </cacheField>
    <cacheField name="predict_proba_abs" numFmtId="0">
      <sharedItems containsSemiMixedTypes="0" containsString="0" containsNumber="1" minValue="8.9887762154799999E-4" maxValue="0.48715575651100002"/>
    </cacheField>
    <cacheField name="decision_fxn" numFmtId="0">
      <sharedItems containsSemiMixedTypes="0" containsString="0" containsNumber="1" minValue="-1.0547612841" maxValue="4.3419321015400003"/>
    </cacheField>
    <cacheField name="predictWin" numFmtId="0">
      <sharedItems containsSemiMixedTypes="0" containsString="0" containsNumber="1" containsInteger="1" minValue="0" maxValue="1"/>
    </cacheField>
    <cacheField name="lineGuess" numFmtId="0">
      <sharedItems containsSemiMixedTypes="0" containsString="0" containsNumber="1" containsInteger="1" minValue="1" maxValue="16"/>
    </cacheField>
    <cacheField name="probaGuess" numFmtId="0">
      <sharedItems containsSemiMixedTypes="0" containsString="0" containsNumber="1" containsInteger="1" minValue="1" maxValue="16"/>
    </cacheField>
    <cacheField name="probaAbsGuess" numFmtId="0">
      <sharedItems containsSemiMixedTypes="0" containsString="0" containsNumber="1" containsInteger="1" minValue="1" maxValue="16"/>
    </cacheField>
    <cacheField name="lineScore" numFmtId="0">
      <sharedItems containsSemiMixedTypes="0" containsString="0" containsNumber="1" containsInteger="1" minValue="0" maxValue="16"/>
    </cacheField>
    <cacheField name="probaScore1" numFmtId="0">
      <sharedItems containsSemiMixedTypes="0" containsString="0" containsNumber="1" containsInteger="1" minValue="0" maxValue="16"/>
    </cacheField>
    <cacheField name="probaScore2" numFmtId="0">
      <sharedItems containsSemiMixedTypes="0" containsString="0" containsNumber="1" containsInteger="1" minValue="0" maxValue="16"/>
    </cacheField>
    <cacheField name="probaScore3" numFmtId="0">
      <sharedItems containsSemiMixedTypes="0" containsString="0" containsNumber="1" containsInteger="1" minValue="0" maxValue="16"/>
    </cacheField>
    <cacheField name="scoreDiff" numFmtId="0">
      <sharedItems containsSemiMixedTypes="0" containsString="0" containsNumber="1" containsInteger="1" minValue="-35" maxValue="43"/>
    </cacheField>
    <cacheField name="fwin" numFmtId="0">
      <sharedItems/>
    </cacheField>
    <cacheField name="lineSc" numFmtId="0">
      <sharedItems containsSemiMixedTypes="0" containsString="0" containsNumber="1" containsInteger="1" minValue="0" maxValue="16"/>
    </cacheField>
    <cacheField name="psign" numFmtId="0">
      <sharedItems containsSemiMixedTypes="0" containsString="0" containsNumber="1" minValue="-0.241688147746" maxValue="0.48715575651099996"/>
    </cacheField>
    <cacheField name="pwin" numFmtId="0">
      <sharedItems/>
    </cacheField>
    <cacheField name="probaSc1" numFmtId="0">
      <sharedItems containsSemiMixedTypes="0" containsString="0" containsNumber="1" containsInteger="1" minValue="0" maxValue="16"/>
    </cacheField>
    <cacheField name="probaSc2" numFmtId="0">
      <sharedItems containsSemiMixedTypes="0" containsString="0" containsNumber="1" containsInteger="1" minValue="0" maxValue="16"/>
    </cacheField>
    <cacheField name="pabs" numFmtId="0">
      <sharedItems containsSemiMixedTypes="0" containsString="0" containsNumber="1" minValue="8.9887762200002719E-4" maxValue="0.48715575651099996"/>
    </cacheField>
    <cacheField name="probaSc3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n v="8178"/>
    <d v="2013-09-08T00:00:00"/>
    <s v="Tampa Bay Buccaneers"/>
    <n v="17"/>
    <s v="New York Jets"/>
    <n v="18"/>
    <n v="-6"/>
    <n v="39"/>
    <n v="2013"/>
    <n v="0"/>
    <n v="0"/>
    <n v="1"/>
    <n v="0"/>
    <x v="0"/>
    <n v="0"/>
    <n v="0"/>
    <n v="0"/>
    <n v="0"/>
    <n v="0.4375"/>
    <n v="0.375"/>
    <n v="6"/>
    <n v="0.50089887762200003"/>
    <n v="8.9887762154799999E-4"/>
    <n v="3.5955143596700001E-3"/>
    <n v="0"/>
    <n v="11"/>
    <n v="3"/>
    <n v="1"/>
    <n v="0"/>
    <n v="0"/>
    <n v="0"/>
    <n v="0"/>
    <n v="1"/>
    <b v="0"/>
    <n v="0"/>
    <n v="8.9887762200002719E-4"/>
    <b v="0"/>
    <n v="0"/>
    <n v="0"/>
    <n v="8.9887762200002719E-4"/>
    <n v="0"/>
  </r>
  <r>
    <n v="8189"/>
    <d v="2013-09-09T00:00:00"/>
    <s v="Houston Texans"/>
    <n v="31"/>
    <s v="San Diego Chargers"/>
    <n v="28"/>
    <n v="-6.5"/>
    <n v="45.5"/>
    <n v="2013"/>
    <n v="0"/>
    <n v="0"/>
    <n v="0"/>
    <n v="1"/>
    <x v="0"/>
    <n v="0"/>
    <n v="0"/>
    <n v="0"/>
    <n v="0"/>
    <n v="0.75"/>
    <n v="0.4375"/>
    <n v="6.5"/>
    <n v="0.53087789357699999"/>
    <n v="3.08778935769E-2"/>
    <n v="0.123668949793"/>
    <n v="1"/>
    <n v="13"/>
    <n v="4"/>
    <n v="2"/>
    <n v="13"/>
    <n v="4"/>
    <n v="4"/>
    <n v="2"/>
    <n v="-3"/>
    <b v="1"/>
    <n v="13"/>
    <n v="3.0877893576999993E-2"/>
    <b v="1"/>
    <n v="4"/>
    <n v="4"/>
    <n v="3.0877893576999993E-2"/>
    <n v="2"/>
  </r>
  <r>
    <n v="8182"/>
    <d v="2013-09-08T00:00:00"/>
    <s v="Seattle Seahawks"/>
    <n v="12"/>
    <s v="Carolina Panthers"/>
    <n v="7"/>
    <n v="-3.5"/>
    <n v="45"/>
    <n v="2013"/>
    <n v="0"/>
    <n v="0"/>
    <n v="0"/>
    <n v="1"/>
    <x v="0"/>
    <n v="0"/>
    <n v="0"/>
    <n v="0"/>
    <n v="0"/>
    <n v="0.6875"/>
    <n v="0.4375"/>
    <n v="3.5"/>
    <n v="0.45362119496199999"/>
    <n v="4.6378805038200001E-2"/>
    <n v="-0.18605003988300001"/>
    <n v="0"/>
    <n v="3"/>
    <n v="2"/>
    <n v="3"/>
    <n v="3"/>
    <n v="2"/>
    <n v="0"/>
    <n v="0"/>
    <n v="-5"/>
    <b v="1"/>
    <n v="3"/>
    <n v="-4.6378805038000015E-2"/>
    <b v="0"/>
    <n v="2"/>
    <n v="0"/>
    <n v="4.6378805038000015E-2"/>
    <n v="0"/>
  </r>
  <r>
    <n v="8181"/>
    <d v="2013-09-08T00:00:00"/>
    <s v="Miami Dolphins"/>
    <n v="23"/>
    <s v="Cleveland Browns"/>
    <n v="10"/>
    <n v="2.5"/>
    <n v="40.5"/>
    <n v="2013"/>
    <n v="1"/>
    <n v="0"/>
    <n v="0"/>
    <n v="0"/>
    <x v="0"/>
    <n v="0"/>
    <n v="0"/>
    <n v="0"/>
    <n v="0"/>
    <n v="0.3125"/>
    <n v="0.4375"/>
    <n v="2.5"/>
    <n v="0.56052467549100005"/>
    <n v="6.0524675490599998E-2"/>
    <n v="0.24329169452400001"/>
    <n v="0"/>
    <n v="1"/>
    <n v="5"/>
    <n v="4"/>
    <n v="0"/>
    <n v="0"/>
    <n v="0"/>
    <n v="0"/>
    <n v="-13"/>
    <b v="0"/>
    <n v="0"/>
    <n v="6.0524675491000046E-2"/>
    <b v="0"/>
    <n v="0"/>
    <n v="0"/>
    <n v="6.0524675491000046E-2"/>
    <n v="0"/>
  </r>
  <r>
    <n v="8179"/>
    <d v="2013-09-08T00:00:00"/>
    <s v="Kansas City Chiefs"/>
    <n v="28"/>
    <s v="Jacksonville Jaguars"/>
    <n v="2"/>
    <n v="-4.5"/>
    <n v="43"/>
    <n v="2013"/>
    <n v="0"/>
    <n v="0"/>
    <n v="0"/>
    <n v="1"/>
    <x v="0"/>
    <n v="0"/>
    <n v="0"/>
    <n v="0"/>
    <n v="0"/>
    <n v="0.125"/>
    <n v="0.125"/>
    <n v="4.5"/>
    <n v="0.41213157184900001"/>
    <n v="8.7868428151299999E-2"/>
    <n v="-0.35516051369700002"/>
    <n v="0"/>
    <n v="8"/>
    <n v="1"/>
    <n v="5"/>
    <n v="8"/>
    <n v="1"/>
    <n v="0"/>
    <n v="0"/>
    <n v="-26"/>
    <b v="1"/>
    <n v="8"/>
    <n v="-8.7868428150999989E-2"/>
    <b v="0"/>
    <n v="1"/>
    <n v="0"/>
    <n v="8.7868428150999989E-2"/>
    <n v="0"/>
  </r>
  <r>
    <n v="8180"/>
    <d v="2013-09-08T00:00:00"/>
    <s v="Cincinnati Bengals"/>
    <n v="21"/>
    <s v="Chicago Bears"/>
    <n v="24"/>
    <n v="3"/>
    <n v="42"/>
    <n v="2013"/>
    <n v="1"/>
    <n v="0"/>
    <n v="1"/>
    <n v="1"/>
    <x v="0"/>
    <n v="0"/>
    <n v="0"/>
    <n v="0"/>
    <n v="0"/>
    <n v="0.625"/>
    <n v="0.625"/>
    <n v="3"/>
    <n v="0.61175798864499997"/>
    <n v="0.111757988645"/>
    <n v="0.45470787512999999"/>
    <n v="1"/>
    <n v="2"/>
    <n v="6"/>
    <n v="6"/>
    <n v="2"/>
    <n v="6"/>
    <n v="6"/>
    <n v="6"/>
    <n v="3"/>
    <b v="1"/>
    <n v="2"/>
    <n v="0.11175798864499997"/>
    <b v="1"/>
    <n v="6"/>
    <n v="6"/>
    <n v="0.11175798864499997"/>
    <n v="6"/>
  </r>
  <r>
    <n v="8185"/>
    <d v="2013-09-08T00:00:00"/>
    <s v="Arizona Cardinals"/>
    <n v="24"/>
    <s v="St Louis Rams"/>
    <n v="27"/>
    <n v="3.5"/>
    <n v="41.5"/>
    <n v="2013"/>
    <n v="1"/>
    <n v="1"/>
    <n v="1"/>
    <n v="1"/>
    <x v="0"/>
    <n v="0"/>
    <n v="0"/>
    <n v="0"/>
    <n v="0"/>
    <n v="0.4375"/>
    <n v="0.3125"/>
    <n v="3.5"/>
    <n v="0.62523008109599998"/>
    <n v="0.12523008109600001"/>
    <n v="0.51180742366400001"/>
    <n v="1"/>
    <n v="6"/>
    <n v="7"/>
    <n v="7"/>
    <n v="6"/>
    <n v="7"/>
    <n v="7"/>
    <n v="7"/>
    <n v="3"/>
    <b v="1"/>
    <n v="6"/>
    <n v="0.12523008109599998"/>
    <b v="1"/>
    <n v="7"/>
    <n v="7"/>
    <n v="0.12523008109599998"/>
    <n v="7"/>
  </r>
  <r>
    <n v="8176"/>
    <d v="2013-09-08T00:00:00"/>
    <s v="Tennessee Titans"/>
    <n v="16"/>
    <s v="Pittsburgh Steelers"/>
    <n v="9"/>
    <n v="6"/>
    <n v="42"/>
    <n v="2013"/>
    <n v="1"/>
    <n v="0"/>
    <n v="0"/>
    <n v="0"/>
    <x v="0"/>
    <n v="0"/>
    <n v="0"/>
    <n v="0"/>
    <n v="0"/>
    <n v="0.5"/>
    <n v="0.375"/>
    <n v="6"/>
    <n v="0.63820936027800002"/>
    <n v="0.13820936027799999"/>
    <n v="0.56760067921000001"/>
    <n v="0"/>
    <n v="12"/>
    <n v="8"/>
    <n v="8"/>
    <n v="0"/>
    <n v="0"/>
    <n v="0"/>
    <n v="0"/>
    <n v="-7"/>
    <b v="0"/>
    <n v="0"/>
    <n v="0.13820936027800002"/>
    <b v="0"/>
    <n v="0"/>
    <n v="0"/>
    <n v="0.13820936027800002"/>
    <n v="0"/>
  </r>
  <r>
    <n v="8188"/>
    <d v="2013-09-09T00:00:00"/>
    <s v="Philadelphia Eagles"/>
    <n v="33"/>
    <s v="Washington Redskins"/>
    <n v="27"/>
    <n v="4.5"/>
    <n v="53.5"/>
    <n v="2013"/>
    <n v="1"/>
    <n v="1"/>
    <n v="0"/>
    <n v="0"/>
    <x v="0"/>
    <n v="0"/>
    <n v="0"/>
    <n v="0"/>
    <n v="0"/>
    <n v="0.625"/>
    <n v="0.25"/>
    <n v="4.5"/>
    <n v="0.64151487877400004"/>
    <n v="0.14151487877400001"/>
    <n v="0.58194522119100001"/>
    <n v="0"/>
    <n v="9"/>
    <n v="9"/>
    <n v="9"/>
    <n v="0"/>
    <n v="0"/>
    <n v="0"/>
    <n v="0"/>
    <n v="-6"/>
    <b v="0"/>
    <n v="0"/>
    <n v="0.14151487877400004"/>
    <b v="0"/>
    <n v="0"/>
    <n v="0"/>
    <n v="0.14151487877400004"/>
    <n v="0"/>
  </r>
  <r>
    <n v="8187"/>
    <d v="2013-09-08T00:00:00"/>
    <s v="New York Giants"/>
    <n v="31"/>
    <s v="Dallas Cowboys"/>
    <n v="36"/>
    <n v="3.5"/>
    <n v="50"/>
    <n v="2013"/>
    <n v="1"/>
    <n v="1"/>
    <n v="1"/>
    <n v="1"/>
    <x v="0"/>
    <n v="0"/>
    <n v="0"/>
    <n v="0"/>
    <n v="0"/>
    <n v="0.5"/>
    <n v="0.5625"/>
    <n v="3.5"/>
    <n v="0.66801181489399997"/>
    <n v="0.16801181489399999"/>
    <n v="0.69920647909400002"/>
    <n v="1"/>
    <n v="4"/>
    <n v="10"/>
    <n v="10"/>
    <n v="4"/>
    <n v="10"/>
    <n v="10"/>
    <n v="10"/>
    <n v="5"/>
    <b v="1"/>
    <n v="4"/>
    <n v="0.16801181489399997"/>
    <b v="1"/>
    <n v="10"/>
    <n v="10"/>
    <n v="0.16801181489399997"/>
    <n v="10"/>
  </r>
  <r>
    <n v="8186"/>
    <d v="2013-09-08T00:00:00"/>
    <s v="Green Bay Packers"/>
    <n v="28"/>
    <s v="San Francisco 49ers"/>
    <n v="34"/>
    <n v="5"/>
    <n v="48.5"/>
    <n v="2013"/>
    <n v="1"/>
    <n v="0"/>
    <n v="1"/>
    <n v="1"/>
    <x v="0"/>
    <n v="0"/>
    <n v="0"/>
    <n v="0"/>
    <n v="0"/>
    <n v="0.6875"/>
    <n v="0.6875"/>
    <n v="5"/>
    <n v="0.67005410193699999"/>
    <n v="0.17005410193699999"/>
    <n v="0.70842976252800005"/>
    <n v="1"/>
    <n v="10"/>
    <n v="11"/>
    <n v="11"/>
    <n v="10"/>
    <n v="11"/>
    <n v="11"/>
    <n v="11"/>
    <n v="6"/>
    <b v="1"/>
    <n v="10"/>
    <n v="0.17005410193699999"/>
    <b v="1"/>
    <n v="11"/>
    <n v="11"/>
    <n v="0.17005410193699999"/>
    <n v="11"/>
  </r>
  <r>
    <n v="8175"/>
    <d v="2013-09-08T00:00:00"/>
    <s v="New England Patriots"/>
    <n v="23"/>
    <s v="Buffalo Bills"/>
    <n v="21"/>
    <n v="-10.5"/>
    <n v="51.5"/>
    <n v="2013"/>
    <n v="0"/>
    <n v="1"/>
    <n v="0"/>
    <n v="1"/>
    <x v="0"/>
    <n v="0"/>
    <n v="0"/>
    <n v="0"/>
    <n v="0"/>
    <n v="0.75"/>
    <n v="0.375"/>
    <n v="10.5"/>
    <n v="0.67555846324799995"/>
    <n v="0.17555846324800001"/>
    <n v="0.73343434594699997"/>
    <n v="1"/>
    <n v="15"/>
    <n v="12"/>
    <n v="12"/>
    <n v="15"/>
    <n v="12"/>
    <n v="12"/>
    <n v="12"/>
    <n v="-2"/>
    <b v="1"/>
    <n v="15"/>
    <n v="0.17555846324799995"/>
    <b v="1"/>
    <n v="12"/>
    <n v="12"/>
    <n v="0.17555846324799995"/>
    <n v="12"/>
  </r>
  <r>
    <n v="8183"/>
    <d v="2013-09-08T00:00:00"/>
    <s v="Minnesota Vikings"/>
    <n v="24"/>
    <s v="Detroit Lions"/>
    <n v="34"/>
    <n v="4.5"/>
    <n v="47.5"/>
    <n v="2013"/>
    <n v="1"/>
    <n v="1"/>
    <n v="1"/>
    <n v="1"/>
    <x v="0"/>
    <n v="0"/>
    <n v="0"/>
    <n v="0"/>
    <n v="0"/>
    <n v="0.25"/>
    <n v="0.625"/>
    <n v="4.5"/>
    <n v="0.69586670832800002"/>
    <n v="0.19586670832799999"/>
    <n v="0.82769206621299996"/>
    <n v="1"/>
    <n v="7"/>
    <n v="13"/>
    <n v="13"/>
    <n v="7"/>
    <n v="13"/>
    <n v="13"/>
    <n v="13"/>
    <n v="10"/>
    <b v="1"/>
    <n v="7"/>
    <n v="0.19586670832800002"/>
    <b v="1"/>
    <n v="13"/>
    <n v="13"/>
    <n v="0.19586670832800002"/>
    <n v="13"/>
  </r>
  <r>
    <n v="8177"/>
    <d v="2013-09-08T00:00:00"/>
    <s v="Atlanta Falcons"/>
    <n v="17"/>
    <s v="New Orleans Saints"/>
    <n v="23"/>
    <n v="3.5"/>
    <n v="56"/>
    <n v="2013"/>
    <n v="1"/>
    <n v="1"/>
    <n v="1"/>
    <n v="1"/>
    <x v="0"/>
    <n v="0"/>
    <n v="0"/>
    <n v="0"/>
    <n v="0"/>
    <n v="0.4375"/>
    <n v="0.8125"/>
    <n v="3.5"/>
    <n v="0.70623717612699999"/>
    <n v="0.20623717612699999"/>
    <n v="0.87717840435700001"/>
    <n v="1"/>
    <n v="5"/>
    <n v="14"/>
    <n v="14"/>
    <n v="5"/>
    <n v="14"/>
    <n v="14"/>
    <n v="14"/>
    <n v="6"/>
    <b v="1"/>
    <n v="5"/>
    <n v="0.20623717612699999"/>
    <b v="1"/>
    <n v="14"/>
    <n v="14"/>
    <n v="0.20623717612699999"/>
    <n v="14"/>
  </r>
  <r>
    <n v="8174"/>
    <d v="2013-09-05T00:00:00"/>
    <s v="Baltimore Ravens"/>
    <n v="27"/>
    <s v="Denver Broncos"/>
    <n v="49"/>
    <n v="7.5"/>
    <n v="49.5"/>
    <n v="2013"/>
    <n v="1"/>
    <n v="0"/>
    <n v="1"/>
    <n v="1"/>
    <x v="0"/>
    <n v="0"/>
    <n v="0"/>
    <n v="0"/>
    <n v="0"/>
    <n v="0.8125"/>
    <n v="0.625"/>
    <n v="7.5"/>
    <n v="0.71633555617199995"/>
    <n v="0.21633555617200001"/>
    <n v="0.92635670726700003"/>
    <n v="1"/>
    <n v="14"/>
    <n v="15"/>
    <n v="15"/>
    <n v="14"/>
    <n v="15"/>
    <n v="15"/>
    <n v="15"/>
    <n v="22"/>
    <b v="1"/>
    <n v="14"/>
    <n v="0.21633555617199995"/>
    <b v="1"/>
    <n v="15"/>
    <n v="15"/>
    <n v="0.21633555617199995"/>
    <n v="15"/>
  </r>
  <r>
    <n v="8184"/>
    <d v="2013-09-08T00:00:00"/>
    <s v="Oakland Raiders"/>
    <n v="17"/>
    <s v="Indianapolis Colts"/>
    <n v="21"/>
    <n v="11.5"/>
    <n v="45.5"/>
    <n v="2013"/>
    <n v="1"/>
    <n v="0"/>
    <n v="1"/>
    <n v="1"/>
    <x v="0"/>
    <n v="0"/>
    <n v="0"/>
    <n v="0"/>
    <n v="0"/>
    <n v="0.6875"/>
    <n v="0.25"/>
    <n v="11.5"/>
    <n v="0.74069332546099997"/>
    <n v="0.240693325461"/>
    <n v="1.0495752410400001"/>
    <n v="1"/>
    <n v="16"/>
    <n v="16"/>
    <n v="16"/>
    <n v="16"/>
    <n v="16"/>
    <n v="16"/>
    <n v="16"/>
    <n v="4"/>
    <b v="1"/>
    <n v="16"/>
    <n v="0.24069332546099997"/>
    <b v="1"/>
    <n v="16"/>
    <n v="16"/>
    <n v="0.24069332546099997"/>
    <n v="16"/>
  </r>
  <r>
    <n v="8202"/>
    <d v="2013-09-15T00:00:00"/>
    <s v="Jacksonville Jaguars"/>
    <n v="9"/>
    <s v="Oakland Raiders"/>
    <n v="19"/>
    <n v="5"/>
    <n v="40"/>
    <n v="2013"/>
    <n v="1"/>
    <n v="0"/>
    <n v="1"/>
    <n v="1"/>
    <x v="1"/>
    <n v="0"/>
    <n v="0"/>
    <n v="0"/>
    <n v="0"/>
    <n v="0.25"/>
    <n v="0.125"/>
    <n v="5"/>
    <n v="0.56260388423300001"/>
    <n v="6.2603884233400006E-2"/>
    <n v="0.251736572183"/>
    <n v="1"/>
    <n v="8"/>
    <n v="3"/>
    <n v="1"/>
    <n v="8"/>
    <n v="3"/>
    <n v="3"/>
    <n v="1"/>
    <n v="10"/>
    <b v="1"/>
    <n v="8"/>
    <n v="6.2603884233000007E-2"/>
    <b v="1"/>
    <n v="3"/>
    <n v="3"/>
    <n v="6.2603884233000007E-2"/>
    <n v="1"/>
  </r>
  <r>
    <n v="8195"/>
    <d v="2013-09-15T00:00:00"/>
    <s v="Carolina Panthers"/>
    <n v="23"/>
    <s v="Buffalo Bills"/>
    <n v="24"/>
    <n v="-3.5"/>
    <n v="43.5"/>
    <n v="2013"/>
    <n v="0"/>
    <n v="0"/>
    <n v="1"/>
    <n v="0"/>
    <x v="1"/>
    <n v="0"/>
    <n v="0"/>
    <n v="0"/>
    <n v="0"/>
    <n v="0.4375"/>
    <n v="0.375"/>
    <n v="3.5"/>
    <n v="0.43456948715999999"/>
    <n v="6.5430512840200003E-2"/>
    <n v="-0.26323155428599998"/>
    <n v="1"/>
    <n v="5"/>
    <n v="2"/>
    <n v="2"/>
    <n v="0"/>
    <n v="0"/>
    <n v="2"/>
    <n v="2"/>
    <n v="1"/>
    <b v="0"/>
    <n v="0"/>
    <n v="-6.543051284000001E-2"/>
    <b v="1"/>
    <n v="0"/>
    <n v="2"/>
    <n v="6.543051284000001E-2"/>
    <n v="2"/>
  </r>
  <r>
    <n v="8194"/>
    <d v="2013-09-15T00:00:00"/>
    <s v="Miami Dolphins"/>
    <n v="24"/>
    <s v="Indianapolis Colts"/>
    <n v="20"/>
    <n v="3"/>
    <n v="44"/>
    <n v="2013"/>
    <n v="1"/>
    <n v="0"/>
    <n v="0"/>
    <n v="0"/>
    <x v="1"/>
    <n v="1"/>
    <n v="1"/>
    <n v="1"/>
    <n v="1"/>
    <n v="0.6875"/>
    <n v="0.4375"/>
    <n v="3"/>
    <n v="0.66395365066099998"/>
    <n v="0.16395365066100001"/>
    <n v="0.68096324890600002"/>
    <n v="0"/>
    <n v="3"/>
    <n v="4"/>
    <n v="3"/>
    <n v="0"/>
    <n v="0"/>
    <n v="0"/>
    <n v="0"/>
    <n v="-4"/>
    <b v="0"/>
    <n v="0"/>
    <n v="0.16395365066099998"/>
    <b v="0"/>
    <n v="0"/>
    <n v="0"/>
    <n v="0.16395365066099998"/>
    <n v="0"/>
  </r>
  <r>
    <n v="8198"/>
    <d v="2013-09-15T00:00:00"/>
    <s v="Dallas Cowboys"/>
    <n v="16"/>
    <s v="Kansas City Chiefs"/>
    <n v="17"/>
    <n v="3"/>
    <n v="46"/>
    <n v="2013"/>
    <n v="1"/>
    <n v="0"/>
    <n v="1"/>
    <n v="1"/>
    <x v="1"/>
    <n v="1"/>
    <n v="1"/>
    <n v="1"/>
    <n v="1"/>
    <n v="0.125"/>
    <n v="0.5"/>
    <n v="3"/>
    <n v="0.66467824229200001"/>
    <n v="0.16467824229200001"/>
    <n v="0.68421253574700003"/>
    <n v="1"/>
    <n v="4"/>
    <n v="5"/>
    <n v="4"/>
    <n v="4"/>
    <n v="5"/>
    <n v="5"/>
    <n v="4"/>
    <n v="1"/>
    <b v="1"/>
    <n v="4"/>
    <n v="0.16467824229200001"/>
    <b v="1"/>
    <n v="5"/>
    <n v="5"/>
    <n v="0.16467824229200001"/>
    <n v="4"/>
  </r>
  <r>
    <n v="8192"/>
    <d v="2013-09-15T00:00:00"/>
    <s v="Cleveland Browns"/>
    <n v="6"/>
    <s v="Baltimore Ravens"/>
    <n v="14"/>
    <n v="7"/>
    <n v="44"/>
    <n v="2013"/>
    <n v="1"/>
    <n v="1"/>
    <n v="1"/>
    <n v="1"/>
    <x v="1"/>
    <n v="0"/>
    <n v="0"/>
    <n v="0"/>
    <n v="0"/>
    <n v="0.625"/>
    <n v="0.3125"/>
    <n v="7"/>
    <n v="0.70456503223099998"/>
    <n v="0.204565032231"/>
    <n v="0.86913189945199998"/>
    <n v="1"/>
    <n v="12"/>
    <n v="6"/>
    <n v="5"/>
    <n v="12"/>
    <n v="6"/>
    <n v="6"/>
    <n v="5"/>
    <n v="8"/>
    <b v="1"/>
    <n v="12"/>
    <n v="0.20456503223099998"/>
    <b v="1"/>
    <n v="6"/>
    <n v="6"/>
    <n v="0.20456503223099998"/>
    <n v="5"/>
  </r>
  <r>
    <n v="8197"/>
    <d v="2013-09-15T00:00:00"/>
    <s v="Washington Redskins"/>
    <n v="20"/>
    <s v="Green Bay Packers"/>
    <n v="38"/>
    <n v="8"/>
    <n v="50"/>
    <n v="2013"/>
    <n v="1"/>
    <n v="0"/>
    <n v="1"/>
    <n v="1"/>
    <x v="1"/>
    <n v="0"/>
    <n v="0"/>
    <n v="0"/>
    <n v="0"/>
    <n v="0.6875"/>
    <n v="0.625"/>
    <n v="8"/>
    <n v="0.72214126348600005"/>
    <n v="0.222141263486"/>
    <n v="0.95510793304800001"/>
    <n v="1"/>
    <n v="14"/>
    <n v="7"/>
    <n v="6"/>
    <n v="14"/>
    <n v="7"/>
    <n v="7"/>
    <n v="6"/>
    <n v="18"/>
    <b v="1"/>
    <n v="14"/>
    <n v="0.22214126348600005"/>
    <b v="1"/>
    <n v="7"/>
    <n v="7"/>
    <n v="0.22214126348600005"/>
    <n v="6"/>
  </r>
  <r>
    <n v="8205"/>
    <d v="2013-09-16T00:00:00"/>
    <s v="Pittsburgh Steelers"/>
    <n v="10"/>
    <s v="Cincinnati Bengals"/>
    <n v="20"/>
    <n v="6.5"/>
    <n v="41"/>
    <n v="2013"/>
    <n v="1"/>
    <n v="1"/>
    <n v="1"/>
    <n v="1"/>
    <x v="1"/>
    <n v="0"/>
    <n v="0"/>
    <n v="0"/>
    <n v="0"/>
    <n v="0.625"/>
    <n v="0.5"/>
    <n v="6.5"/>
    <n v="0.72218216414500003"/>
    <n v="0.222182164145"/>
    <n v="0.95531177978000004"/>
    <n v="1"/>
    <n v="11"/>
    <n v="8"/>
    <n v="7"/>
    <n v="11"/>
    <n v="8"/>
    <n v="8"/>
    <n v="7"/>
    <n v="10"/>
    <b v="1"/>
    <n v="11"/>
    <n v="0.22218216414500003"/>
    <b v="1"/>
    <n v="8"/>
    <n v="8"/>
    <n v="0.22218216414500003"/>
    <n v="7"/>
  </r>
  <r>
    <n v="8196"/>
    <d v="2013-09-15T00:00:00"/>
    <s v="St Louis Rams"/>
    <n v="24"/>
    <s v="Atlanta Falcons"/>
    <n v="31"/>
    <n v="5.5"/>
    <n v="47.5"/>
    <n v="2013"/>
    <n v="1"/>
    <n v="0"/>
    <n v="1"/>
    <n v="1"/>
    <x v="1"/>
    <n v="0"/>
    <n v="1"/>
    <n v="0"/>
    <n v="1"/>
    <n v="0.8125"/>
    <n v="0.4375"/>
    <n v="5.5"/>
    <n v="0.275286666997"/>
    <n v="0.224713333003"/>
    <n v="-0.96796319374600004"/>
    <n v="0"/>
    <n v="9"/>
    <n v="1"/>
    <n v="8"/>
    <n v="9"/>
    <n v="1"/>
    <n v="0"/>
    <n v="0"/>
    <n v="7"/>
    <b v="1"/>
    <n v="9"/>
    <n v="-0.224713333003"/>
    <b v="0"/>
    <n v="1"/>
    <n v="0"/>
    <n v="0.224713333003"/>
    <n v="0"/>
  </r>
  <r>
    <n v="8204"/>
    <d v="2013-09-15T00:00:00"/>
    <s v="San Francisco 49ers"/>
    <n v="3"/>
    <s v="Seattle Seahawks"/>
    <n v="29"/>
    <n v="2.5"/>
    <n v="44.5"/>
    <n v="2013"/>
    <n v="1"/>
    <n v="1"/>
    <n v="1"/>
    <n v="1"/>
    <x v="1"/>
    <n v="1"/>
    <n v="1"/>
    <n v="1"/>
    <n v="1"/>
    <n v="0.6875"/>
    <n v="0.6875"/>
    <n v="2.5"/>
    <n v="0.74299186755699997"/>
    <n v="0.242991867557"/>
    <n v="1.0615773711000001"/>
    <n v="1"/>
    <n v="2"/>
    <n v="9"/>
    <n v="9"/>
    <n v="2"/>
    <n v="9"/>
    <n v="9"/>
    <n v="9"/>
    <n v="26"/>
    <b v="1"/>
    <n v="2"/>
    <n v="0.24299186755699997"/>
    <b v="1"/>
    <n v="9"/>
    <n v="9"/>
    <n v="0.24299186755699997"/>
    <n v="9"/>
  </r>
  <r>
    <n v="8201"/>
    <d v="2013-09-15T00:00:00"/>
    <s v="Detroit Lions"/>
    <n v="21"/>
    <s v="Arizona Cardinals"/>
    <n v="25"/>
    <n v="-2"/>
    <n v="48.5"/>
    <n v="2013"/>
    <n v="0"/>
    <n v="0"/>
    <n v="1"/>
    <n v="0"/>
    <x v="1"/>
    <n v="0"/>
    <n v="1"/>
    <n v="1"/>
    <n v="0"/>
    <n v="0.25"/>
    <n v="0.3125"/>
    <n v="2"/>
    <n v="0.80798630717999997"/>
    <n v="0.30798630717999997"/>
    <n v="1.43697842556"/>
    <n v="0"/>
    <n v="1"/>
    <n v="10"/>
    <n v="10"/>
    <n v="0"/>
    <n v="0"/>
    <n v="0"/>
    <n v="0"/>
    <n v="4"/>
    <b v="0"/>
    <n v="0"/>
    <n v="0.30798630717999997"/>
    <b v="0"/>
    <n v="0"/>
    <n v="0"/>
    <n v="0.30798630717999997"/>
    <n v="0"/>
  </r>
  <r>
    <n v="8193"/>
    <d v="2013-09-15T00:00:00"/>
    <s v="Tennessee Titans"/>
    <n v="24"/>
    <s v="Houston Texans"/>
    <n v="30"/>
    <n v="9"/>
    <n v="43"/>
    <n v="2013"/>
    <n v="1"/>
    <n v="1"/>
    <n v="1"/>
    <n v="1"/>
    <x v="1"/>
    <n v="1"/>
    <n v="1"/>
    <n v="1"/>
    <n v="1"/>
    <n v="0.75"/>
    <n v="0.375"/>
    <n v="9"/>
    <n v="0.81739232161999997"/>
    <n v="0.31739232161999997"/>
    <n v="1.49877915987"/>
    <n v="1"/>
    <n v="15"/>
    <n v="11"/>
    <n v="11"/>
    <n v="15"/>
    <n v="11"/>
    <n v="11"/>
    <n v="11"/>
    <n v="6"/>
    <b v="1"/>
    <n v="15"/>
    <n v="0.31739232161999997"/>
    <b v="1"/>
    <n v="11"/>
    <n v="11"/>
    <n v="0.31739232161999997"/>
    <n v="11"/>
  </r>
  <r>
    <n v="8190"/>
    <d v="2013-09-12T00:00:00"/>
    <s v="New York Jets"/>
    <n v="10"/>
    <s v="New England Patriots"/>
    <n v="13"/>
    <n v="11.5"/>
    <n v="43.5"/>
    <n v="2013"/>
    <n v="1"/>
    <n v="1"/>
    <n v="1"/>
    <n v="1"/>
    <x v="1"/>
    <n v="1"/>
    <n v="1"/>
    <n v="1"/>
    <n v="1"/>
    <n v="0.75"/>
    <n v="0.375"/>
    <n v="11.5"/>
    <n v="0.85232454067700003"/>
    <n v="0.35232454067699998"/>
    <n v="1.7529503470300001"/>
    <n v="1"/>
    <n v="16"/>
    <n v="12"/>
    <n v="12"/>
    <n v="16"/>
    <n v="12"/>
    <n v="12"/>
    <n v="12"/>
    <n v="3"/>
    <b v="1"/>
    <n v="16"/>
    <n v="0.35232454067700003"/>
    <b v="1"/>
    <n v="12"/>
    <n v="12"/>
    <n v="0.35232454067700003"/>
    <n v="12"/>
  </r>
  <r>
    <n v="8203"/>
    <d v="2013-09-15T00:00:00"/>
    <s v="Denver Broncos"/>
    <n v="41"/>
    <s v="New York Giants"/>
    <n v="23"/>
    <n v="-4"/>
    <n v="55.5"/>
    <n v="2013"/>
    <n v="0"/>
    <n v="0"/>
    <n v="0"/>
    <n v="1"/>
    <x v="1"/>
    <n v="0"/>
    <n v="1"/>
    <n v="1"/>
    <n v="0"/>
    <n v="0.8125"/>
    <n v="0.5625"/>
    <n v="4"/>
    <n v="0.86592778594499997"/>
    <n v="0.36592778594499997"/>
    <n v="1.86542295138"/>
    <n v="1"/>
    <n v="6"/>
    <n v="13"/>
    <n v="13"/>
    <n v="6"/>
    <n v="13"/>
    <n v="13"/>
    <n v="13"/>
    <n v="-18"/>
    <b v="1"/>
    <n v="6"/>
    <n v="0.36592778594499997"/>
    <b v="1"/>
    <n v="13"/>
    <n v="13"/>
    <n v="0.36592778594499997"/>
    <n v="13"/>
  </r>
  <r>
    <n v="8200"/>
    <d v="2013-09-15T00:00:00"/>
    <s v="New Orleans Saints"/>
    <n v="16"/>
    <s v="Tampa Bay Buccaneers"/>
    <n v="14"/>
    <n v="-4"/>
    <n v="48.5"/>
    <n v="2013"/>
    <n v="0"/>
    <n v="1"/>
    <n v="0"/>
    <n v="1"/>
    <x v="1"/>
    <n v="0"/>
    <n v="1"/>
    <n v="1"/>
    <n v="0"/>
    <n v="0.4375"/>
    <n v="0.4375"/>
    <n v="4"/>
    <n v="0.88022490629000005"/>
    <n v="0.38022490629"/>
    <n v="1.9945616849900001"/>
    <n v="1"/>
    <n v="7"/>
    <n v="14"/>
    <n v="14"/>
    <n v="7"/>
    <n v="14"/>
    <n v="14"/>
    <n v="14"/>
    <n v="-2"/>
    <b v="1"/>
    <n v="7"/>
    <n v="0.38022490629000005"/>
    <b v="1"/>
    <n v="14"/>
    <n v="14"/>
    <n v="0.38022490629000005"/>
    <n v="14"/>
  </r>
  <r>
    <n v="8191"/>
    <d v="2013-09-15T00:00:00"/>
    <s v="San Diego Chargers"/>
    <n v="33"/>
    <s v="Philadelphia Eagles"/>
    <n v="30"/>
    <n v="7.5"/>
    <n v="54"/>
    <n v="2013"/>
    <n v="1"/>
    <n v="0"/>
    <n v="0"/>
    <n v="0"/>
    <x v="1"/>
    <n v="1"/>
    <n v="0"/>
    <n v="1"/>
    <n v="0"/>
    <n v="0.25"/>
    <n v="0.4375"/>
    <n v="7.5"/>
    <n v="0.93381282986199998"/>
    <n v="0.43381282986199998"/>
    <n v="2.6467893822500002"/>
    <n v="0"/>
    <n v="13"/>
    <n v="15"/>
    <n v="15"/>
    <n v="0"/>
    <n v="0"/>
    <n v="0"/>
    <n v="0"/>
    <n v="-3"/>
    <b v="0"/>
    <n v="0"/>
    <n v="0.43381282986199998"/>
    <b v="0"/>
    <n v="0"/>
    <n v="0"/>
    <n v="0.43381282986199998"/>
    <n v="0"/>
  </r>
  <r>
    <n v="8199"/>
    <d v="2013-09-15T00:00:00"/>
    <s v="Minnesota Vikings"/>
    <n v="30"/>
    <s v="Chicago Bears"/>
    <n v="31"/>
    <n v="6.5"/>
    <n v="42"/>
    <n v="2013"/>
    <n v="1"/>
    <n v="1"/>
    <n v="1"/>
    <n v="1"/>
    <x v="1"/>
    <n v="1"/>
    <n v="0"/>
    <n v="1"/>
    <n v="0"/>
    <n v="0.625"/>
    <n v="0.625"/>
    <n v="6.5"/>
    <n v="0.950695538329"/>
    <n v="0.450695538329"/>
    <n v="2.9591792849299998"/>
    <n v="1"/>
    <n v="10"/>
    <n v="16"/>
    <n v="16"/>
    <n v="10"/>
    <n v="16"/>
    <n v="16"/>
    <n v="16"/>
    <n v="1"/>
    <b v="1"/>
    <n v="10"/>
    <n v="0.450695538329"/>
    <b v="1"/>
    <n v="16"/>
    <n v="16"/>
    <n v="0.450695538329"/>
    <n v="16"/>
  </r>
  <r>
    <n v="8214"/>
    <d v="2013-09-22T00:00:00"/>
    <s v="Green Bay Packers"/>
    <n v="30"/>
    <s v="Cincinnati Bengals"/>
    <n v="34"/>
    <n v="-3"/>
    <n v="50.5"/>
    <n v="2013"/>
    <n v="0"/>
    <n v="0"/>
    <n v="1"/>
    <n v="0"/>
    <x v="2"/>
    <n v="0.5"/>
    <n v="0.5"/>
    <n v="0.5"/>
    <n v="0.5"/>
    <n v="0.6875"/>
    <n v="0.625"/>
    <n v="3"/>
    <n v="0.51510140096699997"/>
    <n v="1.51014009667E-2"/>
    <n v="6.0423981443199999E-2"/>
    <n v="0"/>
    <n v="7"/>
    <n v="3"/>
    <n v="1"/>
    <n v="0"/>
    <n v="0"/>
    <n v="0"/>
    <n v="0"/>
    <n v="4"/>
    <b v="0"/>
    <n v="0"/>
    <n v="1.5101400966999967E-2"/>
    <b v="0"/>
    <n v="0"/>
    <n v="0"/>
    <n v="1.5101400966999967E-2"/>
    <n v="0"/>
  </r>
  <r>
    <n v="8215"/>
    <d v="2013-09-22T00:00:00"/>
    <s v="New York Giants"/>
    <n v="0"/>
    <s v="Carolina Panthers"/>
    <n v="38"/>
    <n v="-3"/>
    <n v="47"/>
    <n v="2013"/>
    <n v="0"/>
    <n v="0"/>
    <n v="1"/>
    <n v="0"/>
    <x v="2"/>
    <n v="0"/>
    <n v="0"/>
    <n v="0"/>
    <n v="0"/>
    <n v="0.5625"/>
    <n v="0.4375"/>
    <n v="3"/>
    <n v="0.432508652534"/>
    <n v="6.74913474657E-2"/>
    <n v="-0.27162317045200002"/>
    <n v="1"/>
    <n v="6"/>
    <n v="2"/>
    <n v="2"/>
    <n v="0"/>
    <n v="0"/>
    <n v="2"/>
    <n v="2"/>
    <n v="38"/>
    <b v="0"/>
    <n v="0"/>
    <n v="-6.7491347465999996E-2"/>
    <b v="1"/>
    <n v="0"/>
    <n v="2"/>
    <n v="6.7491347465999996E-2"/>
    <n v="2"/>
  </r>
  <r>
    <n v="8207"/>
    <d v="2013-09-22T00:00:00"/>
    <s v="San Diego Chargers"/>
    <n v="17"/>
    <s v="Tennessee Titans"/>
    <n v="20"/>
    <n v="3"/>
    <n v="43.5"/>
    <n v="2013"/>
    <n v="1"/>
    <n v="0"/>
    <n v="1"/>
    <n v="1"/>
    <x v="2"/>
    <n v="0.5"/>
    <n v="0.5"/>
    <n v="0.5"/>
    <n v="0.5"/>
    <n v="0.375"/>
    <n v="0.4375"/>
    <n v="3"/>
    <n v="0.61280863088799997"/>
    <n v="0.112808630888"/>
    <n v="0.45913363803700002"/>
    <n v="1"/>
    <n v="8"/>
    <n v="4"/>
    <n v="3"/>
    <n v="8"/>
    <n v="4"/>
    <n v="4"/>
    <n v="3"/>
    <n v="3"/>
    <b v="1"/>
    <n v="8"/>
    <n v="0.11280863088799997"/>
    <b v="1"/>
    <n v="4"/>
    <n v="4"/>
    <n v="0.11280863088799997"/>
    <n v="3"/>
  </r>
  <r>
    <n v="8206"/>
    <d v="2013-09-19T00:00:00"/>
    <s v="Kansas City Chiefs"/>
    <n v="26"/>
    <s v="Philadelphia Eagles"/>
    <n v="16"/>
    <n v="3.5"/>
    <n v="51"/>
    <n v="2013"/>
    <n v="1"/>
    <n v="0"/>
    <n v="0"/>
    <n v="0"/>
    <x v="2"/>
    <n v="0.5"/>
    <n v="1"/>
    <n v="0.5"/>
    <n v="1"/>
    <n v="0.25"/>
    <n v="0.125"/>
    <n v="3.5"/>
    <n v="0.37789968204199997"/>
    <n v="0.122100317958"/>
    <n v="-0.49847259364899998"/>
    <n v="1"/>
    <n v="10"/>
    <n v="1"/>
    <n v="4"/>
    <n v="0"/>
    <n v="0"/>
    <n v="1"/>
    <n v="4"/>
    <n v="-10"/>
    <b v="0"/>
    <n v="0"/>
    <n v="-0.12210031795800003"/>
    <b v="1"/>
    <n v="0"/>
    <n v="1"/>
    <n v="0.12210031795800003"/>
    <n v="4"/>
  </r>
  <r>
    <n v="8211"/>
    <d v="2013-09-22T00:00:00"/>
    <s v="St Louis Rams"/>
    <n v="7"/>
    <s v="Dallas Cowboys"/>
    <n v="31"/>
    <n v="3.5"/>
    <n v="47"/>
    <n v="2013"/>
    <n v="1"/>
    <n v="0"/>
    <n v="1"/>
    <n v="1"/>
    <x v="2"/>
    <n v="0.5"/>
    <n v="0.5"/>
    <n v="0.5"/>
    <n v="0.5"/>
    <n v="0.5"/>
    <n v="0.4375"/>
    <n v="3.5"/>
    <n v="0.62700628751700005"/>
    <n v="0.12700628751699999"/>
    <n v="0.51939500563499996"/>
    <n v="1"/>
    <n v="9"/>
    <n v="5"/>
    <n v="5"/>
    <n v="9"/>
    <n v="5"/>
    <n v="5"/>
    <n v="5"/>
    <n v="24"/>
    <b v="1"/>
    <n v="9"/>
    <n v="0.12700628751700005"/>
    <b v="1"/>
    <n v="5"/>
    <n v="5"/>
    <n v="0.12700628751700005"/>
    <n v="5"/>
  </r>
  <r>
    <n v="8213"/>
    <d v="2013-09-22T00:00:00"/>
    <s v="Detroit Lions"/>
    <n v="27"/>
    <s v="Washington Redskins"/>
    <n v="20"/>
    <n v="-1"/>
    <n v="49.5"/>
    <n v="2013"/>
    <n v="0"/>
    <n v="0"/>
    <n v="0"/>
    <n v="1"/>
    <x v="2"/>
    <n v="0"/>
    <n v="0.5"/>
    <n v="0.5"/>
    <n v="0"/>
    <n v="0.25"/>
    <n v="0.625"/>
    <n v="1"/>
    <n v="0.64445394078499996"/>
    <n v="0.14445394078500001"/>
    <n v="0.59474855215400002"/>
    <n v="1"/>
    <n v="2"/>
    <n v="6"/>
    <n v="6"/>
    <n v="2"/>
    <n v="6"/>
    <n v="6"/>
    <n v="6"/>
    <n v="-7"/>
    <b v="1"/>
    <n v="2"/>
    <n v="0.14445394078499996"/>
    <b v="1"/>
    <n v="6"/>
    <n v="6"/>
    <n v="0.14445394078499996"/>
    <n v="6"/>
  </r>
  <r>
    <n v="8208"/>
    <d v="2013-09-22T00:00:00"/>
    <s v="Cleveland Browns"/>
    <n v="31"/>
    <s v="Minnesota Vikings"/>
    <n v="27"/>
    <n v="7"/>
    <n v="40.5"/>
    <n v="2013"/>
    <n v="1"/>
    <n v="0"/>
    <n v="0"/>
    <n v="0"/>
    <x v="2"/>
    <n v="0"/>
    <n v="0"/>
    <n v="0"/>
    <n v="0"/>
    <n v="0.625"/>
    <n v="0.3125"/>
    <n v="7"/>
    <n v="0.64741896405900001"/>
    <n v="0.14741896405900001"/>
    <n v="0.60771314868199999"/>
    <n v="0"/>
    <n v="11"/>
    <n v="7"/>
    <n v="7"/>
    <n v="0"/>
    <n v="0"/>
    <n v="0"/>
    <n v="0"/>
    <n v="-4"/>
    <b v="0"/>
    <n v="0"/>
    <n v="0.14741896405900001"/>
    <b v="0"/>
    <n v="0"/>
    <n v="0"/>
    <n v="0.14741896405900001"/>
    <n v="0"/>
  </r>
  <r>
    <n v="8219"/>
    <d v="2013-09-22T00:00:00"/>
    <s v="Buffalo Bills"/>
    <n v="20"/>
    <s v="New York Jets"/>
    <n v="27"/>
    <n v="2.5"/>
    <n v="41"/>
    <n v="2013"/>
    <n v="1"/>
    <n v="1"/>
    <n v="1"/>
    <n v="1"/>
    <x v="2"/>
    <n v="0.5"/>
    <n v="0.5"/>
    <n v="0.5"/>
    <n v="0.5"/>
    <n v="0.375"/>
    <n v="0.375"/>
    <n v="2.5"/>
    <n v="0.64825801923399995"/>
    <n v="0.148258019234"/>
    <n v="0.61139089730200002"/>
    <n v="1"/>
    <n v="4"/>
    <n v="8"/>
    <n v="8"/>
    <n v="4"/>
    <n v="8"/>
    <n v="8"/>
    <n v="8"/>
    <n v="7"/>
    <b v="1"/>
    <n v="4"/>
    <n v="0.14825801923399995"/>
    <b v="1"/>
    <n v="8"/>
    <n v="8"/>
    <n v="0.14825801923399995"/>
    <n v="8"/>
  </r>
  <r>
    <n v="8210"/>
    <d v="2013-09-22T00:00:00"/>
    <s v="Houston Texans"/>
    <n v="9"/>
    <s v="Baltimore Ravens"/>
    <n v="30"/>
    <n v="-1"/>
    <n v="44.5"/>
    <n v="2013"/>
    <n v="0"/>
    <n v="0"/>
    <n v="1"/>
    <n v="0"/>
    <x v="2"/>
    <n v="0.5"/>
    <n v="1"/>
    <n v="1"/>
    <n v="0.5"/>
    <n v="0.75"/>
    <n v="0.625"/>
    <n v="1"/>
    <n v="0.69382500921300005"/>
    <n v="0.193825009213"/>
    <n v="0.81806297678700002"/>
    <n v="0"/>
    <n v="1"/>
    <n v="9"/>
    <n v="9"/>
    <n v="0"/>
    <n v="0"/>
    <n v="0"/>
    <n v="0"/>
    <n v="21"/>
    <b v="0"/>
    <n v="0"/>
    <n v="0.19382500921300005"/>
    <b v="0"/>
    <n v="0"/>
    <n v="0"/>
    <n v="0.19382500921300005"/>
    <n v="0"/>
  </r>
  <r>
    <n v="8217"/>
    <d v="2013-09-22T00:00:00"/>
    <s v="Indianapolis Colts"/>
    <n v="27"/>
    <s v="San Francisco 49ers"/>
    <n v="7"/>
    <n v="10"/>
    <n v="47"/>
    <n v="2013"/>
    <n v="1"/>
    <n v="0"/>
    <n v="0"/>
    <n v="0"/>
    <x v="2"/>
    <n v="0.5"/>
    <n v="0.5"/>
    <n v="0.5"/>
    <n v="0.5"/>
    <n v="0.6875"/>
    <n v="0.6875"/>
    <n v="10"/>
    <n v="0.79851941830399997"/>
    <n v="0.29851941830399997"/>
    <n v="1.37706627785"/>
    <n v="0"/>
    <n v="14"/>
    <n v="10"/>
    <n v="10"/>
    <n v="0"/>
    <n v="0"/>
    <n v="0"/>
    <n v="0"/>
    <n v="-20"/>
    <b v="0"/>
    <n v="0"/>
    <n v="0.29851941830399997"/>
    <b v="0"/>
    <n v="0"/>
    <n v="0"/>
    <n v="0.29851941830399997"/>
    <n v="0"/>
  </r>
  <r>
    <n v="8220"/>
    <d v="2013-09-22T00:00:00"/>
    <s v="Chicago Bears"/>
    <n v="40"/>
    <s v="Pittsburgh Steelers"/>
    <n v="23"/>
    <n v="-2.5"/>
    <n v="41"/>
    <n v="2013"/>
    <n v="0"/>
    <n v="0"/>
    <n v="0"/>
    <n v="1"/>
    <x v="2"/>
    <n v="0"/>
    <n v="1"/>
    <n v="1"/>
    <n v="0"/>
    <n v="0.625"/>
    <n v="0.5"/>
    <n v="2.5"/>
    <n v="0.83759647116799996"/>
    <n v="0.33759647116800001"/>
    <n v="1.64045228976"/>
    <n v="1"/>
    <n v="5"/>
    <n v="11"/>
    <n v="11"/>
    <n v="5"/>
    <n v="11"/>
    <n v="11"/>
    <n v="11"/>
    <n v="-17"/>
    <b v="1"/>
    <n v="5"/>
    <n v="0.33759647116799996"/>
    <b v="1"/>
    <n v="11"/>
    <n v="11"/>
    <n v="0.33759647116799996"/>
    <n v="11"/>
  </r>
  <r>
    <n v="8216"/>
    <d v="2013-09-22T00:00:00"/>
    <s v="Atlanta Falcons"/>
    <n v="23"/>
    <s v="Miami Dolphins"/>
    <n v="27"/>
    <n v="2.5"/>
    <n v="46"/>
    <n v="2013"/>
    <n v="1"/>
    <n v="0"/>
    <n v="1"/>
    <n v="1"/>
    <x v="2"/>
    <n v="1"/>
    <n v="0.5"/>
    <n v="1"/>
    <n v="0.5"/>
    <n v="0.4375"/>
    <n v="0.8125"/>
    <n v="2.5"/>
    <n v="0.83798395516500002"/>
    <n v="0.33798395516500002"/>
    <n v="1.6433035812000001"/>
    <n v="1"/>
    <n v="3"/>
    <n v="12"/>
    <n v="12"/>
    <n v="3"/>
    <n v="12"/>
    <n v="12"/>
    <n v="12"/>
    <n v="4"/>
    <b v="1"/>
    <n v="3"/>
    <n v="0.33798395516500002"/>
    <b v="1"/>
    <n v="12"/>
    <n v="12"/>
    <n v="0.33798395516500002"/>
    <n v="12"/>
  </r>
  <r>
    <n v="8212"/>
    <d v="2013-09-22T00:00:00"/>
    <s v="Arizona Cardinals"/>
    <n v="7"/>
    <s v="New Orleans Saints"/>
    <n v="31"/>
    <n v="7.5"/>
    <n v="49.5"/>
    <n v="2013"/>
    <n v="1"/>
    <n v="0"/>
    <n v="1"/>
    <n v="1"/>
    <x v="2"/>
    <n v="1"/>
    <n v="0.5"/>
    <n v="1"/>
    <n v="0.5"/>
    <n v="0.4375"/>
    <n v="0.3125"/>
    <n v="7.5"/>
    <n v="0.85646997007000003"/>
    <n v="0.35646997006999998"/>
    <n v="1.78627497482"/>
    <n v="1"/>
    <n v="13"/>
    <n v="13"/>
    <n v="13"/>
    <n v="13"/>
    <n v="13"/>
    <n v="13"/>
    <n v="13"/>
    <n v="24"/>
    <b v="1"/>
    <n v="13"/>
    <n v="0.35646997007000003"/>
    <b v="1"/>
    <n v="13"/>
    <n v="13"/>
    <n v="0.35646997007000003"/>
    <n v="13"/>
  </r>
  <r>
    <n v="8209"/>
    <d v="2013-09-22T00:00:00"/>
    <s v="Tampa Bay Buccaneers"/>
    <n v="3"/>
    <s v="New England Patriots"/>
    <n v="23"/>
    <n v="7.5"/>
    <n v="45"/>
    <n v="2013"/>
    <n v="1"/>
    <n v="0"/>
    <n v="1"/>
    <n v="1"/>
    <x v="2"/>
    <n v="1"/>
    <n v="0"/>
    <n v="1"/>
    <n v="0"/>
    <n v="0.75"/>
    <n v="0.4375"/>
    <n v="7.5"/>
    <n v="0.93534451728800005"/>
    <n v="0.435344517288"/>
    <n v="2.6718420214299998"/>
    <n v="1"/>
    <n v="12"/>
    <n v="14"/>
    <n v="14"/>
    <n v="12"/>
    <n v="14"/>
    <n v="14"/>
    <n v="14"/>
    <n v="20"/>
    <b v="1"/>
    <n v="12"/>
    <n v="0.43534451728800005"/>
    <b v="1"/>
    <n v="14"/>
    <n v="14"/>
    <n v="0.43534451728800005"/>
    <n v="14"/>
  </r>
  <r>
    <n v="8221"/>
    <d v="2013-09-23T00:00:00"/>
    <s v="Oakland Raiders"/>
    <n v="21"/>
    <s v="Denver Broncos"/>
    <n v="37"/>
    <n v="16.5"/>
    <n v="50"/>
    <n v="2013"/>
    <n v="1"/>
    <n v="1"/>
    <n v="1"/>
    <n v="1"/>
    <x v="2"/>
    <n v="1"/>
    <n v="0.5"/>
    <n v="1"/>
    <n v="0.5"/>
    <n v="0.8125"/>
    <n v="0.25"/>
    <n v="16.5"/>
    <n v="0.94943772210599997"/>
    <n v="0.44943772210600003"/>
    <n v="2.9326641358000001"/>
    <n v="1"/>
    <n v="15"/>
    <n v="15"/>
    <n v="15"/>
    <n v="15"/>
    <n v="15"/>
    <n v="15"/>
    <n v="15"/>
    <n v="16"/>
    <b v="1"/>
    <n v="15"/>
    <n v="0.44943772210599997"/>
    <b v="1"/>
    <n v="15"/>
    <n v="15"/>
    <n v="0.44943772210599997"/>
    <n v="15"/>
  </r>
  <r>
    <n v="8218"/>
    <d v="2013-09-22T00:00:00"/>
    <s v="Jacksonville Jaguars"/>
    <n v="17"/>
    <s v="Seattle Seahawks"/>
    <n v="45"/>
    <n v="20"/>
    <n v="39.5"/>
    <n v="2013"/>
    <n v="1"/>
    <n v="0"/>
    <n v="1"/>
    <n v="1"/>
    <x v="2"/>
    <n v="1"/>
    <n v="0"/>
    <n v="1"/>
    <n v="0"/>
    <n v="0.6875"/>
    <n v="0.125"/>
    <n v="20"/>
    <n v="0.97609862234900002"/>
    <n v="0.47609862234900002"/>
    <n v="3.7096275292200001"/>
    <n v="1"/>
    <n v="16"/>
    <n v="16"/>
    <n v="16"/>
    <n v="16"/>
    <n v="16"/>
    <n v="16"/>
    <n v="16"/>
    <n v="28"/>
    <b v="1"/>
    <n v="16"/>
    <n v="0.47609862234900002"/>
    <b v="1"/>
    <n v="16"/>
    <n v="16"/>
    <n v="0.47609862234900002"/>
    <n v="16"/>
  </r>
  <r>
    <n v="8223"/>
    <d v="2013-09-29T00:00:00"/>
    <s v="Pittsburgh Steelers"/>
    <n v="27"/>
    <s v="Minnesota Vikings"/>
    <n v="34"/>
    <n v="-3"/>
    <n v="42.5"/>
    <n v="2013"/>
    <n v="0"/>
    <n v="0"/>
    <n v="1"/>
    <n v="0"/>
    <x v="3"/>
    <n v="0"/>
    <n v="0"/>
    <n v="0"/>
    <n v="0"/>
    <n v="0.5"/>
    <n v="0.625"/>
    <n v="3"/>
    <n v="0.46207833828700001"/>
    <n v="3.7921661712699999E-2"/>
    <n v="-0.15197849926000001"/>
    <n v="1"/>
    <n v="7"/>
    <n v="5"/>
    <n v="2"/>
    <n v="0"/>
    <n v="0"/>
    <n v="5"/>
    <n v="2"/>
    <n v="7"/>
    <b v="0"/>
    <n v="0"/>
    <n v="-3.7921661712999988E-2"/>
    <b v="1"/>
    <n v="0"/>
    <n v="5"/>
    <n v="3.7921661712999988E-2"/>
    <n v="2"/>
  </r>
  <r>
    <n v="8222"/>
    <d v="2013-09-26T00:00:00"/>
    <s v="San Francisco 49ers"/>
    <n v="35"/>
    <s v="St Louis Rams"/>
    <n v="11"/>
    <n v="-4"/>
    <n v="43.5"/>
    <n v="2013"/>
    <n v="0"/>
    <n v="1"/>
    <n v="0"/>
    <n v="1"/>
    <x v="3"/>
    <n v="0.33333333333300003"/>
    <n v="0.33333333333300003"/>
    <n v="0.33333333333300003"/>
    <n v="0.33333333333300003"/>
    <n v="0.6875"/>
    <n v="0.4375"/>
    <n v="4"/>
    <n v="0.54966486142899995"/>
    <n v="4.9664861428499997E-2"/>
    <n v="0.19931669168899999"/>
    <n v="1"/>
    <n v="11"/>
    <n v="6"/>
    <n v="3"/>
    <n v="11"/>
    <n v="6"/>
    <n v="6"/>
    <n v="3"/>
    <n v="-24"/>
    <b v="1"/>
    <n v="11"/>
    <n v="4.9664861428999951E-2"/>
    <b v="1"/>
    <n v="6"/>
    <n v="6"/>
    <n v="4.9664861428999951E-2"/>
    <n v="3"/>
  </r>
  <r>
    <n v="8232"/>
    <d v="2013-09-29T00:00:00"/>
    <s v="Dallas Cowboys"/>
    <n v="21"/>
    <s v="San Diego Chargers"/>
    <n v="30"/>
    <n v="-1.5"/>
    <n v="48"/>
    <n v="2013"/>
    <n v="0"/>
    <n v="0"/>
    <n v="1"/>
    <n v="0"/>
    <x v="3"/>
    <n v="0.33333333333300003"/>
    <n v="0.66666666666700003"/>
    <n v="0.66666666666700003"/>
    <n v="0.33333333333300003"/>
    <n v="0.5"/>
    <n v="0.4375"/>
    <n v="1.5"/>
    <n v="0.57926337114100002"/>
    <n v="7.9263371141100006E-2"/>
    <n v="0.31975019332299998"/>
    <n v="0"/>
    <n v="2"/>
    <n v="7"/>
    <n v="4"/>
    <n v="0"/>
    <n v="0"/>
    <n v="0"/>
    <n v="0"/>
    <n v="9"/>
    <b v="0"/>
    <n v="0"/>
    <n v="7.9263371141000016E-2"/>
    <b v="0"/>
    <n v="0"/>
    <n v="0"/>
    <n v="7.9263371141000016E-2"/>
    <n v="0"/>
  </r>
  <r>
    <n v="8229"/>
    <d v="2013-09-29T00:00:00"/>
    <s v="Chicago Bears"/>
    <n v="32"/>
    <s v="Detroit Lions"/>
    <n v="40"/>
    <n v="2.5"/>
    <n v="49.5"/>
    <n v="2013"/>
    <n v="1"/>
    <n v="1"/>
    <n v="1"/>
    <n v="1"/>
    <x v="3"/>
    <n v="0.66666666666700003"/>
    <n v="1"/>
    <n v="0.66666666666700003"/>
    <n v="1"/>
    <n v="0.25"/>
    <n v="0.625"/>
    <n v="2.5"/>
    <n v="0.57934643587800005"/>
    <n v="7.9346435878399998E-2"/>
    <n v="0.32009102664"/>
    <n v="1"/>
    <n v="4"/>
    <n v="8"/>
    <n v="5"/>
    <n v="4"/>
    <n v="8"/>
    <n v="8"/>
    <n v="5"/>
    <n v="8"/>
    <b v="1"/>
    <n v="4"/>
    <n v="7.9346435878000054E-2"/>
    <b v="1"/>
    <n v="8"/>
    <n v="8"/>
    <n v="7.9346435878000054E-2"/>
    <n v="5"/>
  </r>
  <r>
    <n v="8235"/>
    <d v="2013-09-29T00:00:00"/>
    <s v="New England Patriots"/>
    <n v="30"/>
    <s v="Atlanta Falcons"/>
    <n v="23"/>
    <n v="3"/>
    <n v="50"/>
    <n v="2013"/>
    <n v="1"/>
    <n v="0"/>
    <n v="0"/>
    <n v="0"/>
    <x v="3"/>
    <n v="0.33333333333300003"/>
    <n v="1"/>
    <n v="0.33333333333300003"/>
    <n v="1"/>
    <n v="0.8125"/>
    <n v="0.75"/>
    <n v="3"/>
    <n v="0.40574562909400003"/>
    <n v="9.4254370905600002E-2"/>
    <n v="-0.381581027618"/>
    <n v="1"/>
    <n v="6"/>
    <n v="4"/>
    <n v="6"/>
    <n v="0"/>
    <n v="0"/>
    <n v="4"/>
    <n v="6"/>
    <n v="-7"/>
    <b v="0"/>
    <n v="0"/>
    <n v="-9.4254370905999973E-2"/>
    <b v="1"/>
    <n v="0"/>
    <n v="4"/>
    <n v="9.4254370905999973E-2"/>
    <n v="6"/>
  </r>
  <r>
    <n v="8228"/>
    <d v="2013-09-29T00:00:00"/>
    <s v="Arizona Cardinals"/>
    <n v="13"/>
    <s v="Tampa Bay Buccaneers"/>
    <n v="10"/>
    <n v="2.5"/>
    <n v="40"/>
    <n v="2013"/>
    <n v="1"/>
    <n v="0"/>
    <n v="0"/>
    <n v="0"/>
    <x v="3"/>
    <n v="0"/>
    <n v="0.33333333333300003"/>
    <n v="0"/>
    <n v="0.33333333333300003"/>
    <n v="0.4375"/>
    <n v="0.3125"/>
    <n v="2.5"/>
    <n v="0.40363002747100002"/>
    <n v="9.6369972529099998E-2"/>
    <n v="-0.39036254895299999"/>
    <n v="1"/>
    <n v="5"/>
    <n v="3"/>
    <n v="7"/>
    <n v="0"/>
    <n v="0"/>
    <n v="3"/>
    <n v="7"/>
    <n v="-3"/>
    <b v="0"/>
    <n v="0"/>
    <n v="-9.6369972528999981E-2"/>
    <b v="1"/>
    <n v="0"/>
    <n v="3"/>
    <n v="9.6369972528999981E-2"/>
    <n v="7"/>
  </r>
  <r>
    <n v="8231"/>
    <d v="2013-09-29T00:00:00"/>
    <s v="New York Jets"/>
    <n v="13"/>
    <s v="Tennessee Titans"/>
    <n v="38"/>
    <n v="3.5"/>
    <n v="40.5"/>
    <n v="2013"/>
    <n v="1"/>
    <n v="0"/>
    <n v="1"/>
    <n v="1"/>
    <x v="3"/>
    <n v="0.66666666666700003"/>
    <n v="0.66666666666700003"/>
    <n v="0.66666666666700003"/>
    <n v="0.66666666666700003"/>
    <n v="0.375"/>
    <n v="0.375"/>
    <n v="3.5"/>
    <n v="0.62562876501800002"/>
    <n v="0.12562876501799999"/>
    <n v="0.51350925605300002"/>
    <n v="1"/>
    <n v="8"/>
    <n v="9"/>
    <n v="8"/>
    <n v="8"/>
    <n v="9"/>
    <n v="9"/>
    <n v="8"/>
    <n v="25"/>
    <b v="1"/>
    <n v="8"/>
    <n v="0.12562876501800002"/>
    <b v="1"/>
    <n v="9"/>
    <n v="9"/>
    <n v="0.12562876501800002"/>
    <n v="8"/>
  </r>
  <r>
    <n v="8224"/>
    <d v="2013-09-29T00:00:00"/>
    <s v="Baltimore Ravens"/>
    <n v="20"/>
    <s v="Buffalo Bills"/>
    <n v="23"/>
    <n v="-4"/>
    <n v="45"/>
    <n v="2013"/>
    <n v="0"/>
    <n v="0"/>
    <n v="1"/>
    <n v="0"/>
    <x v="3"/>
    <n v="0.33333333333300003"/>
    <n v="0.66666666666700003"/>
    <n v="0.66666666666700003"/>
    <n v="0.33333333333300003"/>
    <n v="0.625"/>
    <n v="0.375"/>
    <n v="4"/>
    <n v="0.63127189559300001"/>
    <n v="0.13127189559300001"/>
    <n v="0.53767713806200002"/>
    <n v="0"/>
    <n v="9"/>
    <n v="10"/>
    <n v="9"/>
    <n v="0"/>
    <n v="0"/>
    <n v="0"/>
    <n v="0"/>
    <n v="3"/>
    <b v="0"/>
    <n v="0"/>
    <n v="0.13127189559300001"/>
    <b v="0"/>
    <n v="0"/>
    <n v="0"/>
    <n v="0.13127189559300001"/>
    <n v="0"/>
  </r>
  <r>
    <n v="8227"/>
    <d v="2013-09-29T00:00:00"/>
    <s v="Seattle Seahawks"/>
    <n v="23"/>
    <s v="Houston Texans"/>
    <n v="20"/>
    <n v="-2"/>
    <n v="41"/>
    <n v="2013"/>
    <n v="0"/>
    <n v="0"/>
    <n v="0"/>
    <n v="1"/>
    <x v="3"/>
    <n v="0.66666666666700003"/>
    <n v="1"/>
    <n v="1"/>
    <n v="0.66666666666700003"/>
    <n v="0.6875"/>
    <n v="0.75"/>
    <n v="2"/>
    <n v="0.67629992438599995"/>
    <n v="0.17629992438600001"/>
    <n v="0.73681925824899996"/>
    <n v="1"/>
    <n v="3"/>
    <n v="11"/>
    <n v="10"/>
    <n v="3"/>
    <n v="11"/>
    <n v="11"/>
    <n v="10"/>
    <n v="-3"/>
    <b v="1"/>
    <n v="3"/>
    <n v="0.17629992438599995"/>
    <b v="1"/>
    <n v="11"/>
    <n v="11"/>
    <n v="0.17629992438599995"/>
    <n v="10"/>
  </r>
  <r>
    <n v="8225"/>
    <d v="2013-09-29T00:00:00"/>
    <s v="Cincinnati Bengals"/>
    <n v="6"/>
    <s v="Cleveland Browns"/>
    <n v="17"/>
    <n v="-4.5"/>
    <n v="42.5"/>
    <n v="2013"/>
    <n v="0"/>
    <n v="1"/>
    <n v="1"/>
    <n v="0"/>
    <x v="3"/>
    <n v="0.33333333333300003"/>
    <n v="0.66666666666700003"/>
    <n v="0.66666666666700003"/>
    <n v="0.33333333333300003"/>
    <n v="0.625"/>
    <n v="0.3125"/>
    <n v="4.5"/>
    <n v="0.68817539466300004"/>
    <n v="0.18817539466300001"/>
    <n v="0.79160287219100001"/>
    <n v="0"/>
    <n v="12"/>
    <n v="12"/>
    <n v="11"/>
    <n v="0"/>
    <n v="0"/>
    <n v="0"/>
    <n v="0"/>
    <n v="11"/>
    <b v="0"/>
    <n v="0"/>
    <n v="0.18817539466300004"/>
    <b v="0"/>
    <n v="0"/>
    <n v="0"/>
    <n v="0.18817539466300004"/>
    <n v="0"/>
  </r>
  <r>
    <n v="8233"/>
    <d v="2013-09-29T00:00:00"/>
    <s v="Washington Redskins"/>
    <n v="24"/>
    <s v="Oakland Raiders"/>
    <n v="14"/>
    <n v="-4"/>
    <n v="46"/>
    <n v="2013"/>
    <n v="0"/>
    <n v="0"/>
    <n v="0"/>
    <n v="1"/>
    <x v="3"/>
    <n v="0.33333333333300003"/>
    <n v="0"/>
    <n v="0"/>
    <n v="0.33333333333300003"/>
    <n v="0.625"/>
    <n v="0.25"/>
    <n v="4"/>
    <n v="0.30392380237900002"/>
    <n v="0.19607619762100001"/>
    <n v="-0.82868211376300005"/>
    <n v="0"/>
    <n v="10"/>
    <n v="2"/>
    <n v="12"/>
    <n v="10"/>
    <n v="2"/>
    <n v="0"/>
    <n v="0"/>
    <n v="-10"/>
    <b v="1"/>
    <n v="10"/>
    <n v="-0.19607619762099998"/>
    <b v="0"/>
    <n v="2"/>
    <n v="0"/>
    <n v="0.19607619762099998"/>
    <n v="0"/>
  </r>
  <r>
    <n v="8236"/>
    <d v="2013-09-30T00:00:00"/>
    <s v="Miami Dolphins"/>
    <n v="17"/>
    <s v="New Orleans Saints"/>
    <n v="38"/>
    <n v="7.5"/>
    <n v="49"/>
    <n v="2013"/>
    <n v="1"/>
    <n v="0"/>
    <n v="1"/>
    <n v="1"/>
    <x v="3"/>
    <n v="1"/>
    <n v="1"/>
    <n v="1"/>
    <n v="1"/>
    <n v="0.4375"/>
    <n v="0.4375"/>
    <n v="7.5"/>
    <n v="0.74919158214299997"/>
    <n v="0.249191582143"/>
    <n v="1.0943053624900001"/>
    <n v="1"/>
    <n v="14"/>
    <n v="13"/>
    <n v="13"/>
    <n v="14"/>
    <n v="13"/>
    <n v="13"/>
    <n v="13"/>
    <n v="21"/>
    <b v="1"/>
    <n v="14"/>
    <n v="0.24919158214299997"/>
    <b v="1"/>
    <n v="13"/>
    <n v="13"/>
    <n v="0.24919158214299997"/>
    <n v="13"/>
  </r>
  <r>
    <n v="8226"/>
    <d v="2013-09-29T00:00:00"/>
    <s v="Indianapolis Colts"/>
    <n v="37"/>
    <s v="Jacksonville Jaguars"/>
    <n v="3"/>
    <n v="-9.5"/>
    <n v="42.5"/>
    <n v="2013"/>
    <n v="0"/>
    <n v="1"/>
    <n v="0"/>
    <n v="1"/>
    <x v="3"/>
    <n v="0"/>
    <n v="0.66666666666700003"/>
    <n v="0.66666666666700003"/>
    <n v="0"/>
    <n v="0.6875"/>
    <n v="0.125"/>
    <n v="9.5"/>
    <n v="0.84309189920799998"/>
    <n v="0.34309189920799998"/>
    <n v="1.68141567785"/>
    <n v="1"/>
    <n v="15"/>
    <n v="14"/>
    <n v="14"/>
    <n v="15"/>
    <n v="14"/>
    <n v="14"/>
    <n v="14"/>
    <n v="-34"/>
    <b v="1"/>
    <n v="15"/>
    <n v="0.34309189920799998"/>
    <b v="1"/>
    <n v="14"/>
    <n v="14"/>
    <n v="0.34309189920799998"/>
    <n v="14"/>
  </r>
  <r>
    <n v="8230"/>
    <d v="2013-09-29T00:00:00"/>
    <s v="New York Giants"/>
    <n v="7"/>
    <s v="Kansas City Chiefs"/>
    <n v="31"/>
    <n v="4.5"/>
    <n v="44"/>
    <n v="2013"/>
    <n v="1"/>
    <n v="0"/>
    <n v="1"/>
    <n v="1"/>
    <x v="3"/>
    <n v="1"/>
    <n v="0"/>
    <n v="1"/>
    <n v="0"/>
    <n v="0.125"/>
    <n v="0.5625"/>
    <n v="4.5"/>
    <n v="0.91670428329300002"/>
    <n v="0.41670428329300002"/>
    <n v="2.3983878097"/>
    <n v="1"/>
    <n v="13"/>
    <n v="15"/>
    <n v="15"/>
    <n v="13"/>
    <n v="15"/>
    <n v="15"/>
    <n v="15"/>
    <n v="24"/>
    <b v="1"/>
    <n v="13"/>
    <n v="0.41670428329300002"/>
    <b v="1"/>
    <n v="15"/>
    <n v="15"/>
    <n v="0.41670428329300002"/>
    <n v="15"/>
  </r>
  <r>
    <n v="8234"/>
    <d v="2013-09-29T00:00:00"/>
    <s v="Philadelphia Eagles"/>
    <n v="20"/>
    <s v="Denver Broncos"/>
    <n v="52"/>
    <n v="11.5"/>
    <n v="59"/>
    <n v="2013"/>
    <n v="1"/>
    <n v="0"/>
    <n v="1"/>
    <n v="1"/>
    <x v="3"/>
    <n v="1"/>
    <n v="0.33333333333300003"/>
    <n v="1"/>
    <n v="0.33333333333300003"/>
    <n v="0.8125"/>
    <n v="0.25"/>
    <n v="11.5"/>
    <n v="0.91832388255999997"/>
    <n v="0.41832388256000003"/>
    <n v="2.4197885027099999"/>
    <n v="1"/>
    <n v="16"/>
    <n v="16"/>
    <n v="16"/>
    <n v="16"/>
    <n v="16"/>
    <n v="16"/>
    <n v="16"/>
    <n v="32"/>
    <b v="1"/>
    <n v="16"/>
    <n v="0.41832388255999997"/>
    <b v="1"/>
    <n v="16"/>
    <n v="16"/>
    <n v="0.41832388255999997"/>
    <n v="16"/>
  </r>
  <r>
    <n v="8245"/>
    <d v="2013-10-06T00:00:00"/>
    <s v="Philadelphia Eagles"/>
    <n v="36"/>
    <s v="New York Giants"/>
    <n v="21"/>
    <n v="1.5"/>
    <n v="54"/>
    <n v="2013"/>
    <n v="1"/>
    <n v="1"/>
    <n v="0"/>
    <n v="0"/>
    <x v="4"/>
    <n v="0"/>
    <n v="0.25"/>
    <n v="0"/>
    <n v="0.25"/>
    <n v="0.5625"/>
    <n v="0.25"/>
    <n v="1.5"/>
    <n v="0.45915980651400001"/>
    <n v="4.0840193486299997E-2"/>
    <n v="-0.163725532437"/>
    <n v="1"/>
    <n v="5"/>
    <n v="4"/>
    <n v="3"/>
    <n v="0"/>
    <n v="0"/>
    <n v="4"/>
    <n v="3"/>
    <n v="-15"/>
    <b v="0"/>
    <n v="0"/>
    <n v="-4.0840193485999987E-2"/>
    <b v="1"/>
    <n v="0"/>
    <n v="4"/>
    <n v="4.0840193485999987E-2"/>
    <n v="3"/>
  </r>
  <r>
    <n v="8238"/>
    <d v="2013-10-06T00:00:00"/>
    <s v="Kansas City Chiefs"/>
    <n v="26"/>
    <s v="Tennessee Titans"/>
    <n v="17"/>
    <n v="-3"/>
    <n v="38.5"/>
    <n v="2013"/>
    <n v="0"/>
    <n v="0"/>
    <n v="0"/>
    <n v="1"/>
    <x v="4"/>
    <n v="0.75"/>
    <n v="1"/>
    <n v="1"/>
    <n v="0.75"/>
    <n v="0.125"/>
    <n v="0.375"/>
    <n v="3"/>
    <n v="0.59409950633800002"/>
    <n v="9.4099506337600003E-2"/>
    <n v="0.38093878435900003"/>
    <n v="1"/>
    <n v="9"/>
    <n v="5"/>
    <n v="4"/>
    <n v="9"/>
    <n v="5"/>
    <n v="5"/>
    <n v="4"/>
    <n v="-9"/>
    <b v="1"/>
    <n v="9"/>
    <n v="9.4099506338000016E-2"/>
    <b v="1"/>
    <n v="5"/>
    <n v="5"/>
    <n v="9.4099506338000016E-2"/>
    <n v="4"/>
  </r>
  <r>
    <n v="8244"/>
    <d v="2013-10-06T00:00:00"/>
    <s v="New Orleans Saints"/>
    <n v="26"/>
    <s v="Chicago Bears"/>
    <n v="18"/>
    <n v="-1.5"/>
    <n v="51.5"/>
    <n v="2013"/>
    <n v="0"/>
    <n v="0"/>
    <n v="0"/>
    <n v="1"/>
    <x v="4"/>
    <n v="0.75"/>
    <n v="1"/>
    <n v="1"/>
    <n v="0.75"/>
    <n v="0.4375"/>
    <n v="0.625"/>
    <n v="1.5"/>
    <n v="0.60699289321700001"/>
    <n v="0.10699289321700001"/>
    <n v="0.43468938782299998"/>
    <n v="1"/>
    <n v="4"/>
    <n v="6"/>
    <n v="5"/>
    <n v="4"/>
    <n v="6"/>
    <n v="6"/>
    <n v="5"/>
    <n v="-8"/>
    <b v="1"/>
    <n v="4"/>
    <n v="0.10699289321700001"/>
    <b v="1"/>
    <n v="6"/>
    <n v="6"/>
    <n v="0.10699289321700001"/>
    <n v="5"/>
  </r>
  <r>
    <n v="8237"/>
    <d v="2013-10-03T00:00:00"/>
    <s v="Buffalo Bills"/>
    <n v="24"/>
    <s v="Cleveland Browns"/>
    <n v="37"/>
    <n v="4"/>
    <n v="41"/>
    <n v="2013"/>
    <n v="1"/>
    <n v="0"/>
    <n v="1"/>
    <n v="1"/>
    <x v="4"/>
    <n v="0.5"/>
    <n v="0.5"/>
    <n v="0.5"/>
    <n v="0.5"/>
    <n v="0.3125"/>
    <n v="0.375"/>
    <n v="4"/>
    <n v="0.61895271661999995"/>
    <n v="0.11895271662"/>
    <n v="0.48510541225999998"/>
    <n v="1"/>
    <n v="10"/>
    <n v="7"/>
    <n v="6"/>
    <n v="10"/>
    <n v="7"/>
    <n v="7"/>
    <n v="6"/>
    <n v="13"/>
    <b v="1"/>
    <n v="10"/>
    <n v="0.11895271661999995"/>
    <b v="1"/>
    <n v="7"/>
    <n v="7"/>
    <n v="0.11895271661999995"/>
    <n v="6"/>
  </r>
  <r>
    <n v="8247"/>
    <d v="2013-10-06T00:00:00"/>
    <s v="San Diego Chargers"/>
    <n v="17"/>
    <s v="Oakland Raiders"/>
    <n v="27"/>
    <n v="-5"/>
    <n v="47"/>
    <n v="2013"/>
    <n v="0"/>
    <n v="1"/>
    <n v="1"/>
    <n v="0"/>
    <x v="4"/>
    <n v="0.25"/>
    <n v="0.5"/>
    <n v="0.5"/>
    <n v="0.25"/>
    <n v="0.4375"/>
    <n v="0.25"/>
    <n v="5"/>
    <n v="0.64098865763400004"/>
    <n v="0.14098865763400001"/>
    <n v="0.57965777964300003"/>
    <n v="0"/>
    <n v="12"/>
    <n v="8"/>
    <n v="7"/>
    <n v="0"/>
    <n v="0"/>
    <n v="0"/>
    <n v="0"/>
    <n v="10"/>
    <b v="0"/>
    <n v="0"/>
    <n v="0.14098865763400004"/>
    <b v="0"/>
    <n v="0"/>
    <n v="0"/>
    <n v="0.14098865763400004"/>
    <n v="0"/>
  </r>
  <r>
    <n v="8242"/>
    <d v="2013-10-06T00:00:00"/>
    <s v="Seattle Seahawks"/>
    <n v="28"/>
    <s v="Indianapolis Colts"/>
    <n v="34"/>
    <n v="-3"/>
    <n v="44"/>
    <n v="2013"/>
    <n v="0"/>
    <n v="0"/>
    <n v="1"/>
    <n v="0"/>
    <x v="4"/>
    <n v="0.75"/>
    <n v="1"/>
    <n v="1"/>
    <n v="0.75"/>
    <n v="0.6875"/>
    <n v="0.6875"/>
    <n v="3"/>
    <n v="0.65739744542300005"/>
    <n v="0.15739744542299999"/>
    <n v="0.65171773303799996"/>
    <n v="0"/>
    <n v="8"/>
    <n v="9"/>
    <n v="8"/>
    <n v="0"/>
    <n v="0"/>
    <n v="0"/>
    <n v="0"/>
    <n v="6"/>
    <b v="0"/>
    <n v="0"/>
    <n v="0.15739744542300005"/>
    <b v="0"/>
    <n v="0"/>
    <n v="0"/>
    <n v="0.15739744542300005"/>
    <n v="0"/>
  </r>
  <r>
    <n v="8246"/>
    <d v="2013-10-06T00:00:00"/>
    <s v="Carolina Panthers"/>
    <n v="6"/>
    <s v="Arizona Cardinals"/>
    <n v="22"/>
    <n v="-3"/>
    <n v="42.5"/>
    <n v="2013"/>
    <n v="0"/>
    <n v="0"/>
    <n v="1"/>
    <n v="0"/>
    <x v="4"/>
    <n v="0.5"/>
    <n v="0.25"/>
    <n v="0.25"/>
    <n v="0.5"/>
    <n v="0.4375"/>
    <n v="0.3125"/>
    <n v="3"/>
    <n v="0.33398188947200003"/>
    <n v="0.166018110528"/>
    <n v="-0.69023009478700004"/>
    <n v="1"/>
    <n v="7"/>
    <n v="3"/>
    <n v="9"/>
    <n v="0"/>
    <n v="0"/>
    <n v="3"/>
    <n v="9"/>
    <n v="16"/>
    <b v="0"/>
    <n v="0"/>
    <n v="-0.16601811052799997"/>
    <b v="1"/>
    <n v="0"/>
    <n v="3"/>
    <n v="0.16601811052799997"/>
    <n v="9"/>
  </r>
  <r>
    <n v="8250"/>
    <d v="2013-10-07T00:00:00"/>
    <s v="New York Jets"/>
    <n v="30"/>
    <s v="Atlanta Falcons"/>
    <n v="28"/>
    <n v="10.5"/>
    <n v="45"/>
    <n v="2013"/>
    <n v="1"/>
    <n v="0"/>
    <n v="0"/>
    <n v="0"/>
    <x v="4"/>
    <n v="0.25"/>
    <n v="0.5"/>
    <n v="0.25"/>
    <n v="0.5"/>
    <n v="0.8125"/>
    <n v="0.375"/>
    <n v="10.5"/>
    <n v="0.66941222163500003"/>
    <n v="0.169412221635"/>
    <n v="0.70552782954600002"/>
    <n v="0"/>
    <n v="15"/>
    <n v="10"/>
    <n v="10"/>
    <n v="0"/>
    <n v="0"/>
    <n v="0"/>
    <n v="0"/>
    <n v="-2"/>
    <b v="0"/>
    <n v="0"/>
    <n v="0.16941222163500003"/>
    <b v="0"/>
    <n v="0"/>
    <n v="0"/>
    <n v="0.16941222163500003"/>
    <n v="0"/>
  </r>
  <r>
    <n v="8241"/>
    <d v="2013-10-06T00:00:00"/>
    <s v="New England Patriots"/>
    <n v="6"/>
    <s v="Cincinnati Bengals"/>
    <n v="13"/>
    <n v="-1"/>
    <n v="45.5"/>
    <n v="2013"/>
    <n v="0"/>
    <n v="0"/>
    <n v="1"/>
    <n v="0"/>
    <x v="4"/>
    <n v="0.5"/>
    <n v="1"/>
    <n v="1"/>
    <n v="0.5"/>
    <n v="0.75"/>
    <n v="0.625"/>
    <n v="1"/>
    <n v="0.68842176405099997"/>
    <n v="0.188421764051"/>
    <n v="0.792751213816"/>
    <n v="0"/>
    <n v="3"/>
    <n v="11"/>
    <n v="11"/>
    <n v="0"/>
    <n v="0"/>
    <n v="0"/>
    <n v="0"/>
    <n v="7"/>
    <b v="0"/>
    <n v="0"/>
    <n v="0.18842176405099997"/>
    <b v="0"/>
    <n v="0"/>
    <n v="0"/>
    <n v="0.18842176405099997"/>
    <n v="0"/>
  </r>
  <r>
    <n v="8249"/>
    <d v="2013-10-06T00:00:00"/>
    <s v="Houston Texans"/>
    <n v="3"/>
    <s v="San Francisco 49ers"/>
    <n v="34"/>
    <n v="4.5"/>
    <n v="44"/>
    <n v="2013"/>
    <n v="1"/>
    <n v="0"/>
    <n v="1"/>
    <n v="1"/>
    <x v="4"/>
    <n v="0.5"/>
    <n v="0.5"/>
    <n v="0.5"/>
    <n v="0.5"/>
    <n v="0.6875"/>
    <n v="0.75"/>
    <n v="4.5"/>
    <n v="0.69809636516600004"/>
    <n v="0.19809636516599999"/>
    <n v="0.83824927570899999"/>
    <n v="1"/>
    <n v="11"/>
    <n v="12"/>
    <n v="12"/>
    <n v="11"/>
    <n v="12"/>
    <n v="12"/>
    <n v="12"/>
    <n v="31"/>
    <b v="1"/>
    <n v="11"/>
    <n v="0.19809636516600004"/>
    <b v="1"/>
    <n v="12"/>
    <n v="12"/>
    <n v="0.19809636516600004"/>
    <n v="12"/>
  </r>
  <r>
    <n v="8243"/>
    <d v="2013-10-06T00:00:00"/>
    <s v="Detroit Lions"/>
    <n v="9"/>
    <s v="Green Bay Packers"/>
    <n v="22"/>
    <n v="9.5"/>
    <n v="55"/>
    <n v="2013"/>
    <n v="1"/>
    <n v="1"/>
    <n v="1"/>
    <n v="1"/>
    <x v="4"/>
    <n v="0.5"/>
    <n v="0.75"/>
    <n v="0.5"/>
    <n v="0.75"/>
    <n v="0.6875"/>
    <n v="0.25"/>
    <n v="9.5"/>
    <n v="0.69944476932400002"/>
    <n v="0.19944476932399999"/>
    <n v="0.84465530061100003"/>
    <n v="1"/>
    <n v="14"/>
    <n v="13"/>
    <n v="13"/>
    <n v="14"/>
    <n v="13"/>
    <n v="13"/>
    <n v="13"/>
    <n v="13"/>
    <b v="1"/>
    <n v="14"/>
    <n v="0.19944476932400002"/>
    <b v="1"/>
    <n v="13"/>
    <n v="13"/>
    <n v="0.19944476932400002"/>
    <n v="13"/>
  </r>
  <r>
    <n v="8239"/>
    <d v="2013-10-06T00:00:00"/>
    <s v="Baltimore Ravens"/>
    <n v="26"/>
    <s v="Miami Dolphins"/>
    <n v="23"/>
    <n v="2.5"/>
    <n v="43"/>
    <n v="2013"/>
    <n v="1"/>
    <n v="0"/>
    <n v="0"/>
    <n v="0"/>
    <x v="4"/>
    <n v="0.75"/>
    <n v="0.5"/>
    <n v="0.75"/>
    <n v="0.5"/>
    <n v="0.4375"/>
    <n v="0.625"/>
    <n v="2.5"/>
    <n v="0.73161786832800002"/>
    <n v="0.23161786832799999"/>
    <n v="1.00284651047"/>
    <n v="0"/>
    <n v="6"/>
    <n v="14"/>
    <n v="14"/>
    <n v="0"/>
    <n v="0"/>
    <n v="0"/>
    <n v="0"/>
    <n v="-3"/>
    <b v="0"/>
    <n v="0"/>
    <n v="0.23161786832800002"/>
    <b v="0"/>
    <n v="0"/>
    <n v="0"/>
    <n v="0.23161786832800002"/>
    <n v="0"/>
  </r>
  <r>
    <n v="8240"/>
    <d v="2013-10-06T00:00:00"/>
    <s v="Jacksonville Jaguars"/>
    <n v="20"/>
    <s v="St Louis Rams"/>
    <n v="34"/>
    <n v="11"/>
    <n v="41"/>
    <n v="2013"/>
    <n v="1"/>
    <n v="0"/>
    <n v="1"/>
    <n v="1"/>
    <x v="4"/>
    <n v="0.25"/>
    <n v="0"/>
    <n v="0.25"/>
    <n v="0"/>
    <n v="0.4375"/>
    <n v="0.125"/>
    <n v="11"/>
    <n v="0.78852405595300001"/>
    <n v="0.28852405595300001"/>
    <n v="1.31605166215"/>
    <n v="1"/>
    <n v="16"/>
    <n v="15"/>
    <n v="15"/>
    <n v="16"/>
    <n v="15"/>
    <n v="15"/>
    <n v="15"/>
    <n v="14"/>
    <b v="1"/>
    <n v="16"/>
    <n v="0.28852405595300001"/>
    <b v="1"/>
    <n v="15"/>
    <n v="15"/>
    <n v="0.28852405595300001"/>
    <n v="15"/>
  </r>
  <r>
    <n v="8248"/>
    <d v="2013-10-06T00:00:00"/>
    <s v="Denver Broncos"/>
    <n v="51"/>
    <s v="Dallas Cowboys"/>
    <n v="48"/>
    <n v="-9"/>
    <n v="57.5"/>
    <n v="2013"/>
    <n v="0"/>
    <n v="0"/>
    <n v="0"/>
    <n v="1"/>
    <x v="4"/>
    <n v="0.5"/>
    <n v="1"/>
    <n v="1"/>
    <n v="0.5"/>
    <n v="0.8125"/>
    <n v="0.5"/>
    <n v="9"/>
    <n v="0.82046039748699995"/>
    <n v="0.320460397487"/>
    <n v="1.51946983264"/>
    <n v="1"/>
    <n v="13"/>
    <n v="16"/>
    <n v="16"/>
    <n v="13"/>
    <n v="16"/>
    <n v="16"/>
    <n v="16"/>
    <n v="-3"/>
    <b v="1"/>
    <n v="13"/>
    <n v="0.32046039748699995"/>
    <b v="1"/>
    <n v="16"/>
    <n v="16"/>
    <n v="0.32046039748699995"/>
    <n v="16"/>
  </r>
  <r>
    <n v="8256"/>
    <d v="2013-10-13T00:00:00"/>
    <s v="Carolina Panthers"/>
    <n v="35"/>
    <s v="Minnesota Vikings"/>
    <n v="10"/>
    <n v="2.5"/>
    <n v="44.5"/>
    <n v="2013"/>
    <n v="1"/>
    <n v="0"/>
    <n v="0"/>
    <n v="0"/>
    <x v="5"/>
    <n v="0.2"/>
    <n v="0.4"/>
    <n v="0.2"/>
    <n v="0.4"/>
    <n v="0.625"/>
    <n v="0.4375"/>
    <n v="2.5"/>
    <n v="0.49239055849000002"/>
    <n v="7.6094415104200003E-3"/>
    <n v="-3.0440116309900001E-2"/>
    <n v="1"/>
    <n v="6"/>
    <n v="5"/>
    <n v="2"/>
    <n v="0"/>
    <n v="0"/>
    <n v="5"/>
    <n v="2"/>
    <n v="-25"/>
    <b v="0"/>
    <n v="0"/>
    <n v="-7.6094415099999813E-3"/>
    <b v="1"/>
    <n v="0"/>
    <n v="5"/>
    <n v="7.6094415099999813E-3"/>
    <n v="2"/>
  </r>
  <r>
    <n v="8254"/>
    <d v="2013-10-13T00:00:00"/>
    <s v="Green Bay Packers"/>
    <n v="19"/>
    <s v="Baltimore Ravens"/>
    <n v="17"/>
    <n v="-2"/>
    <n v="48"/>
    <n v="2013"/>
    <n v="0"/>
    <n v="0"/>
    <n v="0"/>
    <n v="1"/>
    <x v="5"/>
    <n v="0.6"/>
    <n v="0.6"/>
    <n v="0.6"/>
    <n v="0.6"/>
    <n v="0.6875"/>
    <n v="0.625"/>
    <n v="2"/>
    <n v="0.48947881400400001"/>
    <n v="1.05211859964E-2"/>
    <n v="-4.2090957083900003E-2"/>
    <n v="0"/>
    <n v="4"/>
    <n v="4"/>
    <n v="3"/>
    <n v="4"/>
    <n v="4"/>
    <n v="0"/>
    <n v="0"/>
    <n v="-2"/>
    <b v="1"/>
    <n v="4"/>
    <n v="-1.0521185995999993E-2"/>
    <b v="0"/>
    <n v="4"/>
    <n v="0"/>
    <n v="1.0521185995999993E-2"/>
    <n v="0"/>
  </r>
  <r>
    <n v="8263"/>
    <d v="2013-10-13T00:00:00"/>
    <s v="New Orleans Saints"/>
    <n v="27"/>
    <s v="New England Patriots"/>
    <n v="30"/>
    <n v="2.5"/>
    <n v="50"/>
    <n v="2013"/>
    <n v="1"/>
    <n v="0"/>
    <n v="1"/>
    <n v="1"/>
    <x v="5"/>
    <n v="0.8"/>
    <n v="1"/>
    <n v="0.8"/>
    <n v="1"/>
    <n v="0.75"/>
    <n v="0.4375"/>
    <n v="2.5"/>
    <n v="0.55025822878599995"/>
    <n v="5.0258228786000003E-2"/>
    <n v="0.201714098619"/>
    <n v="1"/>
    <n v="7"/>
    <n v="6"/>
    <n v="4"/>
    <n v="7"/>
    <n v="6"/>
    <n v="6"/>
    <n v="4"/>
    <n v="3"/>
    <b v="1"/>
    <n v="7"/>
    <n v="5.0258228785999948E-2"/>
    <b v="1"/>
    <n v="6"/>
    <n v="6"/>
    <n v="5.0258228785999948E-2"/>
    <n v="4"/>
  </r>
  <r>
    <n v="8255"/>
    <d v="2013-10-13T00:00:00"/>
    <s v="Detroit Lions"/>
    <n v="31"/>
    <s v="Cleveland Browns"/>
    <n v="17"/>
    <n v="-2.5"/>
    <n v="43.5"/>
    <n v="2013"/>
    <n v="0"/>
    <n v="0"/>
    <n v="0"/>
    <n v="1"/>
    <x v="5"/>
    <n v="0.6"/>
    <n v="0.6"/>
    <n v="0.6"/>
    <n v="0.6"/>
    <n v="0.25"/>
    <n v="0.3125"/>
    <n v="2.5"/>
    <n v="0.43718155344699999"/>
    <n v="6.2818446553300003E-2"/>
    <n v="-0.25260853816500001"/>
    <n v="0"/>
    <n v="5"/>
    <n v="3"/>
    <n v="5"/>
    <n v="5"/>
    <n v="3"/>
    <n v="0"/>
    <n v="0"/>
    <n v="-14"/>
    <b v="1"/>
    <n v="5"/>
    <n v="-6.2818446553000007E-2"/>
    <b v="0"/>
    <n v="3"/>
    <n v="0"/>
    <n v="6.2818446553000007E-2"/>
    <n v="0"/>
  </r>
  <r>
    <n v="8265"/>
    <d v="2013-10-14T00:00:00"/>
    <s v="Indianapolis Colts"/>
    <n v="9"/>
    <s v="San Diego Chargers"/>
    <n v="19"/>
    <n v="0"/>
    <n v="50.5"/>
    <n v="2013"/>
    <n v="0"/>
    <n v="0"/>
    <n v="1"/>
    <n v="0"/>
    <x v="5"/>
    <n v="0.4"/>
    <n v="0.8"/>
    <n v="0.8"/>
    <n v="0.4"/>
    <n v="0.6875"/>
    <n v="0.4375"/>
    <n v="0"/>
    <n v="0.57647648649799998"/>
    <n v="7.6476486497700003E-2"/>
    <n v="0.30832551783200002"/>
    <n v="0"/>
    <n v="2"/>
    <n v="7"/>
    <n v="6"/>
    <n v="0"/>
    <n v="0"/>
    <n v="0"/>
    <n v="0"/>
    <n v="10"/>
    <b v="0"/>
    <n v="0"/>
    <n v="7.6476486497999985E-2"/>
    <b v="0"/>
    <n v="0"/>
    <n v="0"/>
    <n v="7.6476486497999985E-2"/>
    <n v="0"/>
  </r>
  <r>
    <n v="8253"/>
    <d v="2013-10-13T00:00:00"/>
    <s v="Philadelphia Eagles"/>
    <n v="31"/>
    <s v="Tampa Bay Buccaneers"/>
    <n v="20"/>
    <n v="-3"/>
    <n v="44"/>
    <n v="2013"/>
    <n v="0"/>
    <n v="0"/>
    <n v="0"/>
    <n v="1"/>
    <x v="5"/>
    <n v="0"/>
    <n v="0.4"/>
    <n v="0.4"/>
    <n v="0"/>
    <n v="0.25"/>
    <n v="0.4375"/>
    <n v="3"/>
    <n v="0.60631564634799995"/>
    <n v="0.106315646348"/>
    <n v="0.43185126366799997"/>
    <n v="1"/>
    <n v="8"/>
    <n v="8"/>
    <n v="7"/>
    <n v="8"/>
    <n v="8"/>
    <n v="8"/>
    <n v="7"/>
    <n v="-11"/>
    <b v="1"/>
    <n v="8"/>
    <n v="0.10631564634799995"/>
    <b v="1"/>
    <n v="8"/>
    <n v="8"/>
    <n v="0.10631564634799995"/>
    <n v="7"/>
  </r>
  <r>
    <n v="8259"/>
    <d v="2013-10-13T00:00:00"/>
    <s v="Cincinnati Bengals"/>
    <n v="27"/>
    <s v="Buffalo Bills"/>
    <n v="24"/>
    <n v="-6"/>
    <n v="41"/>
    <n v="2013"/>
    <n v="0"/>
    <n v="0"/>
    <n v="0"/>
    <n v="1"/>
    <x v="5"/>
    <n v="0.4"/>
    <n v="0.6"/>
    <n v="0.6"/>
    <n v="0.4"/>
    <n v="0.625"/>
    <n v="0.375"/>
    <n v="6"/>
    <n v="0.61903315364300004"/>
    <n v="0.119033153643"/>
    <n v="0.48544647735099999"/>
    <n v="1"/>
    <n v="10"/>
    <n v="9"/>
    <n v="8"/>
    <n v="10"/>
    <n v="9"/>
    <n v="9"/>
    <n v="8"/>
    <n v="-3"/>
    <b v="1"/>
    <n v="10"/>
    <n v="0.11903315364300004"/>
    <b v="1"/>
    <n v="9"/>
    <n v="9"/>
    <n v="0.11903315364300004"/>
    <n v="8"/>
  </r>
  <r>
    <n v="8257"/>
    <d v="2013-10-13T00:00:00"/>
    <s v="St Louis Rams"/>
    <n v="38"/>
    <s v="Houston Texans"/>
    <n v="13"/>
    <n v="9"/>
    <n v="42.5"/>
    <n v="2013"/>
    <n v="1"/>
    <n v="0"/>
    <n v="0"/>
    <n v="0"/>
    <x v="5"/>
    <n v="0.4"/>
    <n v="0.4"/>
    <n v="0.4"/>
    <n v="0.4"/>
    <n v="0.75"/>
    <n v="0.4375"/>
    <n v="9"/>
    <n v="0.73542757889999999"/>
    <n v="0.23542757889999999"/>
    <n v="1.02233705247"/>
    <n v="0"/>
    <n v="13"/>
    <n v="10"/>
    <n v="9"/>
    <n v="0"/>
    <n v="0"/>
    <n v="0"/>
    <n v="0"/>
    <n v="-25"/>
    <b v="0"/>
    <n v="0"/>
    <n v="0.23542757889999999"/>
    <b v="0"/>
    <n v="0"/>
    <n v="0"/>
    <n v="0.23542757889999999"/>
    <n v="0"/>
  </r>
  <r>
    <n v="8258"/>
    <d v="2013-10-13T00:00:00"/>
    <s v="Pittsburgh Steelers"/>
    <n v="19"/>
    <s v="New York Jets"/>
    <n v="6"/>
    <n v="-1.5"/>
    <n v="41"/>
    <n v="2013"/>
    <n v="0"/>
    <n v="0"/>
    <n v="0"/>
    <n v="1"/>
    <x v="5"/>
    <n v="0.6"/>
    <n v="0.2"/>
    <n v="0.2"/>
    <n v="0.6"/>
    <n v="0.5"/>
    <n v="0.375"/>
    <n v="1.5"/>
    <n v="0.258311852254"/>
    <n v="0.241688147746"/>
    <n v="-1.0547612841"/>
    <n v="0"/>
    <n v="3"/>
    <n v="2"/>
    <n v="10"/>
    <n v="3"/>
    <n v="2"/>
    <n v="0"/>
    <n v="0"/>
    <n v="-13"/>
    <b v="1"/>
    <n v="3"/>
    <n v="-0.241688147746"/>
    <b v="0"/>
    <n v="2"/>
    <n v="0"/>
    <n v="0.241688147746"/>
    <n v="0"/>
  </r>
  <r>
    <n v="8264"/>
    <d v="2013-10-13T00:00:00"/>
    <s v="Washington Redskins"/>
    <n v="16"/>
    <s v="Dallas Cowboys"/>
    <n v="31"/>
    <n v="5.5"/>
    <n v="51.5"/>
    <n v="2013"/>
    <n v="1"/>
    <n v="1"/>
    <n v="1"/>
    <n v="1"/>
    <x v="5"/>
    <n v="0.4"/>
    <n v="0.2"/>
    <n v="0.4"/>
    <n v="0.2"/>
    <n v="0.5"/>
    <n v="0.625"/>
    <n v="5.5"/>
    <n v="0.79276652588999996"/>
    <n v="0.29276652589000002"/>
    <n v="1.34168270756"/>
    <n v="1"/>
    <n v="9"/>
    <n v="11"/>
    <n v="11"/>
    <n v="9"/>
    <n v="11"/>
    <n v="11"/>
    <n v="11"/>
    <n v="15"/>
    <b v="1"/>
    <n v="9"/>
    <n v="0.29276652588999996"/>
    <b v="1"/>
    <n v="11"/>
    <n v="11"/>
    <n v="0.29276652588999996"/>
    <n v="11"/>
  </r>
  <r>
    <n v="8262"/>
    <d v="2013-10-13T00:00:00"/>
    <s v="Arizona Cardinals"/>
    <n v="20"/>
    <s v="San Francisco 49ers"/>
    <n v="32"/>
    <n v="10.5"/>
    <n v="41"/>
    <n v="2013"/>
    <n v="1"/>
    <n v="1"/>
    <n v="1"/>
    <n v="1"/>
    <x v="5"/>
    <n v="0.6"/>
    <n v="0.6"/>
    <n v="0.6"/>
    <n v="0.6"/>
    <n v="0.6875"/>
    <n v="0.3125"/>
    <n v="10.5"/>
    <n v="0.802467572505"/>
    <n v="0.302467572505"/>
    <n v="1.4017886853799999"/>
    <n v="1"/>
    <n v="14"/>
    <n v="12"/>
    <n v="12"/>
    <n v="14"/>
    <n v="12"/>
    <n v="12"/>
    <n v="12"/>
    <n v="12"/>
    <b v="1"/>
    <n v="14"/>
    <n v="0.302467572505"/>
    <b v="1"/>
    <n v="12"/>
    <n v="12"/>
    <n v="0.302467572505"/>
    <n v="12"/>
  </r>
  <r>
    <n v="8260"/>
    <d v="2013-10-13T00:00:00"/>
    <s v="Tennessee Titans"/>
    <n v="13"/>
    <s v="Seattle Seahawks"/>
    <n v="20"/>
    <n v="11.5"/>
    <n v="41.5"/>
    <n v="2013"/>
    <n v="1"/>
    <n v="0"/>
    <n v="1"/>
    <n v="1"/>
    <x v="5"/>
    <n v="0.8"/>
    <n v="0.6"/>
    <n v="0.8"/>
    <n v="0.6"/>
    <n v="0.6875"/>
    <n v="0.375"/>
    <n v="11.5"/>
    <n v="0.84328427386799998"/>
    <n v="0.34328427386799998"/>
    <n v="1.6828706155399999"/>
    <n v="1"/>
    <n v="15"/>
    <n v="13"/>
    <n v="13"/>
    <n v="15"/>
    <n v="13"/>
    <n v="13"/>
    <n v="13"/>
    <n v="7"/>
    <b v="1"/>
    <n v="15"/>
    <n v="0.34328427386799998"/>
    <b v="1"/>
    <n v="13"/>
    <n v="13"/>
    <n v="0.34328427386799998"/>
    <n v="13"/>
  </r>
  <r>
    <n v="8251"/>
    <d v="2013-10-10T00:00:00"/>
    <s v="New York Giants"/>
    <n v="21"/>
    <s v="Chicago Bears"/>
    <n v="27"/>
    <n v="8.5"/>
    <n v="48"/>
    <n v="2013"/>
    <n v="1"/>
    <n v="0"/>
    <n v="1"/>
    <n v="1"/>
    <x v="5"/>
    <n v="0.6"/>
    <n v="0"/>
    <n v="0.6"/>
    <n v="0"/>
    <n v="0.625"/>
    <n v="0.5625"/>
    <n v="8.5"/>
    <n v="0.88619479865899997"/>
    <n v="0.38619479865900003"/>
    <n v="2.05244856285"/>
    <n v="1"/>
    <n v="12"/>
    <n v="14"/>
    <n v="14"/>
    <n v="12"/>
    <n v="14"/>
    <n v="14"/>
    <n v="14"/>
    <n v="6"/>
    <b v="1"/>
    <n v="12"/>
    <n v="0.38619479865899997"/>
    <b v="1"/>
    <n v="14"/>
    <n v="14"/>
    <n v="0.38619479865899997"/>
    <n v="14"/>
  </r>
  <r>
    <n v="8252"/>
    <d v="2013-10-13T00:00:00"/>
    <s v="Oakland Raiders"/>
    <n v="7"/>
    <s v="Kansas City Chiefs"/>
    <n v="24"/>
    <n v="7.5"/>
    <n v="41.5"/>
    <n v="2013"/>
    <n v="1"/>
    <n v="1"/>
    <n v="1"/>
    <n v="1"/>
    <x v="5"/>
    <n v="1"/>
    <n v="0.4"/>
    <n v="1"/>
    <n v="0.4"/>
    <n v="0.125"/>
    <n v="0.25"/>
    <n v="7.5"/>
    <n v="0.88913760841300005"/>
    <n v="0.38913760841299999"/>
    <n v="2.08196229685"/>
    <n v="1"/>
    <n v="11"/>
    <n v="15"/>
    <n v="15"/>
    <n v="11"/>
    <n v="15"/>
    <n v="15"/>
    <n v="15"/>
    <n v="17"/>
    <b v="1"/>
    <n v="11"/>
    <n v="0.38913760841300005"/>
    <b v="1"/>
    <n v="15"/>
    <n v="15"/>
    <n v="0.38913760841300005"/>
    <n v="15"/>
  </r>
  <r>
    <n v="8261"/>
    <d v="2013-10-13T00:00:00"/>
    <s v="Jacksonville Jaguars"/>
    <n v="19"/>
    <s v="Denver Broncos"/>
    <n v="35"/>
    <n v="26.5"/>
    <n v="52"/>
    <n v="2013"/>
    <n v="1"/>
    <n v="0"/>
    <n v="1"/>
    <n v="1"/>
    <x v="5"/>
    <n v="1"/>
    <n v="0"/>
    <n v="1"/>
    <n v="0"/>
    <n v="0.8125"/>
    <n v="0.125"/>
    <n v="26.5"/>
    <n v="0.98715575651099996"/>
    <n v="0.48715575651100002"/>
    <n v="4.3419321015400003"/>
    <n v="1"/>
    <n v="16"/>
    <n v="16"/>
    <n v="16"/>
    <n v="16"/>
    <n v="16"/>
    <n v="16"/>
    <n v="16"/>
    <n v="16"/>
    <b v="1"/>
    <n v="16"/>
    <n v="0.48715575651099996"/>
    <b v="1"/>
    <n v="16"/>
    <n v="16"/>
    <n v="0.48715575651099996"/>
    <n v="16"/>
  </r>
  <r>
    <n v="8276"/>
    <d v="2013-10-20T00:00:00"/>
    <s v="San Francisco 49ers"/>
    <n v="31"/>
    <s v="Tennessee Titans"/>
    <n v="17"/>
    <n v="-3"/>
    <n v="40.5"/>
    <n v="2013"/>
    <n v="0"/>
    <n v="0"/>
    <n v="0"/>
    <n v="1"/>
    <x v="6"/>
    <n v="0.5"/>
    <n v="0.66666666666700003"/>
    <n v="0.66666666666700003"/>
    <n v="0.5"/>
    <n v="0.6875"/>
    <n v="0.375"/>
    <n v="3"/>
    <n v="0.53640274832400003"/>
    <n v="3.6402748324500002E-2"/>
    <n v="0.145869091817"/>
    <n v="1"/>
    <n v="7"/>
    <n v="2"/>
    <n v="2"/>
    <n v="7"/>
    <n v="2"/>
    <n v="2"/>
    <n v="2"/>
    <n v="-14"/>
    <b v="1"/>
    <n v="7"/>
    <n v="3.6402748324000034E-2"/>
    <b v="1"/>
    <n v="2"/>
    <n v="2"/>
    <n v="3.6402748324000034E-2"/>
    <n v="2"/>
  </r>
  <r>
    <n v="8280"/>
    <d v="2013-10-21T00:00:00"/>
    <s v="Minnesota Vikings"/>
    <n v="7"/>
    <s v="New York Giants"/>
    <n v="23"/>
    <n v="3.5"/>
    <n v="47"/>
    <n v="2013"/>
    <n v="1"/>
    <n v="0"/>
    <n v="1"/>
    <n v="1"/>
    <x v="6"/>
    <n v="0"/>
    <n v="0.166666666667"/>
    <n v="0"/>
    <n v="0.166666666667"/>
    <n v="0.5625"/>
    <n v="0.625"/>
    <n v="3.5"/>
    <n v="0.54190342201700004"/>
    <n v="4.1903422017099998E-2"/>
    <n v="0.16800776655899999"/>
    <n v="1"/>
    <n v="8"/>
    <n v="3"/>
    <n v="3"/>
    <n v="8"/>
    <n v="3"/>
    <n v="3"/>
    <n v="3"/>
    <n v="16"/>
    <b v="1"/>
    <n v="8"/>
    <n v="4.1903422017000036E-2"/>
    <b v="1"/>
    <n v="3"/>
    <n v="3"/>
    <n v="4.1903422017000036E-2"/>
    <n v="3"/>
  </r>
  <r>
    <n v="8272"/>
    <d v="2013-10-20T00:00:00"/>
    <s v="Chicago Bears"/>
    <n v="41"/>
    <s v="Washington Redskins"/>
    <n v="45"/>
    <n v="-1"/>
    <n v="48"/>
    <n v="2013"/>
    <n v="0"/>
    <n v="0"/>
    <n v="1"/>
    <n v="0"/>
    <x v="6"/>
    <n v="0.33333333333300003"/>
    <n v="0.66666666666700003"/>
    <n v="0.66666666666700003"/>
    <n v="0.33333333333300003"/>
    <n v="0.625"/>
    <n v="0.625"/>
    <n v="1"/>
    <n v="0.59324334242800003"/>
    <n v="9.3243342427799997E-2"/>
    <n v="0.37738955935899998"/>
    <n v="0"/>
    <n v="2"/>
    <n v="4"/>
    <n v="4"/>
    <n v="0"/>
    <n v="0"/>
    <n v="0"/>
    <n v="0"/>
    <n v="4"/>
    <b v="0"/>
    <n v="0"/>
    <n v="9.3243342428000031E-2"/>
    <b v="0"/>
    <n v="0"/>
    <n v="0"/>
    <n v="9.3243342428000031E-2"/>
    <n v="0"/>
  </r>
  <r>
    <n v="8278"/>
    <d v="2013-10-20T00:00:00"/>
    <s v="Baltimore Ravens"/>
    <n v="16"/>
    <s v="Pittsburgh Steelers"/>
    <n v="19"/>
    <n v="2.5"/>
    <n v="41"/>
    <n v="2013"/>
    <n v="1"/>
    <n v="1"/>
    <n v="1"/>
    <n v="1"/>
    <x v="6"/>
    <n v="0.33333333333300003"/>
    <n v="0.5"/>
    <n v="0.33333333333300003"/>
    <n v="0.5"/>
    <n v="0.5"/>
    <n v="0.625"/>
    <n v="2.5"/>
    <n v="0.60685845537500005"/>
    <n v="0.10685845537499999"/>
    <n v="0.43412586520899998"/>
    <n v="1"/>
    <n v="5"/>
    <n v="5"/>
    <n v="5"/>
    <n v="5"/>
    <n v="5"/>
    <n v="5"/>
    <n v="5"/>
    <n v="3"/>
    <b v="1"/>
    <n v="5"/>
    <n v="0.10685845537500005"/>
    <b v="1"/>
    <n v="5"/>
    <n v="5"/>
    <n v="0.10685845537500005"/>
    <n v="5"/>
  </r>
  <r>
    <n v="8270"/>
    <d v="2013-10-20T00:00:00"/>
    <s v="Cincinnati Bengals"/>
    <n v="27"/>
    <s v="Detroit Lions"/>
    <n v="24"/>
    <n v="1.5"/>
    <n v="46"/>
    <n v="2013"/>
    <n v="1"/>
    <n v="0"/>
    <n v="0"/>
    <n v="0"/>
    <x v="6"/>
    <n v="0.66666666666700003"/>
    <n v="0.66666666666700003"/>
    <n v="0.66666666666700003"/>
    <n v="0.66666666666700003"/>
    <n v="0.25"/>
    <n v="0.625"/>
    <n v="1.5"/>
    <n v="0.60955998689400004"/>
    <n v="0.109559986894"/>
    <n v="0.44546302204900001"/>
    <n v="0"/>
    <n v="3"/>
    <n v="6"/>
    <n v="6"/>
    <n v="0"/>
    <n v="0"/>
    <n v="0"/>
    <n v="0"/>
    <n v="-3"/>
    <b v="0"/>
    <n v="0"/>
    <n v="0.10955998689400004"/>
    <b v="0"/>
    <n v="0"/>
    <n v="0"/>
    <n v="0.10955998689400004"/>
    <n v="0"/>
  </r>
  <r>
    <n v="8273"/>
    <d v="2013-10-20T00:00:00"/>
    <s v="Dallas Cowboys"/>
    <n v="17"/>
    <s v="Philadelphia Eagles"/>
    <n v="3"/>
    <n v="2.5"/>
    <n v="55"/>
    <n v="2013"/>
    <n v="1"/>
    <n v="1"/>
    <n v="0"/>
    <n v="0"/>
    <x v="6"/>
    <n v="0.5"/>
    <n v="0.5"/>
    <n v="0.5"/>
    <n v="0.5"/>
    <n v="0.25"/>
    <n v="0.5"/>
    <n v="2.5"/>
    <n v="0.65535970126499998"/>
    <n v="0.15535970126500001"/>
    <n v="0.64268298636700005"/>
    <n v="0"/>
    <n v="4"/>
    <n v="7"/>
    <n v="7"/>
    <n v="0"/>
    <n v="0"/>
    <n v="0"/>
    <n v="0"/>
    <n v="-14"/>
    <b v="0"/>
    <n v="0"/>
    <n v="0.15535970126499998"/>
    <b v="0"/>
    <n v="0"/>
    <n v="0"/>
    <n v="0.15535970126499998"/>
    <n v="0"/>
  </r>
  <r>
    <n v="8267"/>
    <d v="2013-10-20T00:00:00"/>
    <s v="New England Patriots"/>
    <n v="27"/>
    <s v="New York Jets"/>
    <n v="30"/>
    <n v="-3"/>
    <n v="43"/>
    <n v="2013"/>
    <n v="0"/>
    <n v="1"/>
    <n v="1"/>
    <n v="0"/>
    <x v="6"/>
    <n v="0.5"/>
    <n v="0.83333333333299997"/>
    <n v="0.83333333333299997"/>
    <n v="0.5"/>
    <n v="0.75"/>
    <n v="0.375"/>
    <n v="3"/>
    <n v="0.67218841048599998"/>
    <n v="0.172188410486"/>
    <n v="0.71809965284699995"/>
    <n v="0"/>
    <n v="6"/>
    <n v="8"/>
    <n v="8"/>
    <n v="0"/>
    <n v="0"/>
    <n v="0"/>
    <n v="0"/>
    <n v="3"/>
    <b v="0"/>
    <n v="0"/>
    <n v="0.17218841048599998"/>
    <b v="0"/>
    <n v="0"/>
    <n v="0"/>
    <n v="0.17218841048599998"/>
    <n v="0"/>
  </r>
  <r>
    <n v="8268"/>
    <d v="2013-10-20T00:00:00"/>
    <s v="San Diego Chargers"/>
    <n v="24"/>
    <s v="Jacksonville Jaguars"/>
    <n v="6"/>
    <n v="-7"/>
    <n v="44.5"/>
    <n v="2013"/>
    <n v="0"/>
    <n v="0"/>
    <n v="0"/>
    <n v="1"/>
    <x v="6"/>
    <n v="0"/>
    <n v="0.5"/>
    <n v="0.5"/>
    <n v="0"/>
    <n v="0.4375"/>
    <n v="0.125"/>
    <n v="7"/>
    <n v="0.690595671666"/>
    <n v="0.190595671666"/>
    <n v="0.80290558995299999"/>
    <n v="1"/>
    <n v="15"/>
    <n v="9"/>
    <n v="9"/>
    <n v="15"/>
    <n v="9"/>
    <n v="9"/>
    <n v="9"/>
    <n v="-18"/>
    <b v="1"/>
    <n v="15"/>
    <n v="0.190595671666"/>
    <b v="1"/>
    <n v="9"/>
    <n v="9"/>
    <n v="0.190595671666"/>
    <n v="9"/>
  </r>
  <r>
    <n v="8274"/>
    <d v="2013-10-20T00:00:00"/>
    <s v="St Louis Rams"/>
    <n v="15"/>
    <s v="Carolina Panthers"/>
    <n v="30"/>
    <n v="7"/>
    <n v="42"/>
    <n v="2013"/>
    <n v="1"/>
    <n v="0"/>
    <n v="1"/>
    <n v="1"/>
    <x v="6"/>
    <n v="0.5"/>
    <n v="0.5"/>
    <n v="0.5"/>
    <n v="0.5"/>
    <n v="0.4375"/>
    <n v="0.4375"/>
    <n v="7"/>
    <n v="0.69421459803800001"/>
    <n v="0.19421459803800001"/>
    <n v="0.81989757663399998"/>
    <n v="1"/>
    <n v="14"/>
    <n v="10"/>
    <n v="10"/>
    <n v="14"/>
    <n v="10"/>
    <n v="10"/>
    <n v="10"/>
    <n v="15"/>
    <b v="1"/>
    <n v="14"/>
    <n v="0.19421459803800001"/>
    <b v="1"/>
    <n v="10"/>
    <n v="10"/>
    <n v="0.19421459803800001"/>
    <n v="10"/>
  </r>
  <r>
    <n v="8266"/>
    <d v="2013-10-17T00:00:00"/>
    <s v="Seattle Seahawks"/>
    <n v="34"/>
    <s v="Arizona Cardinals"/>
    <n v="22"/>
    <n v="-4.5"/>
    <n v="41.5"/>
    <n v="2013"/>
    <n v="0"/>
    <n v="1"/>
    <n v="0"/>
    <n v="1"/>
    <x v="6"/>
    <n v="0.5"/>
    <n v="0.83333333333299997"/>
    <n v="0.83333333333299997"/>
    <n v="0.5"/>
    <n v="0.6875"/>
    <n v="0.3125"/>
    <n v="4.5"/>
    <n v="0.69428249197699998"/>
    <n v="0.19428249197700001"/>
    <n v="0.82021742747399995"/>
    <n v="1"/>
    <n v="9"/>
    <n v="11"/>
    <n v="11"/>
    <n v="9"/>
    <n v="11"/>
    <n v="11"/>
    <n v="11"/>
    <n v="-12"/>
    <b v="1"/>
    <n v="9"/>
    <n v="0.19428249197699998"/>
    <b v="1"/>
    <n v="11"/>
    <n v="11"/>
    <n v="0.19428249197699998"/>
    <n v="11"/>
  </r>
  <r>
    <n v="8279"/>
    <d v="2013-10-20T00:00:00"/>
    <s v="Denver Broncos"/>
    <n v="33"/>
    <s v="Indianapolis Colts"/>
    <n v="39"/>
    <n v="-6"/>
    <n v="55.5"/>
    <n v="2013"/>
    <n v="0"/>
    <n v="0"/>
    <n v="1"/>
    <n v="0"/>
    <x v="6"/>
    <n v="0.66666666666700003"/>
    <n v="1"/>
    <n v="1"/>
    <n v="0.66666666666700003"/>
    <n v="0.8125"/>
    <n v="0.6875"/>
    <n v="6"/>
    <n v="0.74446020938599999"/>
    <n v="0.24446020938599999"/>
    <n v="1.0692812708299999"/>
    <n v="0"/>
    <n v="10"/>
    <n v="12"/>
    <n v="12"/>
    <n v="0"/>
    <n v="0"/>
    <n v="0"/>
    <n v="0"/>
    <n v="6"/>
    <b v="0"/>
    <n v="0"/>
    <n v="0.24446020938599999"/>
    <b v="0"/>
    <n v="0"/>
    <n v="0"/>
    <n v="0.24446020938599999"/>
    <n v="0"/>
  </r>
  <r>
    <n v="8271"/>
    <d v="2013-10-20T00:00:00"/>
    <s v="Buffalo Bills"/>
    <n v="23"/>
    <s v="Miami Dolphins"/>
    <n v="21"/>
    <n v="6.5"/>
    <n v="44.5"/>
    <n v="2013"/>
    <n v="1"/>
    <n v="1"/>
    <n v="0"/>
    <n v="0"/>
    <x v="6"/>
    <n v="0.5"/>
    <n v="0.33333333333300003"/>
    <n v="0.5"/>
    <n v="0.33333333333300003"/>
    <n v="0.4375"/>
    <n v="0.375"/>
    <n v="6.5"/>
    <n v="0.77365056507200003"/>
    <n v="0.27365056507199997"/>
    <n v="1.22904032791"/>
    <n v="0"/>
    <n v="13"/>
    <n v="13"/>
    <n v="13"/>
    <n v="0"/>
    <n v="0"/>
    <n v="0"/>
    <n v="0"/>
    <n v="-2"/>
    <b v="0"/>
    <n v="0"/>
    <n v="0.27365056507200003"/>
    <b v="0"/>
    <n v="0"/>
    <n v="0"/>
    <n v="0.27365056507200003"/>
    <n v="0"/>
  </r>
  <r>
    <n v="8277"/>
    <d v="2013-10-20T00:00:00"/>
    <s v="Cleveland Browns"/>
    <n v="13"/>
    <s v="Green Bay Packers"/>
    <n v="31"/>
    <n v="9.5"/>
    <n v="45"/>
    <n v="2013"/>
    <n v="1"/>
    <n v="0"/>
    <n v="1"/>
    <n v="1"/>
    <x v="6"/>
    <n v="0.66666666666700003"/>
    <n v="0.5"/>
    <n v="0.66666666666700003"/>
    <n v="0.5"/>
    <n v="0.6875"/>
    <n v="0.3125"/>
    <n v="9.5"/>
    <n v="0.78923733752199998"/>
    <n v="0.28923733752199998"/>
    <n v="1.3203344056199999"/>
    <n v="1"/>
    <n v="16"/>
    <n v="14"/>
    <n v="14"/>
    <n v="16"/>
    <n v="14"/>
    <n v="14"/>
    <n v="14"/>
    <n v="18"/>
    <b v="1"/>
    <n v="16"/>
    <n v="0.28923733752199998"/>
    <b v="1"/>
    <n v="14"/>
    <n v="14"/>
    <n v="0.28923733752199998"/>
    <n v="14"/>
  </r>
  <r>
    <n v="8275"/>
    <d v="2013-10-20T00:00:00"/>
    <s v="Tampa Bay Buccaneers"/>
    <n v="23"/>
    <s v="Atlanta Falcons"/>
    <n v="31"/>
    <n v="6.5"/>
    <n v="43"/>
    <n v="2013"/>
    <n v="1"/>
    <n v="1"/>
    <n v="1"/>
    <n v="1"/>
    <x v="6"/>
    <n v="0.33333333333300003"/>
    <n v="0"/>
    <n v="0.33333333333300003"/>
    <n v="0"/>
    <n v="0.8125"/>
    <n v="0.4375"/>
    <n v="6.5"/>
    <n v="0.817277479448"/>
    <n v="0.317277479448"/>
    <n v="1.49800994834"/>
    <n v="1"/>
    <n v="12"/>
    <n v="15"/>
    <n v="15"/>
    <n v="12"/>
    <n v="15"/>
    <n v="15"/>
    <n v="15"/>
    <n v="8"/>
    <b v="1"/>
    <n v="12"/>
    <n v="0.317277479448"/>
    <b v="1"/>
    <n v="15"/>
    <n v="15"/>
    <n v="0.317277479448"/>
    <n v="15"/>
  </r>
  <r>
    <n v="8269"/>
    <d v="2013-10-20T00:00:00"/>
    <s v="Houston Texans"/>
    <n v="16"/>
    <s v="Kansas City Chiefs"/>
    <n v="17"/>
    <n v="6"/>
    <n v="39"/>
    <n v="2013"/>
    <n v="1"/>
    <n v="0"/>
    <n v="1"/>
    <n v="1"/>
    <x v="6"/>
    <n v="1"/>
    <n v="0.33333333333300003"/>
    <n v="1"/>
    <n v="0.33333333333300003"/>
    <n v="0.125"/>
    <n v="0.75"/>
    <n v="6"/>
    <n v="0.89436894883200002"/>
    <n v="0.39436894883200002"/>
    <n v="2.1361660112799998"/>
    <n v="1"/>
    <n v="11"/>
    <n v="16"/>
    <n v="16"/>
    <n v="11"/>
    <n v="16"/>
    <n v="16"/>
    <n v="16"/>
    <n v="1"/>
    <b v="1"/>
    <n v="11"/>
    <n v="0.39436894883200002"/>
    <b v="1"/>
    <n v="16"/>
    <n v="16"/>
    <n v="0.39436894883200002"/>
    <n v="16"/>
  </r>
  <r>
    <n v="8283"/>
    <d v="2013-10-27T00:00:00"/>
    <s v="Dallas Cowboys"/>
    <n v="30"/>
    <s v="Detroit Lions"/>
    <n v="31"/>
    <n v="3"/>
    <n v="50.5"/>
    <n v="2013"/>
    <n v="1"/>
    <n v="0"/>
    <n v="1"/>
    <n v="1"/>
    <x v="7"/>
    <n v="0.57142857142900005"/>
    <n v="0.57142857142900005"/>
    <n v="0.57142857142900005"/>
    <n v="0.57142857142900005"/>
    <n v="0.25"/>
    <n v="0.5"/>
    <n v="3"/>
    <n v="0.61268523254999996"/>
    <n v="0.11268523255"/>
    <n v="0.45861360216800001"/>
    <n v="1"/>
    <n v="6"/>
    <n v="5"/>
    <n v="4"/>
    <n v="6"/>
    <n v="5"/>
    <n v="5"/>
    <n v="4"/>
    <n v="1"/>
    <b v="1"/>
    <n v="6"/>
    <n v="0.11268523254999996"/>
    <b v="1"/>
    <n v="5"/>
    <n v="5"/>
    <n v="0.11268523254999996"/>
    <n v="4"/>
  </r>
  <r>
    <n v="8289"/>
    <d v="2013-10-27T00:00:00"/>
    <s v="Pittsburgh Steelers"/>
    <n v="18"/>
    <s v="Oakland Raiders"/>
    <n v="21"/>
    <n v="-2.5"/>
    <n v="40.5"/>
    <n v="2013"/>
    <n v="0"/>
    <n v="0"/>
    <n v="1"/>
    <n v="0"/>
    <x v="7"/>
    <n v="0.428571428571"/>
    <n v="0.28571428571399998"/>
    <n v="0.28571428571399998"/>
    <n v="0.428571428571"/>
    <n v="0.5"/>
    <n v="0.25"/>
    <n v="2.5"/>
    <n v="0.34488685686999998"/>
    <n v="0.15511314312999999"/>
    <n v="-0.64159154617699998"/>
    <n v="1"/>
    <n v="4"/>
    <n v="4"/>
    <n v="5"/>
    <n v="0"/>
    <n v="0"/>
    <n v="4"/>
    <n v="5"/>
    <n v="3"/>
    <b v="0"/>
    <n v="0"/>
    <n v="-0.15511314313000002"/>
    <b v="1"/>
    <n v="0"/>
    <n v="4"/>
    <n v="0.15511314313000002"/>
    <n v="5"/>
  </r>
  <r>
    <n v="8288"/>
    <d v="2013-10-27T00:00:00"/>
    <s v="New York Jets"/>
    <n v="9"/>
    <s v="Cincinnati Bengals"/>
    <n v="49"/>
    <n v="4.5"/>
    <n v="41.5"/>
    <n v="2013"/>
    <n v="1"/>
    <n v="0"/>
    <n v="1"/>
    <n v="1"/>
    <x v="7"/>
    <n v="0.71428571428599996"/>
    <n v="0.57142857142900005"/>
    <n v="0.71428571428599996"/>
    <n v="0.57142857142900005"/>
    <n v="0.625"/>
    <n v="0.375"/>
    <n v="4.5"/>
    <n v="0.69450644972300002"/>
    <n v="0.19450644972299999"/>
    <n v="0.82127278264199999"/>
    <n v="1"/>
    <n v="7"/>
    <n v="6"/>
    <n v="6"/>
    <n v="7"/>
    <n v="6"/>
    <n v="6"/>
    <n v="6"/>
    <n v="40"/>
    <b v="1"/>
    <n v="7"/>
    <n v="0.19450644972300002"/>
    <b v="1"/>
    <n v="6"/>
    <n v="6"/>
    <n v="0.19450644972300002"/>
    <n v="6"/>
  </r>
  <r>
    <n v="8291"/>
    <d v="2013-10-27T00:00:00"/>
    <s v="Atlanta Falcons"/>
    <n v="13"/>
    <s v="Arizona Cardinals"/>
    <n v="27"/>
    <n v="3"/>
    <n v="46.5"/>
    <n v="2013"/>
    <n v="1"/>
    <n v="0"/>
    <n v="1"/>
    <n v="1"/>
    <x v="7"/>
    <n v="0.428571428571"/>
    <n v="0.28571428571399998"/>
    <n v="0.428571428571"/>
    <n v="0.28571428571399998"/>
    <n v="0.3125"/>
    <n v="0.8125"/>
    <n v="3"/>
    <n v="0.7024185195"/>
    <n v="0.2024185195"/>
    <n v="0.85884133648399996"/>
    <n v="1"/>
    <n v="5"/>
    <n v="7"/>
    <n v="7"/>
    <n v="5"/>
    <n v="7"/>
    <n v="7"/>
    <n v="7"/>
    <n v="14"/>
    <b v="1"/>
    <n v="5"/>
    <n v="0.2024185195"/>
    <b v="1"/>
    <n v="7"/>
    <n v="7"/>
    <n v="0.2024185195"/>
    <n v="7"/>
  </r>
  <r>
    <n v="8281"/>
    <d v="2013-10-24T00:00:00"/>
    <s v="Carolina Panthers"/>
    <n v="31"/>
    <s v="Tampa Bay Buccaneers"/>
    <n v="13"/>
    <n v="-6.5"/>
    <n v="38.5"/>
    <n v="2013"/>
    <n v="0"/>
    <n v="1"/>
    <n v="0"/>
    <n v="1"/>
    <x v="7"/>
    <n v="0"/>
    <n v="0.57142857142900005"/>
    <n v="0.57142857142900005"/>
    <n v="0"/>
    <n v="0.4375"/>
    <n v="0.4375"/>
    <n v="6.5"/>
    <n v="0.79464317712900001"/>
    <n v="0.29464317712900001"/>
    <n v="1.3531441146800001"/>
    <n v="1"/>
    <n v="10"/>
    <n v="8"/>
    <n v="8"/>
    <n v="10"/>
    <n v="8"/>
    <n v="8"/>
    <n v="8"/>
    <n v="-18"/>
    <b v="1"/>
    <n v="10"/>
    <n v="0.29464317712900001"/>
    <b v="1"/>
    <n v="8"/>
    <n v="8"/>
    <n v="0.29464317712900001"/>
    <n v="8"/>
  </r>
  <r>
    <n v="8284"/>
    <d v="2013-10-27T00:00:00"/>
    <s v="New York Giants"/>
    <n v="15"/>
    <s v="Philadelphia Eagles"/>
    <n v="7"/>
    <n v="5.5"/>
    <n v="49.5"/>
    <n v="2013"/>
    <n v="1"/>
    <n v="1"/>
    <n v="0"/>
    <n v="0"/>
    <x v="7"/>
    <n v="0.428571428571"/>
    <n v="0.14285714285699999"/>
    <n v="0.428571428571"/>
    <n v="0.14285714285699999"/>
    <n v="0.25"/>
    <n v="0.5625"/>
    <n v="5.5"/>
    <n v="0.80131984467899997"/>
    <n v="0.30131984467900003"/>
    <n v="1.39456390208"/>
    <n v="0"/>
    <n v="9"/>
    <n v="9"/>
    <n v="9"/>
    <n v="0"/>
    <n v="0"/>
    <n v="0"/>
    <n v="0"/>
    <n v="-8"/>
    <b v="0"/>
    <n v="0"/>
    <n v="0.30131984467899997"/>
    <b v="0"/>
    <n v="0"/>
    <n v="0"/>
    <n v="0.30131984467899997"/>
    <n v="0"/>
  </r>
  <r>
    <n v="8287"/>
    <d v="2013-10-27T00:00:00"/>
    <s v="Miami Dolphins"/>
    <n v="17"/>
    <s v="New England Patriots"/>
    <n v="27"/>
    <n v="5.5"/>
    <n v="45"/>
    <n v="2013"/>
    <n v="1"/>
    <n v="1"/>
    <n v="1"/>
    <n v="1"/>
    <x v="7"/>
    <n v="0.71428571428599996"/>
    <n v="0.428571428571"/>
    <n v="0.71428571428599996"/>
    <n v="0.428571428571"/>
    <n v="0.75"/>
    <n v="0.4375"/>
    <n v="5.5"/>
    <n v="0.80953478969100001"/>
    <n v="0.30953478969100001"/>
    <n v="1.4469901941200001"/>
    <n v="1"/>
    <n v="8"/>
    <n v="10"/>
    <n v="10"/>
    <n v="8"/>
    <n v="10"/>
    <n v="10"/>
    <n v="10"/>
    <n v="10"/>
    <b v="1"/>
    <n v="8"/>
    <n v="0.30953478969100001"/>
    <b v="1"/>
    <n v="10"/>
    <n v="10"/>
    <n v="0.30953478969100001"/>
    <n v="10"/>
  </r>
  <r>
    <n v="8292"/>
    <d v="2013-10-27T00:00:00"/>
    <s v="Green Bay Packers"/>
    <n v="44"/>
    <s v="Minnesota Vikings"/>
    <n v="31"/>
    <n v="-7.5"/>
    <n v="47"/>
    <n v="2013"/>
    <n v="0"/>
    <n v="1"/>
    <n v="0"/>
    <n v="1"/>
    <x v="7"/>
    <n v="0.14285714285699999"/>
    <n v="0.71428571428599996"/>
    <n v="0.71428571428599996"/>
    <n v="0.14285714285699999"/>
    <n v="0.6875"/>
    <n v="0.625"/>
    <n v="7.5"/>
    <n v="0.84073556213699996"/>
    <n v="0.34073556213700001"/>
    <n v="1.66371122591"/>
    <n v="1"/>
    <n v="12"/>
    <n v="11"/>
    <n v="11"/>
    <n v="12"/>
    <n v="11"/>
    <n v="11"/>
    <n v="11"/>
    <n v="-13"/>
    <b v="1"/>
    <n v="12"/>
    <n v="0.34073556213699996"/>
    <b v="1"/>
    <n v="11"/>
    <n v="11"/>
    <n v="0.34073556213699996"/>
    <n v="11"/>
  </r>
  <r>
    <n v="8285"/>
    <d v="2013-10-27T00:00:00"/>
    <s v="Cleveland Browns"/>
    <n v="17"/>
    <s v="Kansas City Chiefs"/>
    <n v="23"/>
    <n v="7"/>
    <n v="39"/>
    <n v="2013"/>
    <n v="1"/>
    <n v="0"/>
    <n v="1"/>
    <n v="1"/>
    <x v="7"/>
    <n v="1"/>
    <n v="0.428571428571"/>
    <n v="1"/>
    <n v="0.428571428571"/>
    <n v="0.125"/>
    <n v="0.3125"/>
    <n v="7"/>
    <n v="0.85304517590700002"/>
    <n v="0.35304517590700002"/>
    <n v="1.7586872868400001"/>
    <n v="1"/>
    <n v="11"/>
    <n v="12"/>
    <n v="12"/>
    <n v="11"/>
    <n v="12"/>
    <n v="12"/>
    <n v="12"/>
    <n v="6"/>
    <b v="1"/>
    <n v="11"/>
    <n v="0.35304517590700002"/>
    <b v="1"/>
    <n v="12"/>
    <n v="12"/>
    <n v="0.35304517590700002"/>
    <n v="12"/>
  </r>
  <r>
    <n v="8286"/>
    <d v="2013-10-27T00:00:00"/>
    <s v="Buffalo Bills"/>
    <n v="17"/>
    <s v="New Orleans Saints"/>
    <n v="35"/>
    <n v="10.5"/>
    <n v="48"/>
    <n v="2013"/>
    <n v="1"/>
    <n v="0"/>
    <n v="1"/>
    <n v="1"/>
    <x v="7"/>
    <n v="0.85714285714299998"/>
    <n v="0.428571428571"/>
    <n v="0.85714285714299998"/>
    <n v="0.428571428571"/>
    <n v="0.4375"/>
    <n v="0.375"/>
    <n v="10.5"/>
    <n v="0.87108073666899999"/>
    <n v="0.37108073666899999"/>
    <n v="1.9105483240100001"/>
    <n v="1"/>
    <n v="13"/>
    <n v="13"/>
    <n v="13"/>
    <n v="13"/>
    <n v="13"/>
    <n v="13"/>
    <n v="13"/>
    <n v="18"/>
    <b v="1"/>
    <n v="13"/>
    <n v="0.37108073666899999"/>
    <b v="1"/>
    <n v="13"/>
    <n v="13"/>
    <n v="0.37108073666899999"/>
    <n v="13"/>
  </r>
  <r>
    <n v="8293"/>
    <d v="2013-10-28T00:00:00"/>
    <s v="Seattle Seahawks"/>
    <n v="14"/>
    <s v="St Louis Rams"/>
    <n v="9"/>
    <n v="-13"/>
    <n v="43.5"/>
    <n v="2013"/>
    <n v="0"/>
    <n v="1"/>
    <n v="0"/>
    <n v="1"/>
    <x v="7"/>
    <n v="0.428571428571"/>
    <n v="0.85714285714299998"/>
    <n v="0.85714285714299998"/>
    <n v="0.428571428571"/>
    <n v="0.6875"/>
    <n v="0.4375"/>
    <n v="13"/>
    <n v="0.87199522874400004"/>
    <n v="0.37199522874399998"/>
    <n v="1.9187164135999999"/>
    <n v="1"/>
    <n v="15"/>
    <n v="14"/>
    <n v="14"/>
    <n v="15"/>
    <n v="14"/>
    <n v="14"/>
    <n v="14"/>
    <n v="-5"/>
    <b v="1"/>
    <n v="15"/>
    <n v="0.37199522874400004"/>
    <b v="1"/>
    <n v="14"/>
    <n v="14"/>
    <n v="0.37199522874400004"/>
    <n v="14"/>
  </r>
  <r>
    <n v="8282"/>
    <d v="2013-10-27T00:00:00"/>
    <s v="San Francisco 49ers"/>
    <n v="42"/>
    <s v="Jacksonville Jaguars"/>
    <n v="10"/>
    <n v="-14.5"/>
    <n v="40"/>
    <n v="2013"/>
    <n v="0"/>
    <n v="0"/>
    <n v="0"/>
    <n v="1"/>
    <x v="7"/>
    <n v="0"/>
    <n v="0.71428571428599996"/>
    <n v="0.71428571428599996"/>
    <n v="0"/>
    <n v="0.6875"/>
    <n v="0.125"/>
    <n v="14.5"/>
    <n v="0.87883503736099999"/>
    <n v="0.37883503736099999"/>
    <n v="1.9814442645599999"/>
    <n v="1"/>
    <n v="16"/>
    <n v="15"/>
    <n v="15"/>
    <n v="16"/>
    <n v="15"/>
    <n v="15"/>
    <n v="15"/>
    <n v="-32"/>
    <b v="1"/>
    <n v="16"/>
    <n v="0.37883503736099999"/>
    <b v="1"/>
    <n v="15"/>
    <n v="15"/>
    <n v="0.37883503736099999"/>
    <n v="15"/>
  </r>
  <r>
    <n v="8290"/>
    <d v="2013-10-27T00:00:00"/>
    <s v="Washington Redskins"/>
    <n v="21"/>
    <s v="Denver Broncos"/>
    <n v="45"/>
    <n v="11"/>
    <n v="58"/>
    <n v="2013"/>
    <n v="1"/>
    <n v="0"/>
    <n v="1"/>
    <n v="1"/>
    <x v="7"/>
    <n v="0.85714285714299998"/>
    <n v="0.28571428571399998"/>
    <n v="0.85714285714299998"/>
    <n v="0.28571428571399998"/>
    <n v="0.8125"/>
    <n v="0.625"/>
    <n v="11"/>
    <n v="0.91625643979000004"/>
    <n v="0.41625643978999999"/>
    <n v="2.39253700686"/>
    <n v="1"/>
    <n v="14"/>
    <n v="16"/>
    <n v="16"/>
    <n v="14"/>
    <n v="16"/>
    <n v="16"/>
    <n v="16"/>
    <n v="24"/>
    <b v="1"/>
    <n v="14"/>
    <n v="0.41625643979000004"/>
    <b v="1"/>
    <n v="16"/>
    <n v="16"/>
    <n v="0.41625643979000004"/>
    <n v="16"/>
  </r>
  <r>
    <n v="8301"/>
    <d v="2013-11-03T00:00:00"/>
    <s v="Philadelphia Eagles"/>
    <n v="49"/>
    <s v="Oakland Raiders"/>
    <n v="20"/>
    <n v="1"/>
    <n v="45.5"/>
    <n v="2013"/>
    <n v="1"/>
    <n v="0"/>
    <n v="0"/>
    <n v="0"/>
    <x v="8"/>
    <n v="0.375"/>
    <n v="0.375"/>
    <n v="0.375"/>
    <n v="0.375"/>
    <n v="0.25"/>
    <n v="0.25"/>
    <n v="1"/>
    <n v="0.49675471444199998"/>
    <n v="3.2452855576200002E-3"/>
    <n v="-1.29813245228E-2"/>
    <n v="1"/>
    <n v="7"/>
    <n v="6"/>
    <n v="4"/>
    <n v="0"/>
    <n v="0"/>
    <n v="6"/>
    <n v="4"/>
    <n v="-29"/>
    <b v="0"/>
    <n v="0"/>
    <n v="-3.2452855580000217E-3"/>
    <b v="1"/>
    <n v="0"/>
    <n v="6"/>
    <n v="3.2452855580000217E-3"/>
    <n v="4"/>
  </r>
  <r>
    <n v="8298"/>
    <d v="2013-11-03T00:00:00"/>
    <s v="Tennessee Titans"/>
    <n v="28"/>
    <s v="St Louis Rams"/>
    <n v="21"/>
    <n v="-3"/>
    <n v="40.5"/>
    <n v="2013"/>
    <n v="0"/>
    <n v="0"/>
    <n v="0"/>
    <n v="1"/>
    <x v="8"/>
    <n v="0.375"/>
    <n v="0.5"/>
    <n v="0.5"/>
    <n v="0.375"/>
    <n v="0.375"/>
    <n v="0.4375"/>
    <n v="3"/>
    <n v="0.50414262229600004"/>
    <n v="4.1426222957000004E-3"/>
    <n v="1.6570868360300001E-2"/>
    <n v="1"/>
    <n v="9"/>
    <n v="7"/>
    <n v="5"/>
    <n v="9"/>
    <n v="7"/>
    <n v="7"/>
    <n v="5"/>
    <n v="-7"/>
    <b v="1"/>
    <n v="9"/>
    <n v="4.1426222960000425E-3"/>
    <b v="1"/>
    <n v="7"/>
    <n v="7"/>
    <n v="4.1426222960000425E-3"/>
    <n v="5"/>
  </r>
  <r>
    <n v="8300"/>
    <d v="2013-11-03T00:00:00"/>
    <s v="San Diego Chargers"/>
    <n v="24"/>
    <s v="Washington Redskins"/>
    <n v="30"/>
    <n v="0"/>
    <n v="48.5"/>
    <n v="2013"/>
    <n v="0"/>
    <n v="0"/>
    <n v="1"/>
    <n v="0"/>
    <x v="8"/>
    <n v="0.375"/>
    <n v="0.5"/>
    <n v="0.5"/>
    <n v="0.375"/>
    <n v="0.4375"/>
    <n v="0.625"/>
    <n v="0"/>
    <n v="0.46338892284299998"/>
    <n v="3.6611077157099998E-2"/>
    <n v="-0.14670687338899999"/>
    <n v="0"/>
    <n v="4"/>
    <n v="5"/>
    <n v="6"/>
    <n v="0"/>
    <n v="0"/>
    <n v="0"/>
    <n v="0"/>
    <n v="6"/>
    <b v="0"/>
    <n v="0"/>
    <n v="-3.6611077157000016E-2"/>
    <b v="0"/>
    <n v="0"/>
    <n v="0"/>
    <n v="3.6611077157000016E-2"/>
    <n v="0"/>
  </r>
  <r>
    <n v="8303"/>
    <d v="2013-11-03T00:00:00"/>
    <s v="Baltimore Ravens"/>
    <n v="18"/>
    <s v="Cleveland Browns"/>
    <n v="24"/>
    <n v="-1"/>
    <n v="42"/>
    <n v="2013"/>
    <n v="0"/>
    <n v="1"/>
    <n v="1"/>
    <n v="0"/>
    <x v="8"/>
    <n v="0.375"/>
    <n v="0.375"/>
    <n v="0.375"/>
    <n v="0.375"/>
    <n v="0.625"/>
    <n v="0.3125"/>
    <n v="1"/>
    <n v="0.43793246765799998"/>
    <n v="6.20675323416E-2"/>
    <n v="-0.249557291923"/>
    <n v="1"/>
    <n v="5"/>
    <n v="4"/>
    <n v="7"/>
    <n v="0"/>
    <n v="0"/>
    <n v="4"/>
    <n v="7"/>
    <n v="6"/>
    <b v="0"/>
    <n v="0"/>
    <n v="-6.206753234200002E-2"/>
    <b v="1"/>
    <n v="0"/>
    <n v="4"/>
    <n v="6.206753234200002E-2"/>
    <n v="7"/>
  </r>
  <r>
    <n v="8294"/>
    <d v="2013-10-31T00:00:00"/>
    <s v="Cincinnati Bengals"/>
    <n v="20"/>
    <s v="Miami Dolphins"/>
    <n v="22"/>
    <n v="-3"/>
    <n v="42"/>
    <n v="2013"/>
    <n v="0"/>
    <n v="0"/>
    <n v="1"/>
    <n v="0"/>
    <x v="8"/>
    <n v="0.5"/>
    <n v="0.75"/>
    <n v="0.75"/>
    <n v="0.5"/>
    <n v="0.625"/>
    <n v="0.4375"/>
    <n v="3"/>
    <n v="0.57954167264599998"/>
    <n v="7.9541672646100001E-2"/>
    <n v="0.32089219968100002"/>
    <n v="0"/>
    <n v="8"/>
    <n v="8"/>
    <n v="8"/>
    <n v="0"/>
    <n v="0"/>
    <n v="0"/>
    <n v="0"/>
    <n v="2"/>
    <b v="0"/>
    <n v="0"/>
    <n v="7.9541672645999983E-2"/>
    <b v="0"/>
    <n v="0"/>
    <n v="0"/>
    <n v="7.9541672645999983E-2"/>
    <n v="0"/>
  </r>
  <r>
    <n v="8297"/>
    <d v="2013-11-03T00:00:00"/>
    <s v="New Orleans Saints"/>
    <n v="20"/>
    <s v="New York Jets"/>
    <n v="26"/>
    <n v="-5.5"/>
    <n v="46"/>
    <n v="2013"/>
    <n v="0"/>
    <n v="0"/>
    <n v="1"/>
    <n v="0"/>
    <x v="8"/>
    <n v="0.5"/>
    <n v="0.75"/>
    <n v="0.75"/>
    <n v="0.5"/>
    <n v="0.4375"/>
    <n v="0.375"/>
    <n v="5.5"/>
    <n v="0.62603669711700005"/>
    <n v="0.126036697117"/>
    <n v="0.51525131900599996"/>
    <n v="0"/>
    <n v="12"/>
    <n v="9"/>
    <n v="9"/>
    <n v="0"/>
    <n v="0"/>
    <n v="0"/>
    <n v="0"/>
    <n v="6"/>
    <b v="0"/>
    <n v="0"/>
    <n v="0.12603669711700005"/>
    <b v="0"/>
    <n v="0"/>
    <n v="0"/>
    <n v="0.12603669711700005"/>
    <n v="0"/>
  </r>
  <r>
    <n v="8305"/>
    <d v="2013-11-03T00:00:00"/>
    <s v="Indianapolis Colts"/>
    <n v="27"/>
    <s v="Houston Texans"/>
    <n v="24"/>
    <n v="-1"/>
    <n v="44"/>
    <n v="2013"/>
    <n v="0"/>
    <n v="1"/>
    <n v="0"/>
    <n v="1"/>
    <x v="8"/>
    <n v="0.25"/>
    <n v="0.75"/>
    <n v="0.75"/>
    <n v="0.25"/>
    <n v="0.6875"/>
    <n v="0.75"/>
    <n v="1"/>
    <n v="0.72804312640900004"/>
    <n v="0.22804312640900001"/>
    <n v="0.98471678526299999"/>
    <n v="1"/>
    <n v="6"/>
    <n v="10"/>
    <n v="10"/>
    <n v="6"/>
    <n v="10"/>
    <n v="10"/>
    <n v="10"/>
    <n v="-3"/>
    <b v="1"/>
    <n v="6"/>
    <n v="0.22804312640900004"/>
    <b v="1"/>
    <n v="10"/>
    <n v="10"/>
    <n v="0.22804312640900004"/>
    <n v="10"/>
  </r>
  <r>
    <n v="8299"/>
    <d v="2013-11-03T00:00:00"/>
    <s v="Kansas City Chiefs"/>
    <n v="23"/>
    <s v="Buffalo Bills"/>
    <n v="13"/>
    <n v="-4.5"/>
    <n v="41"/>
    <n v="2013"/>
    <n v="0"/>
    <n v="0"/>
    <n v="0"/>
    <n v="1"/>
    <x v="8"/>
    <n v="0.375"/>
    <n v="1"/>
    <n v="1"/>
    <n v="0.375"/>
    <n v="0.125"/>
    <n v="0.375"/>
    <n v="4.5"/>
    <n v="0.74284536952799995"/>
    <n v="0.24284536952800001"/>
    <n v="1.0608103277300001"/>
    <n v="1"/>
    <n v="10"/>
    <n v="11"/>
    <n v="11"/>
    <n v="10"/>
    <n v="11"/>
    <n v="11"/>
    <n v="11"/>
    <n v="-10"/>
    <b v="1"/>
    <n v="10"/>
    <n v="0.24284536952799995"/>
    <b v="1"/>
    <n v="11"/>
    <n v="11"/>
    <n v="0.24284536952799995"/>
    <n v="11"/>
  </r>
  <r>
    <n v="8306"/>
    <d v="2013-11-04T00:00:00"/>
    <s v="Chicago Bears"/>
    <n v="27"/>
    <s v="Green Bay Packers"/>
    <n v="20"/>
    <n v="9.5"/>
    <n v="50.5"/>
    <n v="2013"/>
    <n v="1"/>
    <n v="1"/>
    <n v="0"/>
    <n v="0"/>
    <x v="8"/>
    <n v="0.625"/>
    <n v="0.625"/>
    <n v="0.625"/>
    <n v="0.625"/>
    <n v="0.6875"/>
    <n v="0.625"/>
    <n v="9.5"/>
    <n v="0.81754311220800002"/>
    <n v="0.31754311220800002"/>
    <n v="1.49978972419"/>
    <n v="0"/>
    <n v="15"/>
    <n v="12"/>
    <n v="12"/>
    <n v="0"/>
    <n v="0"/>
    <n v="0"/>
    <n v="0"/>
    <n v="-7"/>
    <b v="0"/>
    <n v="0"/>
    <n v="0.31754311220800002"/>
    <b v="0"/>
    <n v="0"/>
    <n v="0"/>
    <n v="0.31754311220800002"/>
    <n v="0"/>
  </r>
  <r>
    <n v="8304"/>
    <d v="2013-11-03T00:00:00"/>
    <s v="Pittsburgh Steelers"/>
    <n v="31"/>
    <s v="New England Patriots"/>
    <n v="55"/>
    <n v="5.5"/>
    <n v="43"/>
    <n v="2013"/>
    <n v="1"/>
    <n v="0"/>
    <n v="1"/>
    <n v="1"/>
    <x v="8"/>
    <n v="0.75"/>
    <n v="0.25"/>
    <n v="0.75"/>
    <n v="0.25"/>
    <n v="0.75"/>
    <n v="0.5"/>
    <n v="5.5"/>
    <n v="0.82846421324999997"/>
    <n v="0.32846421325000003"/>
    <n v="1.57478172737"/>
    <n v="1"/>
    <n v="11"/>
    <n v="13"/>
    <n v="13"/>
    <n v="11"/>
    <n v="13"/>
    <n v="13"/>
    <n v="13"/>
    <n v="24"/>
    <b v="1"/>
    <n v="11"/>
    <n v="0.32846421324999997"/>
    <b v="1"/>
    <n v="13"/>
    <n v="13"/>
    <n v="0.32846421324999997"/>
    <n v="13"/>
  </r>
  <r>
    <n v="8296"/>
    <d v="2013-11-03T00:00:00"/>
    <s v="Minnesota Vikings"/>
    <n v="23"/>
    <s v="Dallas Cowboys"/>
    <n v="27"/>
    <n v="8.5"/>
    <n v="50.5"/>
    <n v="2013"/>
    <n v="1"/>
    <n v="0"/>
    <n v="1"/>
    <n v="1"/>
    <x v="8"/>
    <n v="0.5"/>
    <n v="0.125"/>
    <n v="0.5"/>
    <n v="0.125"/>
    <n v="0.5"/>
    <n v="0.625"/>
    <n v="8.5"/>
    <n v="0.84114985614399995"/>
    <n v="0.34114985614400001"/>
    <n v="1.66680856582"/>
    <n v="1"/>
    <n v="14"/>
    <n v="14"/>
    <n v="14"/>
    <n v="14"/>
    <n v="14"/>
    <n v="14"/>
    <n v="14"/>
    <n v="4"/>
    <b v="1"/>
    <n v="14"/>
    <n v="0.34114985614399995"/>
    <b v="1"/>
    <n v="14"/>
    <n v="14"/>
    <n v="0.34114985614399995"/>
    <n v="14"/>
  </r>
  <r>
    <n v="8295"/>
    <d v="2013-11-03T00:00:00"/>
    <s v="Atlanta Falcons"/>
    <n v="10"/>
    <s v="Carolina Panthers"/>
    <n v="34"/>
    <n v="8"/>
    <n v="47"/>
    <n v="2013"/>
    <n v="1"/>
    <n v="1"/>
    <n v="1"/>
    <n v="1"/>
    <x v="8"/>
    <n v="0.625"/>
    <n v="0.25"/>
    <n v="0.625"/>
    <n v="0.25"/>
    <n v="0.4375"/>
    <n v="0.8125"/>
    <n v="8"/>
    <n v="0.88528300856300002"/>
    <n v="0.38528300856300002"/>
    <n v="2.0434392263399999"/>
    <n v="1"/>
    <n v="13"/>
    <n v="15"/>
    <n v="15"/>
    <n v="13"/>
    <n v="15"/>
    <n v="15"/>
    <n v="15"/>
    <n v="24"/>
    <b v="1"/>
    <n v="13"/>
    <n v="0.38528300856300002"/>
    <b v="1"/>
    <n v="15"/>
    <n v="15"/>
    <n v="0.38528300856300002"/>
    <n v="15"/>
  </r>
  <r>
    <n v="8302"/>
    <d v="2013-11-03T00:00:00"/>
    <s v="Tampa Bay Buccaneers"/>
    <n v="24"/>
    <s v="Seattle Seahawks"/>
    <n v="27"/>
    <n v="14.5"/>
    <n v="40.5"/>
    <n v="2013"/>
    <n v="1"/>
    <n v="0"/>
    <n v="1"/>
    <n v="1"/>
    <x v="8"/>
    <n v="0.875"/>
    <n v="0"/>
    <n v="0.875"/>
    <n v="0"/>
    <n v="0.6875"/>
    <n v="0.4375"/>
    <n v="14.5"/>
    <n v="0.95537488075499999"/>
    <n v="0.45537488075499999"/>
    <n v="3.06380689649"/>
    <n v="1"/>
    <n v="16"/>
    <n v="16"/>
    <n v="16"/>
    <n v="16"/>
    <n v="16"/>
    <n v="16"/>
    <n v="16"/>
    <n v="3"/>
    <b v="1"/>
    <n v="16"/>
    <n v="0.45537488075499999"/>
    <b v="1"/>
    <n v="16"/>
    <n v="16"/>
    <n v="0.45537488075499999"/>
    <n v="16"/>
  </r>
  <r>
    <n v="8307"/>
    <d v="2013-11-07T00:00:00"/>
    <s v="Washington Redskins"/>
    <n v="27"/>
    <s v="Minnesota Vikings"/>
    <n v="34"/>
    <n v="-1"/>
    <n v="48"/>
    <n v="2013"/>
    <n v="0"/>
    <n v="0"/>
    <n v="1"/>
    <n v="0"/>
    <x v="9"/>
    <n v="0.222222222222"/>
    <n v="0.33333333333300003"/>
    <n v="0.33333333333300003"/>
    <n v="0.222222222222"/>
    <n v="0.625"/>
    <n v="0.625"/>
    <n v="1"/>
    <n v="0.46833509864900003"/>
    <n v="3.1664901351000002E-2"/>
    <n v="-0.12682934375300001"/>
    <n v="1"/>
    <n v="4"/>
    <n v="4"/>
    <n v="3"/>
    <n v="0"/>
    <n v="0"/>
    <n v="4"/>
    <n v="3"/>
    <n v="7"/>
    <b v="0"/>
    <n v="0"/>
    <n v="-3.1664901350999974E-2"/>
    <b v="1"/>
    <n v="0"/>
    <n v="4"/>
    <n v="3.1664901350999974E-2"/>
    <n v="3"/>
  </r>
  <r>
    <n v="8310"/>
    <d v="2013-11-10T00:00:00"/>
    <s v="Buffalo Bills"/>
    <n v="10"/>
    <s v="Pittsburgh Steelers"/>
    <n v="23"/>
    <n v="2.5"/>
    <n v="43"/>
    <n v="2013"/>
    <n v="1"/>
    <n v="0"/>
    <n v="1"/>
    <n v="1"/>
    <x v="9"/>
    <n v="0.33333333333300003"/>
    <n v="0.33333333333300003"/>
    <n v="0.33333333333300003"/>
    <n v="0.33333333333300003"/>
    <n v="0.5"/>
    <n v="0.375"/>
    <n v="2.5"/>
    <n v="0.55517325159300002"/>
    <n v="5.5173251592600003E-2"/>
    <n v="0.22159535312799999"/>
    <n v="1"/>
    <n v="7"/>
    <n v="5"/>
    <n v="4"/>
    <n v="7"/>
    <n v="5"/>
    <n v="5"/>
    <n v="4"/>
    <n v="13"/>
    <b v="1"/>
    <n v="7"/>
    <n v="5.5173251593000017E-2"/>
    <b v="1"/>
    <n v="5"/>
    <n v="5"/>
    <n v="5.5173251593000017E-2"/>
    <n v="4"/>
  </r>
  <r>
    <n v="8320"/>
    <d v="2013-11-11T00:00:00"/>
    <s v="Miami Dolphins"/>
    <n v="19"/>
    <s v="Tampa Bay Buccaneers"/>
    <n v="22"/>
    <n v="-2.5"/>
    <n v="39.5"/>
    <n v="2013"/>
    <n v="0"/>
    <n v="0"/>
    <n v="1"/>
    <n v="0"/>
    <x v="9"/>
    <n v="0.111111111111"/>
    <n v="0.444444444444"/>
    <n v="0.444444444444"/>
    <n v="0.111111111111"/>
    <n v="0.4375"/>
    <n v="0.4375"/>
    <n v="2.5"/>
    <n v="0.56421301313100003"/>
    <n v="6.4213013131299998E-2"/>
    <n v="0.25827830131500001"/>
    <n v="0"/>
    <n v="8"/>
    <n v="6"/>
    <n v="5"/>
    <n v="0"/>
    <n v="0"/>
    <n v="0"/>
    <n v="0"/>
    <n v="3"/>
    <b v="0"/>
    <n v="0"/>
    <n v="6.421301313100003E-2"/>
    <b v="0"/>
    <n v="0"/>
    <n v="0"/>
    <n v="6.421301313100003E-2"/>
    <n v="0"/>
  </r>
  <r>
    <n v="8315"/>
    <d v="2013-11-10T00:00:00"/>
    <s v="Detroit Lions"/>
    <n v="21"/>
    <s v="Chicago Bears"/>
    <n v="19"/>
    <n v="-1.5"/>
    <n v="52"/>
    <n v="2013"/>
    <n v="0"/>
    <n v="1"/>
    <n v="0"/>
    <n v="1"/>
    <x v="9"/>
    <n v="0.555555555556"/>
    <n v="0.66666666666700003"/>
    <n v="0.66666666666700003"/>
    <n v="0.555555555556"/>
    <n v="0.25"/>
    <n v="0.625"/>
    <n v="1.5"/>
    <n v="0.56665675974600005"/>
    <n v="6.6656759746399993E-2"/>
    <n v="0.26822364177899999"/>
    <n v="1"/>
    <n v="5"/>
    <n v="7"/>
    <n v="6"/>
    <n v="5"/>
    <n v="7"/>
    <n v="7"/>
    <n v="6"/>
    <n v="-2"/>
    <b v="1"/>
    <n v="5"/>
    <n v="6.6656759746000049E-2"/>
    <b v="1"/>
    <n v="7"/>
    <n v="7"/>
    <n v="6.6656759746000049E-2"/>
    <n v="6"/>
  </r>
  <r>
    <n v="8314"/>
    <d v="2013-11-10T00:00:00"/>
    <s v="Cincinnati Bengals"/>
    <n v="17"/>
    <s v="Baltimore Ravens"/>
    <n v="20"/>
    <n v="2"/>
    <n v="43.5"/>
    <n v="2013"/>
    <n v="1"/>
    <n v="1"/>
    <n v="1"/>
    <n v="1"/>
    <x v="9"/>
    <n v="0.444444444444"/>
    <n v="0.66666666666700003"/>
    <n v="0.444444444444"/>
    <n v="0.66666666666700003"/>
    <n v="0.625"/>
    <n v="0.625"/>
    <n v="2"/>
    <n v="0.57697517415499999"/>
    <n v="7.6975174154600007E-2"/>
    <n v="0.31036837258799999"/>
    <n v="1"/>
    <n v="6"/>
    <n v="8"/>
    <n v="7"/>
    <n v="6"/>
    <n v="8"/>
    <n v="8"/>
    <n v="7"/>
    <n v="3"/>
    <b v="1"/>
    <n v="6"/>
    <n v="7.6975174154999992E-2"/>
    <b v="1"/>
    <n v="8"/>
    <n v="8"/>
    <n v="7.6975174154999992E-2"/>
    <n v="7"/>
  </r>
  <r>
    <n v="8309"/>
    <d v="2013-11-10T00:00:00"/>
    <s v="Philadelphia Eagles"/>
    <n v="27"/>
    <s v="Green Bay Packers"/>
    <n v="13"/>
    <n v="-1"/>
    <n v="47"/>
    <n v="2013"/>
    <n v="0"/>
    <n v="0"/>
    <n v="0"/>
    <n v="1"/>
    <x v="9"/>
    <n v="0.555555555556"/>
    <n v="0.444444444444"/>
    <n v="0.444444444444"/>
    <n v="0.555555555556"/>
    <n v="0.25"/>
    <n v="0.6875"/>
    <n v="1"/>
    <n v="0.398742465391"/>
    <n v="0.101257534609"/>
    <n v="-0.41070759456799999"/>
    <n v="0"/>
    <n v="3"/>
    <n v="3"/>
    <n v="8"/>
    <n v="3"/>
    <n v="3"/>
    <n v="0"/>
    <n v="0"/>
    <n v="-14"/>
    <b v="1"/>
    <n v="3"/>
    <n v="-0.101257534609"/>
    <b v="0"/>
    <n v="3"/>
    <n v="0"/>
    <n v="0.101257534609"/>
    <n v="0"/>
  </r>
  <r>
    <n v="8311"/>
    <d v="2013-11-10T00:00:00"/>
    <s v="Oakland Raiders"/>
    <n v="20"/>
    <s v="New York Giants"/>
    <n v="24"/>
    <n v="7"/>
    <n v="41"/>
    <n v="2013"/>
    <n v="1"/>
    <n v="0"/>
    <n v="1"/>
    <n v="1"/>
    <x v="9"/>
    <n v="0.33333333333300003"/>
    <n v="0.33333333333300003"/>
    <n v="0.33333333333300003"/>
    <n v="0.33333333333300003"/>
    <n v="0.5625"/>
    <n v="0.25"/>
    <n v="7"/>
    <n v="0.64393266567999996"/>
    <n v="0.14393266567999999"/>
    <n v="0.59247430992700001"/>
    <n v="1"/>
    <n v="14"/>
    <n v="9"/>
    <n v="9"/>
    <n v="14"/>
    <n v="9"/>
    <n v="9"/>
    <n v="9"/>
    <n v="4"/>
    <b v="1"/>
    <n v="14"/>
    <n v="0.14393266567999996"/>
    <b v="1"/>
    <n v="9"/>
    <n v="9"/>
    <n v="0.14393266567999996"/>
    <n v="9"/>
  </r>
  <r>
    <n v="8316"/>
    <d v="2013-11-10T00:00:00"/>
    <s v="Carolina Panthers"/>
    <n v="10"/>
    <s v="San Francisco 49ers"/>
    <n v="9"/>
    <n v="5.5"/>
    <n v="42.5"/>
    <n v="2013"/>
    <n v="1"/>
    <n v="0"/>
    <n v="0"/>
    <n v="0"/>
    <x v="9"/>
    <n v="0.66666666666700003"/>
    <n v="0.66666666666700003"/>
    <n v="0.66666666666700003"/>
    <n v="0.66666666666700003"/>
    <n v="0.6875"/>
    <n v="0.4375"/>
    <n v="5.5"/>
    <n v="0.67043432885900001"/>
    <n v="0.17043432885900001"/>
    <n v="0.71015011486900004"/>
    <n v="0"/>
    <n v="12"/>
    <n v="10"/>
    <n v="10"/>
    <n v="0"/>
    <n v="0"/>
    <n v="0"/>
    <n v="0"/>
    <n v="-1"/>
    <b v="0"/>
    <n v="0"/>
    <n v="0.17043432885900001"/>
    <b v="0"/>
    <n v="0"/>
    <n v="0"/>
    <n v="0.17043432885900001"/>
    <n v="0"/>
  </r>
  <r>
    <n v="8319"/>
    <d v="2013-11-10T00:00:00"/>
    <s v="Dallas Cowboys"/>
    <n v="17"/>
    <s v="New Orleans Saints"/>
    <n v="49"/>
    <n v="5.5"/>
    <n v="53.5"/>
    <n v="2013"/>
    <n v="1"/>
    <n v="0"/>
    <n v="1"/>
    <n v="1"/>
    <x v="9"/>
    <n v="0.77777777777799995"/>
    <n v="0.555555555556"/>
    <n v="0.77777777777799995"/>
    <n v="0.555555555556"/>
    <n v="0.4375"/>
    <n v="0.5"/>
    <n v="5.5"/>
    <n v="0.75412353755799999"/>
    <n v="0.25412353755799999"/>
    <n v="1.1207269729"/>
    <n v="1"/>
    <n v="11"/>
    <n v="11"/>
    <n v="11"/>
    <n v="11"/>
    <n v="11"/>
    <n v="11"/>
    <n v="11"/>
    <n v="32"/>
    <b v="1"/>
    <n v="11"/>
    <n v="0.25412353755799999"/>
    <b v="1"/>
    <n v="11"/>
    <n v="11"/>
    <n v="0.25412353755799999"/>
    <n v="11"/>
  </r>
  <r>
    <n v="8317"/>
    <d v="2013-11-10T00:00:00"/>
    <s v="Houston Texans"/>
    <n v="24"/>
    <s v="Arizona Cardinals"/>
    <n v="27"/>
    <n v="3.5"/>
    <n v="42"/>
    <n v="2013"/>
    <n v="1"/>
    <n v="0"/>
    <n v="1"/>
    <n v="1"/>
    <x v="9"/>
    <n v="0.555555555556"/>
    <n v="0.222222222222"/>
    <n v="0.555555555556"/>
    <n v="0.222222222222"/>
    <n v="0.3125"/>
    <n v="0.75"/>
    <n v="3.5"/>
    <n v="0.764842398792"/>
    <n v="0.264842398792"/>
    <n v="1.1794138651499999"/>
    <n v="1"/>
    <n v="10"/>
    <n v="12"/>
    <n v="12"/>
    <n v="10"/>
    <n v="12"/>
    <n v="12"/>
    <n v="12"/>
    <n v="3"/>
    <b v="1"/>
    <n v="10"/>
    <n v="0.264842398792"/>
    <b v="1"/>
    <n v="12"/>
    <n v="12"/>
    <n v="0.264842398792"/>
    <n v="12"/>
  </r>
  <r>
    <n v="8313"/>
    <d v="2013-11-10T00:00:00"/>
    <s v="Seattle Seahawks"/>
    <n v="33"/>
    <s v="Atlanta Falcons"/>
    <n v="10"/>
    <n v="-3"/>
    <n v="47"/>
    <n v="2013"/>
    <n v="0"/>
    <n v="0"/>
    <n v="0"/>
    <n v="1"/>
    <x v="9"/>
    <n v="0.222222222222"/>
    <n v="0.88888888888899997"/>
    <n v="0.88888888888899997"/>
    <n v="0.222222222222"/>
    <n v="0.6875"/>
    <n v="0.8125"/>
    <n v="3"/>
    <n v="0.78257725336899997"/>
    <n v="0.28257725336900003"/>
    <n v="1.28074904436"/>
    <n v="1"/>
    <n v="9"/>
    <n v="13"/>
    <n v="13"/>
    <n v="9"/>
    <n v="13"/>
    <n v="13"/>
    <n v="13"/>
    <n v="-23"/>
    <b v="1"/>
    <n v="9"/>
    <n v="0.28257725336899997"/>
    <b v="1"/>
    <n v="13"/>
    <n v="13"/>
    <n v="0.28257725336899997"/>
    <n v="13"/>
  </r>
  <r>
    <n v="8318"/>
    <d v="2013-11-10T00:00:00"/>
    <s v="Denver Broncos"/>
    <n v="28"/>
    <s v="San Diego Chargers"/>
    <n v="20"/>
    <n v="-7"/>
    <n v="57"/>
    <n v="2013"/>
    <n v="0"/>
    <n v="1"/>
    <n v="0"/>
    <n v="1"/>
    <x v="9"/>
    <n v="0.444444444444"/>
    <n v="0.88888888888899997"/>
    <n v="0.88888888888899997"/>
    <n v="0.444444444444"/>
    <n v="0.8125"/>
    <n v="0.4375"/>
    <n v="7"/>
    <n v="0.79068687917000002"/>
    <n v="0.29068687917000002"/>
    <n v="1.3290707184099999"/>
    <n v="1"/>
    <n v="15"/>
    <n v="14"/>
    <n v="14"/>
    <n v="15"/>
    <n v="14"/>
    <n v="14"/>
    <n v="14"/>
    <n v="-8"/>
    <b v="1"/>
    <n v="15"/>
    <n v="0.29068687917000002"/>
    <b v="1"/>
    <n v="14"/>
    <n v="14"/>
    <n v="0.29068687917000002"/>
    <n v="14"/>
  </r>
  <r>
    <n v="8312"/>
    <d v="2013-11-10T00:00:00"/>
    <s v="St Louis Rams"/>
    <n v="38"/>
    <s v="Indianapolis Colts"/>
    <n v="8"/>
    <n v="7"/>
    <n v="43"/>
    <n v="2013"/>
    <n v="1"/>
    <n v="0"/>
    <n v="0"/>
    <n v="0"/>
    <x v="9"/>
    <n v="0.66666666666700003"/>
    <n v="0.33333333333300003"/>
    <n v="0.66666666666700003"/>
    <n v="0.33333333333300003"/>
    <n v="0.6875"/>
    <n v="0.4375"/>
    <n v="7"/>
    <n v="0.79841603448599996"/>
    <n v="0.29841603448600001"/>
    <n v="1.37642381118"/>
    <n v="0"/>
    <n v="13"/>
    <n v="15"/>
    <n v="15"/>
    <n v="0"/>
    <n v="0"/>
    <n v="0"/>
    <n v="0"/>
    <n v="-30"/>
    <b v="0"/>
    <n v="0"/>
    <n v="0.29841603448599996"/>
    <b v="0"/>
    <n v="0"/>
    <n v="0"/>
    <n v="0.29841603448599996"/>
    <n v="0"/>
  </r>
  <r>
    <n v="8308"/>
    <d v="2013-11-10T00:00:00"/>
    <s v="Jacksonville Jaguars"/>
    <n v="29"/>
    <s v="Tennessee Titans"/>
    <n v="27"/>
    <n v="11.5"/>
    <n v="42"/>
    <n v="2013"/>
    <n v="1"/>
    <n v="1"/>
    <n v="0"/>
    <n v="0"/>
    <x v="9"/>
    <n v="0.444444444444"/>
    <n v="0.111111111111"/>
    <n v="0.444444444444"/>
    <n v="0.111111111111"/>
    <n v="0.375"/>
    <n v="0.125"/>
    <n v="11.5"/>
    <n v="0.85173555358899999"/>
    <n v="0.35173555358899999"/>
    <n v="1.7482786161299999"/>
    <n v="0"/>
    <n v="16"/>
    <n v="16"/>
    <n v="16"/>
    <n v="0"/>
    <n v="0"/>
    <n v="0"/>
    <n v="0"/>
    <n v="-2"/>
    <b v="0"/>
    <n v="0"/>
    <n v="0.35173555358899999"/>
    <b v="0"/>
    <n v="0"/>
    <n v="0"/>
    <n v="0.35173555358899999"/>
    <n v="0"/>
  </r>
  <r>
    <n v="8324"/>
    <d v="2013-11-17T00:00:00"/>
    <s v="Detroit Lions"/>
    <n v="27"/>
    <s v="Pittsburgh Steelers"/>
    <n v="37"/>
    <n v="-3"/>
    <n v="45"/>
    <n v="2013"/>
    <n v="0"/>
    <n v="0"/>
    <n v="1"/>
    <n v="0"/>
    <x v="10"/>
    <n v="0.4"/>
    <n v="0.6"/>
    <n v="0.6"/>
    <n v="0.4"/>
    <n v="0.25"/>
    <n v="0.5"/>
    <n v="3"/>
    <n v="0.54493419267400001"/>
    <n v="4.4934192673900003E-2"/>
    <n v="0.18022300000700001"/>
    <n v="0"/>
    <n v="7"/>
    <n v="3"/>
    <n v="2"/>
    <n v="0"/>
    <n v="0"/>
    <n v="0"/>
    <n v="0"/>
    <n v="10"/>
    <b v="0"/>
    <n v="0"/>
    <n v="4.4934192674000006E-2"/>
    <b v="0"/>
    <n v="0"/>
    <n v="0"/>
    <n v="4.4934192674000006E-2"/>
    <n v="0"/>
  </r>
  <r>
    <n v="8323"/>
    <d v="2013-11-17T00:00:00"/>
    <s v="New York Jets"/>
    <n v="14"/>
    <s v="Buffalo Bills"/>
    <n v="37"/>
    <n v="-2"/>
    <n v="39.5"/>
    <n v="2013"/>
    <n v="0"/>
    <n v="1"/>
    <n v="1"/>
    <n v="0"/>
    <x v="10"/>
    <n v="0.3"/>
    <n v="0.5"/>
    <n v="0.5"/>
    <n v="0.3"/>
    <n v="0.375"/>
    <n v="0.375"/>
    <n v="2"/>
    <n v="0.55188272557899998"/>
    <n v="5.1882725579100002E-2"/>
    <n v="0.20828059862500001"/>
    <n v="0"/>
    <n v="2"/>
    <n v="4"/>
    <n v="3"/>
    <n v="0"/>
    <n v="0"/>
    <n v="0"/>
    <n v="0"/>
    <n v="23"/>
    <b v="0"/>
    <n v="0"/>
    <n v="5.1882725578999978E-2"/>
    <b v="0"/>
    <n v="0"/>
    <n v="0"/>
    <n v="5.1882725578999978E-2"/>
    <n v="0"/>
  </r>
  <r>
    <n v="8334"/>
    <d v="2013-11-17T00:00:00"/>
    <s v="Green Bay Packers"/>
    <n v="13"/>
    <s v="New York Giants"/>
    <n v="27"/>
    <n v="3"/>
    <n v="40.5"/>
    <n v="2013"/>
    <n v="1"/>
    <n v="0"/>
    <n v="1"/>
    <n v="1"/>
    <x v="10"/>
    <n v="0.4"/>
    <n v="0.5"/>
    <n v="0.4"/>
    <n v="0.5"/>
    <n v="0.5625"/>
    <n v="0.6875"/>
    <n v="3"/>
    <n v="0.58987781524500005"/>
    <n v="8.9877815245099996E-2"/>
    <n v="0.36346029574900002"/>
    <n v="1"/>
    <n v="6"/>
    <n v="5"/>
    <n v="4"/>
    <n v="6"/>
    <n v="5"/>
    <n v="5"/>
    <n v="4"/>
    <n v="14"/>
    <b v="1"/>
    <n v="6"/>
    <n v="8.9877815245000048E-2"/>
    <b v="1"/>
    <n v="5"/>
    <n v="5"/>
    <n v="8.9877815245000048E-2"/>
    <n v="4"/>
  </r>
  <r>
    <n v="8326"/>
    <d v="2013-11-17T00:00:00"/>
    <s v="San Diego Chargers"/>
    <n v="16"/>
    <s v="Miami Dolphins"/>
    <n v="20"/>
    <n v="-3"/>
    <n v="44.5"/>
    <n v="2013"/>
    <n v="0"/>
    <n v="0"/>
    <n v="1"/>
    <n v="0"/>
    <x v="10"/>
    <n v="0.5"/>
    <n v="0.4"/>
    <n v="0.4"/>
    <n v="0.5"/>
    <n v="0.4375"/>
    <n v="0.4375"/>
    <n v="3"/>
    <n v="0.40421235684399998"/>
    <n v="9.5787643156399996E-2"/>
    <n v="-0.38794392453100002"/>
    <n v="1"/>
    <n v="5"/>
    <n v="2"/>
    <n v="5"/>
    <n v="0"/>
    <n v="0"/>
    <n v="2"/>
    <n v="5"/>
    <n v="4"/>
    <b v="0"/>
    <n v="0"/>
    <n v="-9.5787643156000024E-2"/>
    <b v="1"/>
    <n v="0"/>
    <n v="2"/>
    <n v="9.5787643156000024E-2"/>
    <n v="5"/>
  </r>
  <r>
    <n v="8321"/>
    <d v="2013-11-14T00:00:00"/>
    <s v="Indianapolis Colts"/>
    <n v="30"/>
    <s v="Tennessee Titans"/>
    <n v="27"/>
    <n v="-3"/>
    <n v="42"/>
    <n v="2013"/>
    <n v="0"/>
    <n v="1"/>
    <n v="0"/>
    <n v="1"/>
    <x v="10"/>
    <n v="0.4"/>
    <n v="0.7"/>
    <n v="0.7"/>
    <n v="0.4"/>
    <n v="0.6875"/>
    <n v="0.375"/>
    <n v="3"/>
    <n v="0.63688986544199999"/>
    <n v="0.13688986544199999"/>
    <n v="0.56189055569500002"/>
    <n v="1"/>
    <n v="8"/>
    <n v="6"/>
    <n v="6"/>
    <n v="8"/>
    <n v="6"/>
    <n v="6"/>
    <n v="6"/>
    <n v="-3"/>
    <b v="1"/>
    <n v="8"/>
    <n v="0.13688986544199999"/>
    <b v="1"/>
    <n v="6"/>
    <n v="6"/>
    <n v="0.13688986544199999"/>
    <n v="6"/>
  </r>
  <r>
    <n v="8329"/>
    <d v="2013-11-17T00:00:00"/>
    <s v="Oakland Raiders"/>
    <n v="28"/>
    <s v="Houston Texans"/>
    <n v="23"/>
    <n v="10.5"/>
    <n v="40.5"/>
    <n v="2013"/>
    <n v="1"/>
    <n v="0"/>
    <n v="0"/>
    <n v="0"/>
    <x v="10"/>
    <n v="0.2"/>
    <n v="0.4"/>
    <n v="0.2"/>
    <n v="0.4"/>
    <n v="0.75"/>
    <n v="0.25"/>
    <n v="10.5"/>
    <n v="0.64383337466299995"/>
    <n v="0.143833374663"/>
    <n v="0.59204128758100005"/>
    <n v="0"/>
    <n v="15"/>
    <n v="7"/>
    <n v="7"/>
    <n v="0"/>
    <n v="0"/>
    <n v="0"/>
    <n v="0"/>
    <n v="-5"/>
    <b v="0"/>
    <n v="0"/>
    <n v="0.14383337466299995"/>
    <b v="0"/>
    <n v="0"/>
    <n v="0"/>
    <n v="0.14383337466299995"/>
    <n v="0"/>
  </r>
  <r>
    <n v="8335"/>
    <d v="2013-11-18T00:00:00"/>
    <s v="New England Patriots"/>
    <n v="20"/>
    <s v="Carolina Panthers"/>
    <n v="24"/>
    <n v="3"/>
    <n v="45.5"/>
    <n v="2013"/>
    <n v="1"/>
    <n v="0"/>
    <n v="1"/>
    <n v="1"/>
    <x v="10"/>
    <n v="0.7"/>
    <n v="0.7"/>
    <n v="0.7"/>
    <n v="0.7"/>
    <n v="0.4375"/>
    <n v="0.75"/>
    <n v="3"/>
    <n v="0.66042738712500004"/>
    <n v="0.16042738712499999"/>
    <n v="0.66519937575499999"/>
    <n v="1"/>
    <n v="4"/>
    <n v="8"/>
    <n v="8"/>
    <n v="4"/>
    <n v="8"/>
    <n v="8"/>
    <n v="8"/>
    <n v="4"/>
    <b v="1"/>
    <n v="4"/>
    <n v="0.16042738712500004"/>
    <b v="1"/>
    <n v="8"/>
    <n v="8"/>
    <n v="0.16042738712500004"/>
    <n v="8"/>
  </r>
  <r>
    <n v="8322"/>
    <d v="2013-11-17T00:00:00"/>
    <s v="Atlanta Falcons"/>
    <n v="28"/>
    <s v="Tampa Bay Buccaneers"/>
    <n v="41"/>
    <n v="2"/>
    <n v="43.5"/>
    <n v="2013"/>
    <n v="1"/>
    <n v="1"/>
    <n v="1"/>
    <n v="1"/>
    <x v="10"/>
    <n v="0.2"/>
    <n v="0.2"/>
    <n v="0.2"/>
    <n v="0.2"/>
    <n v="0.4375"/>
    <n v="0.8125"/>
    <n v="2"/>
    <n v="0.66203123078399995"/>
    <n v="0.162031230784"/>
    <n v="0.67235923879299997"/>
    <n v="1"/>
    <n v="3"/>
    <n v="9"/>
    <n v="9"/>
    <n v="3"/>
    <n v="9"/>
    <n v="9"/>
    <n v="9"/>
    <n v="13"/>
    <b v="1"/>
    <n v="3"/>
    <n v="0.16203123078399995"/>
    <b v="1"/>
    <n v="9"/>
    <n v="9"/>
    <n v="0.16203123078399995"/>
    <n v="9"/>
  </r>
  <r>
    <n v="8327"/>
    <d v="2013-11-17T00:00:00"/>
    <s v="Baltimore Ravens"/>
    <n v="20"/>
    <s v="Chicago Bears"/>
    <n v="23"/>
    <n v="3.5"/>
    <n v="41"/>
    <n v="2013"/>
    <n v="1"/>
    <n v="0"/>
    <n v="1"/>
    <n v="1"/>
    <x v="10"/>
    <n v="0.6"/>
    <n v="0.4"/>
    <n v="0.6"/>
    <n v="0.4"/>
    <n v="0.625"/>
    <n v="0.625"/>
    <n v="3.5"/>
    <n v="0.71299463213500003"/>
    <n v="0.212994632135"/>
    <n v="0.90997297287699996"/>
    <n v="1"/>
    <n v="9"/>
    <n v="10"/>
    <n v="10"/>
    <n v="9"/>
    <n v="10"/>
    <n v="10"/>
    <n v="10"/>
    <n v="3"/>
    <b v="1"/>
    <n v="9"/>
    <n v="0.21299463213500003"/>
    <b v="1"/>
    <n v="10"/>
    <n v="10"/>
    <n v="0.21299463213500003"/>
    <n v="10"/>
  </r>
  <r>
    <n v="8330"/>
    <d v="2013-11-17T00:00:00"/>
    <s v="Arizona Cardinals"/>
    <n v="27"/>
    <s v="Jacksonville Jaguars"/>
    <n v="14"/>
    <n v="-9"/>
    <n v="40.5"/>
    <n v="2013"/>
    <n v="0"/>
    <n v="0"/>
    <n v="0"/>
    <n v="1"/>
    <x v="10"/>
    <n v="0.1"/>
    <n v="0.6"/>
    <n v="0.6"/>
    <n v="0.1"/>
    <n v="0.3125"/>
    <n v="0.125"/>
    <n v="9"/>
    <n v="0.72776510586800003"/>
    <n v="0.227765105868"/>
    <n v="0.98331306436699994"/>
    <n v="1"/>
    <n v="14"/>
    <n v="11"/>
    <n v="11"/>
    <n v="14"/>
    <n v="11"/>
    <n v="11"/>
    <n v="11"/>
    <n v="-13"/>
    <b v="1"/>
    <n v="14"/>
    <n v="0.22776510586800003"/>
    <b v="1"/>
    <n v="11"/>
    <n v="11"/>
    <n v="0.22776510586800003"/>
    <n v="11"/>
  </r>
  <r>
    <n v="8333"/>
    <d v="2013-11-17T00:00:00"/>
    <s v="San Francisco 49ers"/>
    <n v="20"/>
    <s v="New Orleans Saints"/>
    <n v="23"/>
    <n v="3.5"/>
    <n v="49.5"/>
    <n v="2013"/>
    <n v="1"/>
    <n v="0"/>
    <n v="1"/>
    <n v="1"/>
    <x v="10"/>
    <n v="0.8"/>
    <n v="0.6"/>
    <n v="0.8"/>
    <n v="0.6"/>
    <n v="0.4375"/>
    <n v="0.6875"/>
    <n v="3.5"/>
    <n v="0.73414314628800004"/>
    <n v="0.23414314628800001"/>
    <n v="1.0157460117999999"/>
    <n v="1"/>
    <n v="10"/>
    <n v="12"/>
    <n v="12"/>
    <n v="10"/>
    <n v="12"/>
    <n v="12"/>
    <n v="12"/>
    <n v="3"/>
    <b v="1"/>
    <n v="10"/>
    <n v="0.23414314628800004"/>
    <b v="1"/>
    <n v="12"/>
    <n v="12"/>
    <n v="0.23414314628800004"/>
    <n v="12"/>
  </r>
  <r>
    <n v="8331"/>
    <d v="2013-11-17T00:00:00"/>
    <s v="Kansas City Chiefs"/>
    <n v="17"/>
    <s v="Denver Broncos"/>
    <n v="27"/>
    <n v="7.5"/>
    <n v="49"/>
    <n v="2013"/>
    <n v="1"/>
    <n v="1"/>
    <n v="1"/>
    <n v="1"/>
    <x v="10"/>
    <n v="0.9"/>
    <n v="0.9"/>
    <n v="0.9"/>
    <n v="0.9"/>
    <n v="0.8125"/>
    <n v="0.125"/>
    <n v="7.5"/>
    <n v="0.73444251753099998"/>
    <n v="0.23444251753100001"/>
    <n v="1.01728040815"/>
    <n v="1"/>
    <n v="13"/>
    <n v="13"/>
    <n v="13"/>
    <n v="13"/>
    <n v="13"/>
    <n v="13"/>
    <n v="13"/>
    <n v="10"/>
    <b v="1"/>
    <n v="13"/>
    <n v="0.23444251753099998"/>
    <b v="1"/>
    <n v="13"/>
    <n v="13"/>
    <n v="0.23444251753099998"/>
    <n v="13"/>
  </r>
  <r>
    <n v="8328"/>
    <d v="2013-11-17T00:00:00"/>
    <s v="Cleveland Browns"/>
    <n v="20"/>
    <s v="Cincinnati Bengals"/>
    <n v="41"/>
    <n v="4.5"/>
    <n v="40"/>
    <n v="2013"/>
    <n v="1"/>
    <n v="1"/>
    <n v="1"/>
    <n v="1"/>
    <x v="10"/>
    <n v="0.6"/>
    <n v="0.4"/>
    <n v="0.6"/>
    <n v="0.4"/>
    <n v="0.625"/>
    <n v="0.3125"/>
    <n v="4.5"/>
    <n v="0.73731264492399995"/>
    <n v="0.237312644924"/>
    <n v="1.03204745409"/>
    <n v="1"/>
    <n v="12"/>
    <n v="14"/>
    <n v="14"/>
    <n v="12"/>
    <n v="14"/>
    <n v="14"/>
    <n v="14"/>
    <n v="21"/>
    <b v="1"/>
    <n v="12"/>
    <n v="0.23731264492399995"/>
    <b v="1"/>
    <n v="14"/>
    <n v="14"/>
    <n v="0.23731264492399995"/>
    <n v="14"/>
  </r>
  <r>
    <n v="8325"/>
    <d v="2013-11-17T00:00:00"/>
    <s v="Washington Redskins"/>
    <n v="16"/>
    <s v="Philadelphia Eagles"/>
    <n v="24"/>
    <n v="4"/>
    <n v="54"/>
    <n v="2013"/>
    <n v="1"/>
    <n v="1"/>
    <n v="1"/>
    <n v="1"/>
    <x v="10"/>
    <n v="0.5"/>
    <n v="0.3"/>
    <n v="0.5"/>
    <n v="0.3"/>
    <n v="0.25"/>
    <n v="0.625"/>
    <n v="4"/>
    <n v="0.75844397662899998"/>
    <n v="0.25844397662899998"/>
    <n v="1.1441675083"/>
    <n v="1"/>
    <n v="11"/>
    <n v="15"/>
    <n v="15"/>
    <n v="11"/>
    <n v="15"/>
    <n v="15"/>
    <n v="15"/>
    <n v="8"/>
    <b v="1"/>
    <n v="11"/>
    <n v="0.25844397662899998"/>
    <b v="1"/>
    <n v="15"/>
    <n v="15"/>
    <n v="0.25844397662899998"/>
    <n v="15"/>
  </r>
  <r>
    <n v="8332"/>
    <d v="2013-11-17T00:00:00"/>
    <s v="Minnesota Vikings"/>
    <n v="20"/>
    <s v="Seattle Seahawks"/>
    <n v="41"/>
    <n v="13"/>
    <n v="45"/>
    <n v="2013"/>
    <n v="1"/>
    <n v="0"/>
    <n v="1"/>
    <n v="1"/>
    <x v="10"/>
    <n v="0.9"/>
    <n v="0.2"/>
    <n v="0.9"/>
    <n v="0.2"/>
    <n v="0.6875"/>
    <n v="0.625"/>
    <n v="13"/>
    <n v="0.94061862064799995"/>
    <n v="0.440618620648"/>
    <n v="2.76255706757"/>
    <n v="1"/>
    <n v="16"/>
    <n v="16"/>
    <n v="16"/>
    <n v="16"/>
    <n v="16"/>
    <n v="16"/>
    <n v="16"/>
    <n v="21"/>
    <b v="1"/>
    <n v="16"/>
    <n v="0.44061862064799995"/>
    <b v="1"/>
    <n v="16"/>
    <n v="16"/>
    <n v="0.44061862064799995"/>
    <n v="16"/>
  </r>
  <r>
    <n v="8343"/>
    <d v="2013-11-24T00:00:00"/>
    <s v="Chicago Bears"/>
    <n v="21"/>
    <s v="St Louis Rams"/>
    <n v="42"/>
    <n v="1.5"/>
    <n v="45"/>
    <n v="2013"/>
    <n v="1"/>
    <n v="0"/>
    <n v="1"/>
    <n v="1"/>
    <x v="11"/>
    <n v="0.45454545454500001"/>
    <n v="0.54545454545500005"/>
    <n v="0.45454545454500001"/>
    <n v="0.54545454545500005"/>
    <n v="0.4375"/>
    <n v="0.625"/>
    <n v="1.5"/>
    <n v="0.54424969376300003"/>
    <n v="4.4249693763299999E-2"/>
    <n v="0.177463051939"/>
    <n v="1"/>
    <n v="3"/>
    <n v="4"/>
    <n v="3"/>
    <n v="3"/>
    <n v="4"/>
    <n v="4"/>
    <n v="3"/>
    <n v="21"/>
    <b v="1"/>
    <n v="3"/>
    <n v="4.4249693763000031E-2"/>
    <b v="1"/>
    <n v="4"/>
    <n v="4"/>
    <n v="4.4249693763000031E-2"/>
    <n v="3"/>
  </r>
  <r>
    <n v="8348"/>
    <d v="2013-11-24T00:00:00"/>
    <s v="Denver Broncos"/>
    <n v="31"/>
    <s v="New England Patriots"/>
    <n v="34"/>
    <n v="-2.5"/>
    <n v="53"/>
    <n v="2013"/>
    <n v="0"/>
    <n v="0"/>
    <n v="1"/>
    <n v="0"/>
    <x v="11"/>
    <n v="0.72727272727299996"/>
    <n v="0.81818181818199998"/>
    <n v="0.81818181818199998"/>
    <n v="0.72727272727299996"/>
    <n v="0.8125"/>
    <n v="0.75"/>
    <n v="2.5"/>
    <n v="0.56333025884200005"/>
    <n v="6.3330258842299994E-2"/>
    <n v="0.25468889323600002"/>
    <n v="0"/>
    <n v="6"/>
    <n v="5"/>
    <n v="4"/>
    <n v="0"/>
    <n v="0"/>
    <n v="0"/>
    <n v="0"/>
    <n v="3"/>
    <b v="0"/>
    <n v="0"/>
    <n v="6.3330258842000053E-2"/>
    <b v="0"/>
    <n v="0"/>
    <n v="0"/>
    <n v="6.3330258842000053E-2"/>
    <n v="0"/>
  </r>
  <r>
    <n v="8347"/>
    <d v="2013-11-24T00:00:00"/>
    <s v="Dallas Cowboys"/>
    <n v="24"/>
    <s v="New York Giants"/>
    <n v="21"/>
    <n v="2.5"/>
    <n v="44"/>
    <n v="2013"/>
    <n v="1"/>
    <n v="1"/>
    <n v="0"/>
    <n v="0"/>
    <x v="11"/>
    <n v="0.36363636363599999"/>
    <n v="0.54545454545500005"/>
    <n v="0.36363636363599999"/>
    <n v="0.54545454545500005"/>
    <n v="0.5625"/>
    <n v="0.5"/>
    <n v="2.5"/>
    <n v="0.56761154359999999"/>
    <n v="6.7611543600000004E-2"/>
    <n v="0.272112893809"/>
    <n v="0"/>
    <n v="7"/>
    <n v="6"/>
    <n v="5"/>
    <n v="0"/>
    <n v="0"/>
    <n v="0"/>
    <n v="0"/>
    <n v="-3"/>
    <b v="0"/>
    <n v="0"/>
    <n v="6.761154359999999E-2"/>
    <b v="0"/>
    <n v="0"/>
    <n v="0"/>
    <n v="6.761154359999999E-2"/>
    <n v="0"/>
  </r>
  <r>
    <n v="8345"/>
    <d v="2013-11-24T00:00:00"/>
    <s v="Tennessee Titans"/>
    <n v="23"/>
    <s v="Oakland Raiders"/>
    <n v="19"/>
    <n v="-2"/>
    <n v="42"/>
    <n v="2013"/>
    <n v="0"/>
    <n v="0"/>
    <n v="0"/>
    <n v="1"/>
    <x v="11"/>
    <n v="0.36363636363599999"/>
    <n v="0.45454545454500001"/>
    <n v="0.45454545454500001"/>
    <n v="0.36363636363599999"/>
    <n v="0.375"/>
    <n v="0.25"/>
    <n v="2"/>
    <n v="0.41836292034099998"/>
    <n v="8.1637079658699999E-2"/>
    <n v="-0.32949739244600001"/>
    <n v="0"/>
    <n v="5"/>
    <n v="3"/>
    <n v="6"/>
    <n v="5"/>
    <n v="3"/>
    <n v="0"/>
    <n v="0"/>
    <n v="-4"/>
    <b v="1"/>
    <n v="5"/>
    <n v="-8.1637079659000023E-2"/>
    <b v="0"/>
    <n v="3"/>
    <n v="0"/>
    <n v="8.1637079659000023E-2"/>
    <n v="0"/>
  </r>
  <r>
    <n v="8342"/>
    <d v="2013-11-24T00:00:00"/>
    <s v="Pittsburgh Steelers"/>
    <n v="27"/>
    <s v="Cleveland Browns"/>
    <n v="11"/>
    <n v="2"/>
    <n v="39"/>
    <n v="2013"/>
    <n v="1"/>
    <n v="1"/>
    <n v="0"/>
    <n v="0"/>
    <x v="11"/>
    <n v="0.36363636363599999"/>
    <n v="0.45454545454500001"/>
    <n v="0.36363636363599999"/>
    <n v="0.45454545454500001"/>
    <n v="0.3125"/>
    <n v="0.5"/>
    <n v="2"/>
    <n v="0.58480829887999997"/>
    <n v="8.4808298879800001E-2"/>
    <n v="0.34254375532199999"/>
    <n v="0"/>
    <n v="4"/>
    <n v="7"/>
    <n v="7"/>
    <n v="0"/>
    <n v="0"/>
    <n v="0"/>
    <n v="0"/>
    <n v="-16"/>
    <b v="0"/>
    <n v="0"/>
    <n v="8.4808298879999966E-2"/>
    <b v="0"/>
    <n v="0"/>
    <n v="0"/>
    <n v="8.4808298879999966E-2"/>
    <n v="0"/>
  </r>
  <r>
    <n v="8344"/>
    <d v="2013-11-24T00:00:00"/>
    <s v="New York Jets"/>
    <n v="3"/>
    <s v="Baltimore Ravens"/>
    <n v="19"/>
    <n v="3.5"/>
    <n v="38.5"/>
    <n v="2013"/>
    <n v="1"/>
    <n v="0"/>
    <n v="1"/>
    <n v="1"/>
    <x v="11"/>
    <n v="0.45454545454500001"/>
    <n v="0.45454545454500001"/>
    <n v="0.45454545454500001"/>
    <n v="0.45454545454500001"/>
    <n v="0.625"/>
    <n v="0.375"/>
    <n v="3.5"/>
    <n v="0.58719328626800005"/>
    <n v="8.7193286267799999E-2"/>
    <n v="0.35237456584600002"/>
    <n v="1"/>
    <n v="10"/>
    <n v="8"/>
    <n v="8"/>
    <n v="10"/>
    <n v="8"/>
    <n v="8"/>
    <n v="8"/>
    <n v="16"/>
    <b v="1"/>
    <n v="10"/>
    <n v="8.7193286268000048E-2"/>
    <b v="1"/>
    <n v="8"/>
    <n v="8"/>
    <n v="8.7193286268000048E-2"/>
    <n v="8"/>
  </r>
  <r>
    <n v="8341"/>
    <d v="2013-11-24T00:00:00"/>
    <s v="Carolina Panthers"/>
    <n v="20"/>
    <s v="Miami Dolphins"/>
    <n v="16"/>
    <n v="-4"/>
    <n v="40.5"/>
    <n v="2013"/>
    <n v="0"/>
    <n v="0"/>
    <n v="0"/>
    <n v="1"/>
    <x v="11"/>
    <n v="0.45454545454500001"/>
    <n v="0.72727272727299996"/>
    <n v="0.72727272727299996"/>
    <n v="0.45454545454500001"/>
    <n v="0.4375"/>
    <n v="0.4375"/>
    <n v="4"/>
    <n v="0.59797761347800005"/>
    <n v="9.7977613478099995E-2"/>
    <n v="0.39704554266100001"/>
    <n v="1"/>
    <n v="11"/>
    <n v="9"/>
    <n v="9"/>
    <n v="11"/>
    <n v="9"/>
    <n v="9"/>
    <n v="9"/>
    <n v="-4"/>
    <b v="1"/>
    <n v="11"/>
    <n v="9.7977613478000047E-2"/>
    <b v="1"/>
    <n v="9"/>
    <n v="9"/>
    <n v="9.7977613478000047E-2"/>
    <n v="9"/>
  </r>
  <r>
    <n v="8346"/>
    <d v="2013-11-24T00:00:00"/>
    <s v="Indianapolis Colts"/>
    <n v="11"/>
    <s v="Arizona Cardinals"/>
    <n v="40"/>
    <n v="3"/>
    <n v="44.5"/>
    <n v="2013"/>
    <n v="1"/>
    <n v="0"/>
    <n v="1"/>
    <n v="1"/>
    <x v="11"/>
    <n v="0.63636363636399995"/>
    <n v="0.63636363636399995"/>
    <n v="0.63636363636399995"/>
    <n v="0.63636363636399995"/>
    <n v="0.3125"/>
    <n v="0.6875"/>
    <n v="3"/>
    <n v="0.63964471040899995"/>
    <n v="0.13964471040900001"/>
    <n v="0.57382242192099997"/>
    <n v="1"/>
    <n v="8"/>
    <n v="10"/>
    <n v="10"/>
    <n v="8"/>
    <n v="10"/>
    <n v="10"/>
    <n v="10"/>
    <n v="29"/>
    <b v="1"/>
    <n v="8"/>
    <n v="0.13964471040899995"/>
    <b v="1"/>
    <n v="10"/>
    <n v="10"/>
    <n v="0.13964471040899995"/>
    <n v="10"/>
  </r>
  <r>
    <n v="8349"/>
    <d v="2013-11-25T00:00:00"/>
    <s v="San Francisco 49ers"/>
    <n v="27"/>
    <s v="Washington Redskins"/>
    <n v="6"/>
    <n v="-5"/>
    <n v="47"/>
    <n v="2013"/>
    <n v="0"/>
    <n v="0"/>
    <n v="0"/>
    <n v="1"/>
    <x v="11"/>
    <n v="0.27272727272699998"/>
    <n v="0.63636363636399995"/>
    <n v="0.63636363636399995"/>
    <n v="0.27272727272699998"/>
    <n v="0.6875"/>
    <n v="0.625"/>
    <n v="5"/>
    <n v="0.68156108795100001"/>
    <n v="0.18156108795100001"/>
    <n v="0.76095522689799999"/>
    <n v="1"/>
    <n v="12"/>
    <n v="11"/>
    <n v="11"/>
    <n v="12"/>
    <n v="11"/>
    <n v="11"/>
    <n v="11"/>
    <n v="-21"/>
    <b v="1"/>
    <n v="12"/>
    <n v="0.18156108795100001"/>
    <b v="1"/>
    <n v="11"/>
    <n v="11"/>
    <n v="0.18156108795100001"/>
    <n v="11"/>
  </r>
  <r>
    <n v="8338"/>
    <d v="2013-11-24T00:00:00"/>
    <s v="Jacksonville Jaguars"/>
    <n v="13"/>
    <s v="Houston Texans"/>
    <n v="6"/>
    <n v="10"/>
    <n v="43.5"/>
    <n v="2013"/>
    <n v="1"/>
    <n v="1"/>
    <n v="0"/>
    <n v="0"/>
    <x v="11"/>
    <n v="0.181818181818"/>
    <n v="0.181818181818"/>
    <n v="0.181818181818"/>
    <n v="0.181818181818"/>
    <n v="0.75"/>
    <n v="0.125"/>
    <n v="10"/>
    <n v="0.72859079311399999"/>
    <n v="0.22859079311399999"/>
    <n v="0.98748457758300001"/>
    <n v="0"/>
    <n v="16"/>
    <n v="12"/>
    <n v="12"/>
    <n v="0"/>
    <n v="0"/>
    <n v="0"/>
    <n v="0"/>
    <n v="-7"/>
    <b v="0"/>
    <n v="0"/>
    <n v="0.22859079311399999"/>
    <b v="0"/>
    <n v="0"/>
    <n v="0"/>
    <n v="0.22859079311399999"/>
    <n v="0"/>
  </r>
  <r>
    <n v="8337"/>
    <d v="2013-11-24T00:00:00"/>
    <s v="Tampa Bay Buccaneers"/>
    <n v="24"/>
    <s v="Detroit Lions"/>
    <n v="21"/>
    <n v="7"/>
    <n v="48"/>
    <n v="2013"/>
    <n v="1"/>
    <n v="0"/>
    <n v="0"/>
    <n v="0"/>
    <x v="11"/>
    <n v="0.54545454545500005"/>
    <n v="0.27272727272699998"/>
    <n v="0.54545454545500005"/>
    <n v="0.27272727272699998"/>
    <n v="0.25"/>
    <n v="0.4375"/>
    <n v="7"/>
    <n v="0.76489544402800003"/>
    <n v="0.26489544402800003"/>
    <n v="1.17970881578"/>
    <n v="0"/>
    <n v="15"/>
    <n v="13"/>
    <n v="13"/>
    <n v="0"/>
    <n v="0"/>
    <n v="0"/>
    <n v="0"/>
    <n v="-3"/>
    <b v="0"/>
    <n v="0"/>
    <n v="0.26489544402800003"/>
    <b v="0"/>
    <n v="0"/>
    <n v="0"/>
    <n v="0.26489544402800003"/>
    <n v="0"/>
  </r>
  <r>
    <n v="8340"/>
    <d v="2013-11-24T00:00:00"/>
    <s v="San Diego Chargers"/>
    <n v="41"/>
    <s v="Kansas City Chiefs"/>
    <n v="38"/>
    <n v="3"/>
    <n v="42.5"/>
    <n v="2013"/>
    <n v="1"/>
    <n v="1"/>
    <n v="0"/>
    <n v="0"/>
    <x v="11"/>
    <n v="0.81818181818199998"/>
    <n v="0.45454545454500001"/>
    <n v="0.81818181818199998"/>
    <n v="0.45454545454500001"/>
    <n v="0.125"/>
    <n v="0.4375"/>
    <n v="3"/>
    <n v="0.77794480480499995"/>
    <n v="0.277944804805"/>
    <n v="1.2537295986999999"/>
    <n v="0"/>
    <n v="9"/>
    <n v="14"/>
    <n v="14"/>
    <n v="0"/>
    <n v="0"/>
    <n v="0"/>
    <n v="0"/>
    <n v="-3"/>
    <b v="0"/>
    <n v="0"/>
    <n v="0.27794480480499995"/>
    <b v="0"/>
    <n v="0"/>
    <n v="0"/>
    <n v="0.27794480480499995"/>
    <n v="0"/>
  </r>
  <r>
    <n v="8339"/>
    <d v="2013-11-24T00:00:00"/>
    <s v="Minnesota Vikings"/>
    <n v="26"/>
    <s v="Green Bay Packers"/>
    <n v="26"/>
    <n v="5.5"/>
    <n v="44.5"/>
    <n v="2013"/>
    <n v="1"/>
    <n v="1"/>
    <n v="0"/>
    <n v="0"/>
    <x v="11"/>
    <n v="0.45454545454500001"/>
    <n v="0.181818181818"/>
    <n v="0.45454545454500001"/>
    <n v="0.181818181818"/>
    <n v="0.6875"/>
    <n v="0.625"/>
    <n v="5.5"/>
    <n v="0.80411767405199996"/>
    <n v="0.30411767405200002"/>
    <n v="1.41223151812"/>
    <n v="0"/>
    <n v="13"/>
    <n v="15"/>
    <n v="15"/>
    <n v="0"/>
    <n v="0"/>
    <n v="0"/>
    <n v="0"/>
    <n v="0"/>
    <b v="0"/>
    <n v="0"/>
    <n v="0.30411767405199996"/>
    <b v="0"/>
    <n v="0"/>
    <n v="0"/>
    <n v="0.30411767405199996"/>
    <n v="0"/>
  </r>
  <r>
    <n v="8336"/>
    <d v="2013-11-21T00:00:00"/>
    <s v="New Orleans Saints"/>
    <n v="17"/>
    <s v="Atlanta Falcons"/>
    <n v="13"/>
    <n v="-7"/>
    <n v="52.5"/>
    <n v="2013"/>
    <n v="0"/>
    <n v="1"/>
    <n v="0"/>
    <n v="1"/>
    <x v="11"/>
    <n v="0.181818181818"/>
    <n v="0.81818181818199998"/>
    <n v="0.81818181818199998"/>
    <n v="0.181818181818"/>
    <n v="0.4375"/>
    <n v="0.8125"/>
    <n v="7"/>
    <n v="0.860454021161"/>
    <n v="0.360454021161"/>
    <n v="1.81906603716"/>
    <n v="1"/>
    <n v="14"/>
    <n v="16"/>
    <n v="16"/>
    <n v="14"/>
    <n v="16"/>
    <n v="16"/>
    <n v="16"/>
    <n v="-4"/>
    <b v="1"/>
    <n v="14"/>
    <n v="0.360454021161"/>
    <b v="1"/>
    <n v="16"/>
    <n v="16"/>
    <n v="0.360454021161"/>
    <n v="16"/>
  </r>
  <r>
    <n v="8357"/>
    <d v="2013-12-01T00:00:00"/>
    <s v="Chicago Bears"/>
    <n v="20"/>
    <s v="Minnesota Vikings"/>
    <n v="23"/>
    <n v="1"/>
    <n v="50.5"/>
    <n v="2013"/>
    <n v="1"/>
    <n v="1"/>
    <n v="1"/>
    <n v="1"/>
    <x v="12"/>
    <n v="0.25"/>
    <n v="0.5"/>
    <n v="0.25"/>
    <n v="0.5"/>
    <n v="0.625"/>
    <n v="0.625"/>
    <n v="1"/>
    <n v="0.51393087628800005"/>
    <n v="1.3930876287599999E-2"/>
    <n v="5.57379308332E-2"/>
    <n v="1"/>
    <n v="1"/>
    <n v="1"/>
    <n v="1"/>
    <n v="1"/>
    <n v="1"/>
    <n v="1"/>
    <n v="1"/>
    <n v="3"/>
    <b v="1"/>
    <n v="1"/>
    <n v="1.3930876288000049E-2"/>
    <b v="1"/>
    <n v="1"/>
    <n v="1"/>
    <n v="1.3930876288000049E-2"/>
    <n v="1"/>
  </r>
  <r>
    <n v="8363"/>
    <d v="2013-12-01T00:00:00"/>
    <s v="Cincinnati Bengals"/>
    <n v="17"/>
    <s v="San Diego Chargers"/>
    <n v="10"/>
    <n v="-1.5"/>
    <n v="48.5"/>
    <n v="2013"/>
    <n v="0"/>
    <n v="0"/>
    <n v="0"/>
    <n v="1"/>
    <x v="12"/>
    <n v="0.41666666666699997"/>
    <n v="0.66666666666700003"/>
    <n v="0.66666666666700003"/>
    <n v="0.41666666666699997"/>
    <n v="0.625"/>
    <n v="0.4375"/>
    <n v="1.5"/>
    <n v="0.52169428198099999"/>
    <n v="2.16942819808E-2"/>
    <n v="8.6831644114599996E-2"/>
    <n v="1"/>
    <n v="3"/>
    <n v="2"/>
    <n v="2"/>
    <n v="3"/>
    <n v="2"/>
    <n v="2"/>
    <n v="2"/>
    <n v="-7"/>
    <b v="1"/>
    <n v="3"/>
    <n v="2.1694281980999985E-2"/>
    <b v="1"/>
    <n v="2"/>
    <n v="2"/>
    <n v="2.1694281980999985E-2"/>
    <n v="2"/>
  </r>
  <r>
    <n v="8364"/>
    <d v="2013-12-01T00:00:00"/>
    <s v="New York Giants"/>
    <n v="24"/>
    <s v="Washington Redskins"/>
    <n v="17"/>
    <n v="1"/>
    <n v="44.5"/>
    <n v="2013"/>
    <n v="1"/>
    <n v="1"/>
    <n v="0"/>
    <n v="0"/>
    <x v="12"/>
    <n v="0.25"/>
    <n v="0.41666666666699997"/>
    <n v="0.25"/>
    <n v="0.41666666666699997"/>
    <n v="0.625"/>
    <n v="0.5625"/>
    <n v="1"/>
    <n v="0.53457207212400004"/>
    <n v="3.45720721244E-2"/>
    <n v="0.13850930424999999"/>
    <n v="0"/>
    <n v="2"/>
    <n v="3"/>
    <n v="3"/>
    <n v="0"/>
    <n v="0"/>
    <n v="0"/>
    <n v="0"/>
    <n v="-7"/>
    <b v="0"/>
    <n v="0"/>
    <n v="3.4572072124000042E-2"/>
    <b v="0"/>
    <n v="0"/>
    <n v="0"/>
    <n v="3.4572072124000042E-2"/>
    <n v="0"/>
  </r>
  <r>
    <n v="8358"/>
    <d v="2013-12-01T00:00:00"/>
    <s v="Arizona Cardinals"/>
    <n v="21"/>
    <s v="Philadelphia Eagles"/>
    <n v="24"/>
    <n v="3.5"/>
    <n v="48.5"/>
    <n v="2013"/>
    <n v="1"/>
    <n v="0"/>
    <n v="1"/>
    <n v="1"/>
    <x v="12"/>
    <n v="0.58333333333299997"/>
    <n v="0.58333333333299997"/>
    <n v="0.58333333333299997"/>
    <n v="0.58333333333299997"/>
    <n v="0.25"/>
    <n v="0.3125"/>
    <n v="3.5"/>
    <n v="0.57775727206899996"/>
    <n v="7.7757272068899999E-2"/>
    <n v="0.31357350260200001"/>
    <n v="1"/>
    <n v="7"/>
    <n v="4"/>
    <n v="4"/>
    <n v="7"/>
    <n v="4"/>
    <n v="4"/>
    <n v="4"/>
    <n v="3"/>
    <b v="1"/>
    <n v="7"/>
    <n v="7.7757272068999961E-2"/>
    <b v="1"/>
    <n v="4"/>
    <n v="4"/>
    <n v="7.7757272068999961E-2"/>
    <n v="4"/>
  </r>
  <r>
    <n v="8359"/>
    <d v="2013-12-01T00:00:00"/>
    <s v="Miami Dolphins"/>
    <n v="23"/>
    <s v="New York Jets"/>
    <n v="3"/>
    <n v="2"/>
    <n v="40.5"/>
    <n v="2013"/>
    <n v="1"/>
    <n v="1"/>
    <n v="0"/>
    <n v="0"/>
    <x v="12"/>
    <n v="0.41666666666699997"/>
    <n v="0.5"/>
    <n v="0.41666666666699997"/>
    <n v="0.5"/>
    <n v="0.375"/>
    <n v="0.4375"/>
    <n v="2"/>
    <n v="0.57939545073200005"/>
    <n v="7.9395450732399994E-2"/>
    <n v="0.32029215426899998"/>
    <n v="0"/>
    <n v="4"/>
    <n v="5"/>
    <n v="5"/>
    <n v="0"/>
    <n v="0"/>
    <n v="0"/>
    <n v="0"/>
    <n v="-20"/>
    <b v="0"/>
    <n v="0"/>
    <n v="7.939545073200005E-2"/>
    <b v="0"/>
    <n v="0"/>
    <n v="0"/>
    <n v="7.939545073200005E-2"/>
    <n v="0"/>
  </r>
  <r>
    <n v="8354"/>
    <d v="2013-12-01T00:00:00"/>
    <s v="Denver Broncos"/>
    <n v="35"/>
    <s v="Kansas City Chiefs"/>
    <n v="28"/>
    <n v="-6"/>
    <n v="50"/>
    <n v="2013"/>
    <n v="0"/>
    <n v="1"/>
    <n v="0"/>
    <n v="1"/>
    <x v="12"/>
    <n v="0.75"/>
    <n v="0.83333333333299997"/>
    <n v="0.83333333333299997"/>
    <n v="0.75"/>
    <n v="0.8125"/>
    <n v="0.125"/>
    <n v="6"/>
    <n v="0.59480606942500003"/>
    <n v="9.4806069424799994E-2"/>
    <n v="0.383869625253"/>
    <n v="1"/>
    <n v="11"/>
    <n v="6"/>
    <n v="6"/>
    <n v="11"/>
    <n v="6"/>
    <n v="6"/>
    <n v="6"/>
    <n v="-7"/>
    <b v="1"/>
    <n v="11"/>
    <n v="9.4806069425000028E-2"/>
    <b v="1"/>
    <n v="6"/>
    <n v="6"/>
    <n v="9.4806069425000028E-2"/>
    <n v="6"/>
  </r>
  <r>
    <n v="8355"/>
    <d v="2013-12-01T00:00:00"/>
    <s v="Jacksonville Jaguars"/>
    <n v="32"/>
    <s v="Cleveland Browns"/>
    <n v="28"/>
    <n v="7.5"/>
    <n v="39"/>
    <n v="2013"/>
    <n v="1"/>
    <n v="0"/>
    <n v="0"/>
    <n v="0"/>
    <x v="12"/>
    <n v="0.33333333333300003"/>
    <n v="0.25"/>
    <n v="0.33333333333300003"/>
    <n v="0.25"/>
    <n v="0.3125"/>
    <n v="0.125"/>
    <n v="7.5"/>
    <n v="0.65103383448499996"/>
    <n v="0.15103383448499999"/>
    <n v="0.62358664340000003"/>
    <n v="0"/>
    <n v="14"/>
    <n v="7"/>
    <n v="7"/>
    <n v="0"/>
    <n v="0"/>
    <n v="0"/>
    <n v="0"/>
    <n v="-4"/>
    <b v="0"/>
    <n v="0"/>
    <n v="0.15103383448499996"/>
    <b v="0"/>
    <n v="0"/>
    <n v="0"/>
    <n v="0.15103383448499996"/>
    <n v="0"/>
  </r>
  <r>
    <n v="8352"/>
    <d v="2013-11-28T00:00:00"/>
    <s v="Pittsburgh Steelers"/>
    <n v="20"/>
    <s v="Baltimore Ravens"/>
    <n v="22"/>
    <n v="3"/>
    <n v="40.5"/>
    <n v="2013"/>
    <n v="1"/>
    <n v="1"/>
    <n v="1"/>
    <n v="1"/>
    <x v="12"/>
    <n v="0.5"/>
    <n v="0.41666666666699997"/>
    <n v="0.5"/>
    <n v="0.41666666666699997"/>
    <n v="0.625"/>
    <n v="0.5"/>
    <n v="3"/>
    <n v="0.68445164648000001"/>
    <n v="0.18445164648000001"/>
    <n v="0.77430607138600005"/>
    <n v="1"/>
    <n v="5"/>
    <n v="8"/>
    <n v="8"/>
    <n v="5"/>
    <n v="8"/>
    <n v="8"/>
    <n v="8"/>
    <n v="2"/>
    <b v="1"/>
    <n v="5"/>
    <n v="0.18445164648000001"/>
    <b v="1"/>
    <n v="8"/>
    <n v="8"/>
    <n v="0.18445164648000001"/>
    <n v="8"/>
  </r>
  <r>
    <n v="8360"/>
    <d v="2013-12-01T00:00:00"/>
    <s v="Atlanta Falcons"/>
    <n v="34"/>
    <s v="Buffalo Bills"/>
    <n v="31"/>
    <n v="4.5"/>
    <n v="48.5"/>
    <n v="2013"/>
    <n v="1"/>
    <n v="0"/>
    <n v="0"/>
    <n v="0"/>
    <x v="12"/>
    <n v="0.33333333333300003"/>
    <n v="0.25"/>
    <n v="0.33333333333300003"/>
    <n v="0.25"/>
    <n v="0.375"/>
    <n v="0.8125"/>
    <n v="4.5"/>
    <n v="0.69544068955600002"/>
    <n v="0.195440689556"/>
    <n v="0.82567988234300005"/>
    <n v="0"/>
    <n v="8"/>
    <n v="9"/>
    <n v="9"/>
    <n v="0"/>
    <n v="0"/>
    <n v="0"/>
    <n v="0"/>
    <n v="-3"/>
    <b v="0"/>
    <n v="0"/>
    <n v="0.19544068955600002"/>
    <b v="0"/>
    <n v="0"/>
    <n v="0"/>
    <n v="0.19544068955600002"/>
    <n v="0"/>
  </r>
  <r>
    <n v="8365"/>
    <d v="2013-12-02T00:00:00"/>
    <s v="New Orleans Saints"/>
    <n v="7"/>
    <s v="Seattle Seahawks"/>
    <n v="34"/>
    <n v="5"/>
    <n v="47.5"/>
    <n v="2013"/>
    <n v="1"/>
    <n v="0"/>
    <n v="1"/>
    <n v="1"/>
    <x v="12"/>
    <n v="0.91666666666700003"/>
    <n v="0.75"/>
    <n v="0.91666666666700003"/>
    <n v="0.75"/>
    <n v="0.6875"/>
    <n v="0.4375"/>
    <n v="5"/>
    <n v="0.72532608126999998"/>
    <n v="0.22532608127000001"/>
    <n v="0.97103667697100005"/>
    <n v="1"/>
    <n v="9"/>
    <n v="10"/>
    <n v="10"/>
    <n v="9"/>
    <n v="10"/>
    <n v="10"/>
    <n v="10"/>
    <n v="27"/>
    <b v="1"/>
    <n v="9"/>
    <n v="0.22532608126999998"/>
    <b v="1"/>
    <n v="10"/>
    <n v="10"/>
    <n v="0.22532608126999998"/>
    <n v="10"/>
  </r>
  <r>
    <n v="8353"/>
    <d v="2013-12-01T00:00:00"/>
    <s v="Tennessee Titans"/>
    <n v="14"/>
    <s v="Indianapolis Colts"/>
    <n v="22"/>
    <n v="3.5"/>
    <n v="46"/>
    <n v="2013"/>
    <n v="1"/>
    <n v="1"/>
    <n v="1"/>
    <n v="1"/>
    <x v="12"/>
    <n v="0.66666666666700003"/>
    <n v="0.41666666666699997"/>
    <n v="0.66666666666700003"/>
    <n v="0.41666666666699997"/>
    <n v="0.6875"/>
    <n v="0.375"/>
    <n v="3.5"/>
    <n v="0.74216758529399995"/>
    <n v="0.24216758529400001"/>
    <n v="1.0572652553899999"/>
    <n v="1"/>
    <n v="6"/>
    <n v="11"/>
    <n v="11"/>
    <n v="6"/>
    <n v="11"/>
    <n v="11"/>
    <n v="11"/>
    <n v="8"/>
    <b v="1"/>
    <n v="6"/>
    <n v="0.24216758529399995"/>
    <b v="1"/>
    <n v="11"/>
    <n v="11"/>
    <n v="0.24216758529399995"/>
    <n v="11"/>
  </r>
  <r>
    <n v="8351"/>
    <d v="2013-11-28T00:00:00"/>
    <s v="Oakland Raiders"/>
    <n v="24"/>
    <s v="Dallas Cowboys"/>
    <n v="31"/>
    <n v="8"/>
    <n v="48"/>
    <n v="2013"/>
    <n v="1"/>
    <n v="0"/>
    <n v="1"/>
    <n v="1"/>
    <x v="12"/>
    <n v="0.58333333333299997"/>
    <n v="0.33333333333300003"/>
    <n v="0.58333333333299997"/>
    <n v="0.33333333333300003"/>
    <n v="0.5"/>
    <n v="0.25"/>
    <n v="8"/>
    <n v="0.75576373753399995"/>
    <n v="0.255763737534"/>
    <n v="1.12959276525"/>
    <n v="1"/>
    <n v="16"/>
    <n v="12"/>
    <n v="12"/>
    <n v="16"/>
    <n v="12"/>
    <n v="12"/>
    <n v="12"/>
    <n v="7"/>
    <b v="1"/>
    <n v="16"/>
    <n v="0.25576373753399995"/>
    <b v="1"/>
    <n v="12"/>
    <n v="12"/>
    <n v="0.25576373753399995"/>
    <n v="12"/>
  </r>
  <r>
    <n v="8350"/>
    <d v="2013-11-28T00:00:00"/>
    <s v="Green Bay Packers"/>
    <n v="10"/>
    <s v="Detroit Lions"/>
    <n v="40"/>
    <n v="6"/>
    <n v="48.5"/>
    <n v="2013"/>
    <n v="1"/>
    <n v="1"/>
    <n v="1"/>
    <n v="1"/>
    <x v="12"/>
    <n v="0.58333333333299997"/>
    <n v="0.41666666666699997"/>
    <n v="0.58333333333299997"/>
    <n v="0.41666666666699997"/>
    <n v="0.25"/>
    <n v="0.6875"/>
    <n v="6"/>
    <n v="0.79370772033899994"/>
    <n v="0.293707720339"/>
    <n v="1.3474212865699999"/>
    <n v="1"/>
    <n v="10"/>
    <n v="13"/>
    <n v="13"/>
    <n v="10"/>
    <n v="13"/>
    <n v="13"/>
    <n v="13"/>
    <n v="30"/>
    <b v="1"/>
    <n v="10"/>
    <n v="0.29370772033899994"/>
    <b v="1"/>
    <n v="13"/>
    <n v="13"/>
    <n v="0.29370772033899994"/>
    <n v="13"/>
  </r>
  <r>
    <n v="8362"/>
    <d v="2013-12-01T00:00:00"/>
    <s v="New England Patriots"/>
    <n v="34"/>
    <s v="Houston Texans"/>
    <n v="31"/>
    <n v="-6.5"/>
    <n v="47.5"/>
    <n v="2013"/>
    <n v="0"/>
    <n v="0"/>
    <n v="0"/>
    <n v="1"/>
    <x v="12"/>
    <n v="0.166666666667"/>
    <n v="0.75"/>
    <n v="0.75"/>
    <n v="0.166666666667"/>
    <n v="0.75"/>
    <n v="0.75"/>
    <n v="6.5"/>
    <n v="0.79861545585600002"/>
    <n v="0.29861545585600002"/>
    <n v="1.37766331288"/>
    <n v="1"/>
    <n v="13"/>
    <n v="14"/>
    <n v="14"/>
    <n v="13"/>
    <n v="14"/>
    <n v="14"/>
    <n v="14"/>
    <n v="-3"/>
    <b v="1"/>
    <n v="13"/>
    <n v="0.29861545585600002"/>
    <b v="1"/>
    <n v="14"/>
    <n v="14"/>
    <n v="0.29861545585600002"/>
    <n v="14"/>
  </r>
  <r>
    <n v="8361"/>
    <d v="2013-12-01T00:00:00"/>
    <s v="St Louis Rams"/>
    <n v="13"/>
    <s v="San Francisco 49ers"/>
    <n v="23"/>
    <n v="7.5"/>
    <n v="40"/>
    <n v="2013"/>
    <n v="1"/>
    <n v="1"/>
    <n v="1"/>
    <n v="1"/>
    <x v="12"/>
    <n v="0.66666666666700003"/>
    <n v="0.41666666666699997"/>
    <n v="0.66666666666700003"/>
    <n v="0.41666666666699997"/>
    <n v="0.6875"/>
    <n v="0.4375"/>
    <n v="7.5"/>
    <n v="0.81900347986199995"/>
    <n v="0.31900347986200001"/>
    <n v="1.50961052743"/>
    <n v="1"/>
    <n v="15"/>
    <n v="15"/>
    <n v="15"/>
    <n v="15"/>
    <n v="15"/>
    <n v="15"/>
    <n v="15"/>
    <n v="10"/>
    <b v="1"/>
    <n v="15"/>
    <n v="0.31900347986199995"/>
    <b v="1"/>
    <n v="15"/>
    <n v="15"/>
    <n v="0.31900347986199995"/>
    <n v="15"/>
  </r>
  <r>
    <n v="8356"/>
    <d v="2013-12-01T00:00:00"/>
    <s v="Tampa Bay Buccaneers"/>
    <n v="6"/>
    <s v="Carolina Panthers"/>
    <n v="27"/>
    <n v="6.5"/>
    <n v="40.5"/>
    <n v="2013"/>
    <n v="1"/>
    <n v="1"/>
    <n v="1"/>
    <n v="1"/>
    <x v="12"/>
    <n v="0.75"/>
    <n v="0.25"/>
    <n v="0.75"/>
    <n v="0.25"/>
    <n v="0.4375"/>
    <n v="0.4375"/>
    <n v="6.5"/>
    <n v="0.85879898219499995"/>
    <n v="0.358798982195"/>
    <n v="1.8053503475799999"/>
    <n v="1"/>
    <n v="12"/>
    <n v="16"/>
    <n v="16"/>
    <n v="12"/>
    <n v="16"/>
    <n v="16"/>
    <n v="16"/>
    <n v="21"/>
    <b v="1"/>
    <n v="12"/>
    <n v="0.35879898219499995"/>
    <b v="1"/>
    <n v="16"/>
    <n v="16"/>
    <n v="0.35879898219499995"/>
    <n v="16"/>
  </r>
  <r>
    <n v="8374"/>
    <d v="2013-12-08T00:00:00"/>
    <s v="Miami Dolphins"/>
    <n v="34"/>
    <s v="Pittsburgh Steelers"/>
    <n v="28"/>
    <n v="3"/>
    <n v="41"/>
    <n v="2013"/>
    <n v="1"/>
    <n v="0"/>
    <n v="0"/>
    <n v="0"/>
    <x v="13"/>
    <n v="0.384615384615"/>
    <n v="0.53846153846199996"/>
    <n v="0.384615384615"/>
    <n v="0.53846153846199996"/>
    <n v="0.5"/>
    <n v="0.4375"/>
    <n v="3"/>
    <n v="0.51234470843000002"/>
    <n v="1.2344708429800001E-2"/>
    <n v="4.9388870631200003E-2"/>
    <n v="0"/>
    <n v="7"/>
    <n v="2"/>
    <n v="1"/>
    <n v="0"/>
    <n v="0"/>
    <n v="0"/>
    <n v="0"/>
    <n v="-6"/>
    <b v="0"/>
    <n v="0"/>
    <n v="1.2344708430000018E-2"/>
    <b v="0"/>
    <n v="0"/>
    <n v="0"/>
    <n v="1.2344708430000018E-2"/>
    <n v="0"/>
  </r>
  <r>
    <n v="8375"/>
    <d v="2013-12-08T00:00:00"/>
    <s v="Buffalo Bills"/>
    <n v="6"/>
    <s v="Tampa Bay Buccaneers"/>
    <n v="27"/>
    <n v="2.5"/>
    <n v="42.5"/>
    <n v="2013"/>
    <n v="1"/>
    <n v="0"/>
    <n v="1"/>
    <n v="1"/>
    <x v="13"/>
    <n v="0.30769230769200001"/>
    <n v="0.30769230769200001"/>
    <n v="0.30769230769200001"/>
    <n v="0.30769230769200001"/>
    <n v="0.4375"/>
    <n v="0.375"/>
    <n v="2.5"/>
    <n v="0.53910497634900001"/>
    <n v="3.9104976348800002E-2"/>
    <n v="0.15674001061699999"/>
    <n v="1"/>
    <n v="4"/>
    <n v="3"/>
    <n v="2"/>
    <n v="4"/>
    <n v="3"/>
    <n v="3"/>
    <n v="2"/>
    <n v="21"/>
    <b v="1"/>
    <n v="4"/>
    <n v="3.9104976349000009E-2"/>
    <b v="1"/>
    <n v="3"/>
    <n v="3"/>
    <n v="3.9104976349000009E-2"/>
    <n v="2"/>
  </r>
  <r>
    <n v="8373"/>
    <d v="2013-12-08T00:00:00"/>
    <s v="Detroit Lions"/>
    <n v="20"/>
    <s v="Philadelphia Eagles"/>
    <n v="34"/>
    <n v="2"/>
    <n v="53.5"/>
    <n v="2013"/>
    <n v="1"/>
    <n v="0"/>
    <n v="1"/>
    <n v="1"/>
    <x v="13"/>
    <n v="0.615384615385"/>
    <n v="0.53846153846199996"/>
    <n v="0.615384615385"/>
    <n v="0.53846153846199996"/>
    <n v="0.25"/>
    <n v="0.25"/>
    <n v="2"/>
    <n v="0.558038180158"/>
    <n v="5.8038180157799997E-2"/>
    <n v="0.23320388536299999"/>
    <n v="1"/>
    <n v="2"/>
    <n v="4"/>
    <n v="3"/>
    <n v="2"/>
    <n v="4"/>
    <n v="4"/>
    <n v="3"/>
    <n v="14"/>
    <b v="1"/>
    <n v="2"/>
    <n v="5.8038180157999997E-2"/>
    <b v="1"/>
    <n v="4"/>
    <n v="4"/>
    <n v="5.8038180157999997E-2"/>
    <n v="3"/>
  </r>
  <r>
    <n v="8381"/>
    <d v="2013-12-09T00:00:00"/>
    <s v="Dallas Cowboys"/>
    <n v="28"/>
    <s v="Chicago Bears"/>
    <n v="45"/>
    <n v="1.5"/>
    <n v="49.5"/>
    <n v="2013"/>
    <n v="1"/>
    <n v="0"/>
    <n v="1"/>
    <n v="1"/>
    <x v="13"/>
    <n v="0.53846153846199996"/>
    <n v="0.53846153846199996"/>
    <n v="0.53846153846199996"/>
    <n v="0.53846153846199996"/>
    <n v="0.625"/>
    <n v="0.5"/>
    <n v="1.5"/>
    <n v="0.56124570918299999"/>
    <n v="6.1245709182700003E-2"/>
    <n v="0.246219239545"/>
    <n v="1"/>
    <n v="1"/>
    <n v="5"/>
    <n v="4"/>
    <n v="1"/>
    <n v="5"/>
    <n v="5"/>
    <n v="4"/>
    <n v="17"/>
    <b v="1"/>
    <n v="1"/>
    <n v="6.1245709182999986E-2"/>
    <b v="1"/>
    <n v="5"/>
    <n v="5"/>
    <n v="6.1245709182999986E-2"/>
    <n v="4"/>
  </r>
  <r>
    <n v="8370"/>
    <d v="2013-12-08T00:00:00"/>
    <s v="Oakland Raiders"/>
    <n v="27"/>
    <s v="New York Jets"/>
    <n v="37"/>
    <n v="3"/>
    <n v="39.5"/>
    <n v="2013"/>
    <n v="1"/>
    <n v="0"/>
    <n v="1"/>
    <n v="1"/>
    <x v="13"/>
    <n v="0.46153846153799999"/>
    <n v="0.30769230769200001"/>
    <n v="0.46153846153799999"/>
    <n v="0.30769230769200001"/>
    <n v="0.375"/>
    <n v="0.25"/>
    <n v="3"/>
    <n v="0.60006897597200004"/>
    <n v="0.100068975972"/>
    <n v="0.40575251625199998"/>
    <n v="1"/>
    <n v="6"/>
    <n v="6"/>
    <n v="5"/>
    <n v="6"/>
    <n v="6"/>
    <n v="6"/>
    <n v="5"/>
    <n v="10"/>
    <b v="1"/>
    <n v="6"/>
    <n v="0.10006897597200004"/>
    <b v="1"/>
    <n v="6"/>
    <n v="6"/>
    <n v="0.10006897597200004"/>
    <n v="5"/>
  </r>
  <r>
    <n v="8366"/>
    <d v="2013-12-05T00:00:00"/>
    <s v="Houston Texans"/>
    <n v="20"/>
    <s v="Jacksonville Jaguars"/>
    <n v="27"/>
    <n v="-3.5"/>
    <n v="43"/>
    <n v="2013"/>
    <n v="0"/>
    <n v="1"/>
    <n v="1"/>
    <n v="0"/>
    <x v="13"/>
    <n v="0.30769230769200001"/>
    <n v="0.15384615384600001"/>
    <n v="0.15384615384600001"/>
    <n v="0.30769230769200001"/>
    <n v="0.75"/>
    <n v="0.125"/>
    <n v="3.5"/>
    <n v="0.37625547819799998"/>
    <n v="0.123744521802"/>
    <n v="-0.50547248839199999"/>
    <n v="1"/>
    <n v="10"/>
    <n v="1"/>
    <n v="6"/>
    <n v="0"/>
    <n v="0"/>
    <n v="1"/>
    <n v="6"/>
    <n v="7"/>
    <b v="0"/>
    <n v="0"/>
    <n v="-0.12374452180200002"/>
    <b v="1"/>
    <n v="0"/>
    <n v="1"/>
    <n v="0.12374452180200002"/>
    <n v="6"/>
  </r>
  <r>
    <n v="8379"/>
    <d v="2013-12-08T00:00:00"/>
    <s v="Seattle Seahawks"/>
    <n v="17"/>
    <s v="San Francisco 49ers"/>
    <n v="19"/>
    <n v="2"/>
    <n v="41"/>
    <n v="2013"/>
    <n v="1"/>
    <n v="1"/>
    <n v="1"/>
    <n v="1"/>
    <x v="13"/>
    <n v="0.69230769230800004"/>
    <n v="0.84615384615400002"/>
    <n v="0.69230769230800004"/>
    <n v="0.84615384615400002"/>
    <n v="0.6875"/>
    <n v="0.6875"/>
    <n v="2"/>
    <n v="0.62422691130399999"/>
    <n v="0.124226911304"/>
    <n v="0.50752846847300004"/>
    <n v="1"/>
    <n v="3"/>
    <n v="7"/>
    <n v="7"/>
    <n v="3"/>
    <n v="7"/>
    <n v="7"/>
    <n v="7"/>
    <n v="2"/>
    <b v="1"/>
    <n v="3"/>
    <n v="0.12422691130399999"/>
    <b v="1"/>
    <n v="7"/>
    <n v="7"/>
    <n v="0.12422691130399999"/>
    <n v="7"/>
  </r>
  <r>
    <n v="8378"/>
    <d v="2013-12-08T00:00:00"/>
    <s v="New York Giants"/>
    <n v="14"/>
    <s v="San Diego Chargers"/>
    <n v="37"/>
    <n v="4"/>
    <n v="46.5"/>
    <n v="2013"/>
    <n v="1"/>
    <n v="0"/>
    <n v="1"/>
    <n v="1"/>
    <x v="13"/>
    <n v="0.46153846153799999"/>
    <n v="0.384615384615"/>
    <n v="0.46153846153799999"/>
    <n v="0.384615384615"/>
    <n v="0.4375"/>
    <n v="0.5625"/>
    <n v="4"/>
    <n v="0.650657115994"/>
    <n v="0.150657115994"/>
    <n v="0.62192888435899996"/>
    <n v="1"/>
    <n v="11"/>
    <n v="8"/>
    <n v="8"/>
    <n v="11"/>
    <n v="8"/>
    <n v="8"/>
    <n v="8"/>
    <n v="23"/>
    <b v="1"/>
    <n v="11"/>
    <n v="0.150657115994"/>
    <b v="1"/>
    <n v="8"/>
    <n v="8"/>
    <n v="0.150657115994"/>
    <n v="8"/>
  </r>
  <r>
    <n v="8372"/>
    <d v="2013-12-08T00:00:00"/>
    <s v="Carolina Panthers"/>
    <n v="13"/>
    <s v="New Orleans Saints"/>
    <n v="31"/>
    <n v="3"/>
    <n v="46.5"/>
    <n v="2013"/>
    <n v="1"/>
    <n v="1"/>
    <n v="1"/>
    <n v="1"/>
    <x v="13"/>
    <n v="0.76923076923099998"/>
    <n v="0.69230769230800004"/>
    <n v="0.76923076923099998"/>
    <n v="0.69230769230800004"/>
    <n v="0.4375"/>
    <n v="0.4375"/>
    <n v="3"/>
    <n v="0.68823905551300002"/>
    <n v="0.18823905551299999"/>
    <n v="0.79189955143299995"/>
    <n v="1"/>
    <n v="5"/>
    <n v="9"/>
    <n v="9"/>
    <n v="5"/>
    <n v="9"/>
    <n v="9"/>
    <n v="9"/>
    <n v="18"/>
    <b v="1"/>
    <n v="5"/>
    <n v="0.18823905551300002"/>
    <b v="1"/>
    <n v="9"/>
    <n v="9"/>
    <n v="0.18823905551300002"/>
    <n v="9"/>
  </r>
  <r>
    <n v="8367"/>
    <d v="2013-12-08T00:00:00"/>
    <s v="Kansas City Chiefs"/>
    <n v="45"/>
    <s v="Washington Redskins"/>
    <n v="10"/>
    <n v="-3"/>
    <n v="44.5"/>
    <n v="2013"/>
    <n v="0"/>
    <n v="0"/>
    <n v="0"/>
    <n v="1"/>
    <x v="13"/>
    <n v="0.23076923076899999"/>
    <n v="0.76923076923099998"/>
    <n v="0.76923076923099998"/>
    <n v="0.23076923076899999"/>
    <n v="0.125"/>
    <n v="0.625"/>
    <n v="3"/>
    <n v="0.69182528853500003"/>
    <n v="0.191825288535"/>
    <n v="0.80866658335999997"/>
    <n v="1"/>
    <n v="8"/>
    <n v="10"/>
    <n v="10"/>
    <n v="8"/>
    <n v="10"/>
    <n v="10"/>
    <n v="10"/>
    <n v="-35"/>
    <b v="1"/>
    <n v="8"/>
    <n v="0.19182528853500003"/>
    <b v="1"/>
    <n v="10"/>
    <n v="10"/>
    <n v="0.19182528853500003"/>
    <n v="10"/>
  </r>
  <r>
    <n v="8380"/>
    <d v="2013-12-08T00:00:00"/>
    <s v="Atlanta Falcons"/>
    <n v="21"/>
    <s v="Green Bay Packers"/>
    <n v="22"/>
    <n v="3.5"/>
    <n v="45"/>
    <n v="2013"/>
    <n v="1"/>
    <n v="0"/>
    <n v="1"/>
    <n v="1"/>
    <x v="13"/>
    <n v="0.46153846153799999"/>
    <n v="0.23076923076899999"/>
    <n v="0.46153846153799999"/>
    <n v="0.23076923076899999"/>
    <n v="0.6875"/>
    <n v="0.8125"/>
    <n v="3.5"/>
    <n v="0.73297307393400002"/>
    <n v="0.23297307393399999"/>
    <n v="1.0097594671500001"/>
    <n v="1"/>
    <n v="9"/>
    <n v="11"/>
    <n v="11"/>
    <n v="9"/>
    <n v="11"/>
    <n v="11"/>
    <n v="11"/>
    <n v="1"/>
    <b v="1"/>
    <n v="9"/>
    <n v="0.23297307393400002"/>
    <b v="1"/>
    <n v="11"/>
    <n v="11"/>
    <n v="0.23297307393400002"/>
    <n v="11"/>
  </r>
  <r>
    <n v="8377"/>
    <d v="2013-12-08T00:00:00"/>
    <s v="St Louis Rams"/>
    <n v="10"/>
    <s v="Arizona Cardinals"/>
    <n v="30"/>
    <n v="4.5"/>
    <n v="41"/>
    <n v="2013"/>
    <n v="1"/>
    <n v="1"/>
    <n v="1"/>
    <n v="1"/>
    <x v="13"/>
    <n v="0.615384615385"/>
    <n v="0.384615384615"/>
    <n v="0.615384615385"/>
    <n v="0.384615384615"/>
    <n v="0.3125"/>
    <n v="0.4375"/>
    <n v="4.5"/>
    <n v="0.75305835990400005"/>
    <n v="0.253058359904"/>
    <n v="1.1149906941900001"/>
    <n v="1"/>
    <n v="12"/>
    <n v="12"/>
    <n v="12"/>
    <n v="12"/>
    <n v="12"/>
    <n v="12"/>
    <n v="12"/>
    <n v="20"/>
    <b v="1"/>
    <n v="12"/>
    <n v="0.25305835990400005"/>
    <b v="1"/>
    <n v="12"/>
    <n v="12"/>
    <n v="0.25305835990400005"/>
    <n v="12"/>
  </r>
  <r>
    <n v="8371"/>
    <d v="2013-12-08T00:00:00"/>
    <s v="Indianapolis Colts"/>
    <n v="28"/>
    <s v="Cincinnati Bengals"/>
    <n v="42"/>
    <n v="7"/>
    <n v="43.5"/>
    <n v="2013"/>
    <n v="1"/>
    <n v="0"/>
    <n v="1"/>
    <n v="1"/>
    <x v="13"/>
    <n v="0.69230769230800004"/>
    <n v="0.615384615385"/>
    <n v="0.69230769230800004"/>
    <n v="0.615384615385"/>
    <n v="0.625"/>
    <n v="0.6875"/>
    <n v="7"/>
    <n v="0.753632776221"/>
    <n v="0.253632776221"/>
    <n v="1.11808201274"/>
    <n v="1"/>
    <n v="14"/>
    <n v="13"/>
    <n v="13"/>
    <n v="14"/>
    <n v="13"/>
    <n v="13"/>
    <n v="13"/>
    <n v="14"/>
    <b v="1"/>
    <n v="14"/>
    <n v="0.253632776221"/>
    <b v="1"/>
    <n v="13"/>
    <n v="13"/>
    <n v="0.253632776221"/>
    <n v="13"/>
  </r>
  <r>
    <n v="8368"/>
    <d v="2013-12-08T00:00:00"/>
    <s v="Minnesota Vikings"/>
    <n v="26"/>
    <s v="Baltimore Ravens"/>
    <n v="29"/>
    <n v="6"/>
    <n v="41.5"/>
    <n v="2013"/>
    <n v="1"/>
    <n v="0"/>
    <n v="1"/>
    <n v="1"/>
    <x v="13"/>
    <n v="0.53846153846199996"/>
    <n v="0.23076923076899999"/>
    <n v="0.53846153846199996"/>
    <n v="0.23076923076899999"/>
    <n v="0.625"/>
    <n v="0.625"/>
    <n v="6"/>
    <n v="0.78062636554800002"/>
    <n v="0.28062636554800002"/>
    <n v="1.2693202607"/>
    <n v="1"/>
    <n v="13"/>
    <n v="14"/>
    <n v="14"/>
    <n v="13"/>
    <n v="14"/>
    <n v="14"/>
    <n v="14"/>
    <n v="3"/>
    <b v="1"/>
    <n v="13"/>
    <n v="0.28062636554800002"/>
    <b v="1"/>
    <n v="14"/>
    <n v="14"/>
    <n v="0.28062636554800002"/>
    <n v="14"/>
  </r>
  <r>
    <n v="8369"/>
    <d v="2013-12-08T00:00:00"/>
    <s v="Cleveland Browns"/>
    <n v="26"/>
    <s v="New England Patriots"/>
    <n v="27"/>
    <n v="9.5"/>
    <n v="47.5"/>
    <n v="2013"/>
    <n v="1"/>
    <n v="0"/>
    <n v="1"/>
    <n v="1"/>
    <x v="13"/>
    <n v="0.76923076923099998"/>
    <n v="0.30769230769200001"/>
    <n v="0.76923076923099998"/>
    <n v="0.30769230769200001"/>
    <n v="0.75"/>
    <n v="0.3125"/>
    <n v="9.5"/>
    <n v="0.84928696351199995"/>
    <n v="0.349286963512"/>
    <n v="1.72901952287"/>
    <n v="1"/>
    <n v="15"/>
    <n v="15"/>
    <n v="15"/>
    <n v="15"/>
    <n v="15"/>
    <n v="15"/>
    <n v="15"/>
    <n v="1"/>
    <b v="1"/>
    <n v="15"/>
    <n v="0.34928696351199995"/>
    <b v="1"/>
    <n v="15"/>
    <n v="15"/>
    <n v="0.34928696351199995"/>
    <n v="15"/>
  </r>
  <r>
    <n v="8376"/>
    <d v="2013-12-08T00:00:00"/>
    <s v="Tennessee Titans"/>
    <n v="28"/>
    <s v="Denver Broncos"/>
    <n v="51"/>
    <n v="13.5"/>
    <n v="49.5"/>
    <n v="2013"/>
    <n v="1"/>
    <n v="0"/>
    <n v="1"/>
    <n v="1"/>
    <x v="13"/>
    <n v="0.84615384615400002"/>
    <n v="0.384615384615"/>
    <n v="0.84615384615400002"/>
    <n v="0.384615384615"/>
    <n v="0.8125"/>
    <n v="0.375"/>
    <n v="13.5"/>
    <n v="0.90155589470599995"/>
    <n v="0.40155589470600001"/>
    <n v="2.2146331144500002"/>
    <n v="1"/>
    <n v="16"/>
    <n v="16"/>
    <n v="16"/>
    <n v="16"/>
    <n v="16"/>
    <n v="16"/>
    <n v="16"/>
    <n v="23"/>
    <b v="1"/>
    <n v="16"/>
    <n v="0.40155589470599995"/>
    <b v="1"/>
    <n v="16"/>
    <n v="16"/>
    <n v="0.40155589470599995"/>
    <n v="16"/>
  </r>
  <r>
    <n v="8385"/>
    <d v="2013-12-15T00:00:00"/>
    <s v="Arizona Cardinals"/>
    <n v="37"/>
    <s v="Tennessee Titans"/>
    <n v="34"/>
    <n v="-3"/>
    <n v="42.5"/>
    <n v="2013"/>
    <n v="0"/>
    <n v="0"/>
    <n v="0"/>
    <n v="1"/>
    <x v="14"/>
    <n v="0.35714285714299998"/>
    <n v="0.64285714285700002"/>
    <n v="0.64285714285700002"/>
    <n v="0.35714285714299998"/>
    <n v="0.3125"/>
    <n v="0.375"/>
    <n v="3"/>
    <n v="0.54760335952999994"/>
    <n v="4.7603359529499997E-2"/>
    <n v="0.19099191020299999"/>
    <n v="1"/>
    <n v="4"/>
    <n v="3"/>
    <n v="1"/>
    <n v="4"/>
    <n v="3"/>
    <n v="3"/>
    <n v="1"/>
    <n v="-3"/>
    <b v="1"/>
    <n v="4"/>
    <n v="4.7603359529999945E-2"/>
    <b v="1"/>
    <n v="3"/>
    <n v="3"/>
    <n v="4.7603359529999945E-2"/>
    <n v="1"/>
  </r>
  <r>
    <n v="8388"/>
    <d v="2013-12-15T00:00:00"/>
    <s v="Chicago Bears"/>
    <n v="38"/>
    <s v="Cleveland Browns"/>
    <n v="31"/>
    <n v="1"/>
    <n v="44"/>
    <n v="2013"/>
    <n v="1"/>
    <n v="0"/>
    <n v="0"/>
    <n v="0"/>
    <x v="14"/>
    <n v="0.28571428571399998"/>
    <n v="0.57142857142900005"/>
    <n v="0.28571428571399998"/>
    <n v="0.57142857142900005"/>
    <n v="0.3125"/>
    <n v="0.625"/>
    <n v="1"/>
    <n v="0.42954841229599999"/>
    <n v="7.0451587703699997E-2"/>
    <n v="-0.28369385341100001"/>
    <n v="1"/>
    <n v="1"/>
    <n v="2"/>
    <n v="2"/>
    <n v="0"/>
    <n v="0"/>
    <n v="2"/>
    <n v="2"/>
    <n v="-7"/>
    <b v="0"/>
    <n v="0"/>
    <n v="-7.0451587704000007E-2"/>
    <b v="1"/>
    <n v="0"/>
    <n v="2"/>
    <n v="7.0451587704000007E-2"/>
    <n v="2"/>
  </r>
  <r>
    <n v="8396"/>
    <d v="2013-12-15T00:00:00"/>
    <s v="Cincinnati Bengals"/>
    <n v="20"/>
    <s v="Pittsburgh Steelers"/>
    <n v="30"/>
    <n v="-1.5"/>
    <n v="43"/>
    <n v="2013"/>
    <n v="0"/>
    <n v="1"/>
    <n v="1"/>
    <n v="0"/>
    <x v="14"/>
    <n v="0.428571428571"/>
    <n v="0.64285714285700002"/>
    <n v="0.64285714285700002"/>
    <n v="0.428571428571"/>
    <n v="0.625"/>
    <n v="0.5"/>
    <n v="1.5"/>
    <n v="0.57250254739799999"/>
    <n v="7.2502547398399994E-2"/>
    <n v="0.29206885549"/>
    <n v="0"/>
    <n v="2"/>
    <n v="4"/>
    <n v="3"/>
    <n v="0"/>
    <n v="0"/>
    <n v="0"/>
    <n v="0"/>
    <n v="10"/>
    <b v="0"/>
    <n v="0"/>
    <n v="7.2502547397999995E-2"/>
    <b v="0"/>
    <n v="0"/>
    <n v="0"/>
    <n v="7.2502547397999995E-2"/>
    <n v="0"/>
  </r>
  <r>
    <n v="8390"/>
    <d v="2013-12-15T00:00:00"/>
    <s v="Buffalo Bills"/>
    <n v="27"/>
    <s v="Jacksonville Jaguars"/>
    <n v="20"/>
    <n v="-4"/>
    <n v="43.5"/>
    <n v="2013"/>
    <n v="0"/>
    <n v="0"/>
    <n v="0"/>
    <n v="1"/>
    <x v="14"/>
    <n v="0.28571428571399998"/>
    <n v="0.35714285714299998"/>
    <n v="0.35714285714299998"/>
    <n v="0.28571428571399998"/>
    <n v="0.375"/>
    <n v="0.125"/>
    <n v="4"/>
    <n v="0.42027285365299999"/>
    <n v="7.9727146346499994E-2"/>
    <n v="-0.321653403615"/>
    <n v="0"/>
    <n v="6"/>
    <n v="1"/>
    <n v="4"/>
    <n v="6"/>
    <n v="1"/>
    <n v="0"/>
    <n v="0"/>
    <n v="-7"/>
    <b v="1"/>
    <n v="6"/>
    <n v="-7.9727146347000011E-2"/>
    <b v="0"/>
    <n v="1"/>
    <n v="0"/>
    <n v="7.9727146347000011E-2"/>
    <n v="0"/>
  </r>
  <r>
    <n v="8391"/>
    <d v="2013-12-15T00:00:00"/>
    <s v="New England Patriots"/>
    <n v="20"/>
    <s v="Miami Dolphins"/>
    <n v="24"/>
    <n v="2.5"/>
    <n v="46.5"/>
    <n v="2013"/>
    <n v="1"/>
    <n v="1"/>
    <n v="1"/>
    <n v="1"/>
    <x v="14"/>
    <n v="0.57142857142900005"/>
    <n v="0.71428571428599996"/>
    <n v="0.57142857142900005"/>
    <n v="0.71428571428599996"/>
    <n v="0.4375"/>
    <n v="0.75"/>
    <n v="2.5"/>
    <n v="0.63287944795600004"/>
    <n v="0.13287944795600001"/>
    <n v="0.54458968463900004"/>
    <n v="1"/>
    <n v="3"/>
    <n v="5"/>
    <n v="5"/>
    <n v="3"/>
    <n v="5"/>
    <n v="5"/>
    <n v="5"/>
    <n v="4"/>
    <b v="1"/>
    <n v="3"/>
    <n v="0.13287944795600004"/>
    <b v="1"/>
    <n v="5"/>
    <n v="5"/>
    <n v="0.13287944795600004"/>
    <n v="5"/>
  </r>
  <r>
    <n v="8397"/>
    <d v="2013-12-16T00:00:00"/>
    <s v="Baltimore Ravens"/>
    <n v="18"/>
    <s v="Detroit Lions"/>
    <n v="16"/>
    <n v="5.5"/>
    <n v="49"/>
    <n v="2013"/>
    <n v="1"/>
    <n v="0"/>
    <n v="0"/>
    <n v="0"/>
    <x v="14"/>
    <n v="0.5"/>
    <n v="0.57142857142900005"/>
    <n v="0.5"/>
    <n v="0.57142857142900005"/>
    <n v="0.25"/>
    <n v="0.625"/>
    <n v="5.5"/>
    <n v="0.64082057588700003"/>
    <n v="0.140820575887"/>
    <n v="0.57892745267500001"/>
    <n v="0"/>
    <n v="9"/>
    <n v="6"/>
    <n v="6"/>
    <n v="0"/>
    <n v="0"/>
    <n v="0"/>
    <n v="0"/>
    <n v="-2"/>
    <b v="0"/>
    <n v="0"/>
    <n v="0.14082057588700003"/>
    <b v="0"/>
    <n v="0"/>
    <n v="0"/>
    <n v="0.14082057588700003"/>
    <n v="0"/>
  </r>
  <r>
    <n v="8395"/>
    <d v="2013-12-15T00:00:00"/>
    <s v="Green Bay Packers"/>
    <n v="37"/>
    <s v="Dallas Cowboys"/>
    <n v="36"/>
    <n v="4"/>
    <n v="49.5"/>
    <n v="2013"/>
    <n v="1"/>
    <n v="0"/>
    <n v="0"/>
    <n v="0"/>
    <x v="14"/>
    <n v="0.5"/>
    <n v="0.5"/>
    <n v="0.5"/>
    <n v="0.5"/>
    <n v="0.5"/>
    <n v="0.6875"/>
    <n v="4"/>
    <n v="0.64589515622100002"/>
    <n v="0.14589515622099999"/>
    <n v="0.601044155586"/>
    <n v="0"/>
    <n v="5"/>
    <n v="7"/>
    <n v="7"/>
    <n v="0"/>
    <n v="0"/>
    <n v="0"/>
    <n v="0"/>
    <n v="-1"/>
    <b v="0"/>
    <n v="0"/>
    <n v="0.14589515622100002"/>
    <b v="0"/>
    <n v="0"/>
    <n v="0"/>
    <n v="0.14589515622100002"/>
    <n v="0"/>
  </r>
  <r>
    <n v="8384"/>
    <d v="2013-12-15T00:00:00"/>
    <s v="San Francisco 49ers"/>
    <n v="33"/>
    <s v="Tampa Bay Buccaneers"/>
    <n v="14"/>
    <n v="-4.5"/>
    <n v="41"/>
    <n v="2013"/>
    <n v="0"/>
    <n v="0"/>
    <n v="0"/>
    <n v="1"/>
    <x v="14"/>
    <n v="0.28571428571399998"/>
    <n v="0.71428571428599996"/>
    <n v="0.71428571428599996"/>
    <n v="0.28571428571399998"/>
    <n v="0.6875"/>
    <n v="0.4375"/>
    <n v="4.5"/>
    <n v="0.66019202909999997"/>
    <n v="0.16019202909999999"/>
    <n v="0.66415007929900005"/>
    <n v="1"/>
    <n v="7"/>
    <n v="8"/>
    <n v="8"/>
    <n v="7"/>
    <n v="8"/>
    <n v="8"/>
    <n v="8"/>
    <n v="-19"/>
    <b v="1"/>
    <n v="7"/>
    <n v="0.16019202909999997"/>
    <b v="1"/>
    <n v="8"/>
    <n v="8"/>
    <n v="0.16019202909999997"/>
    <n v="8"/>
  </r>
  <r>
    <n v="8386"/>
    <d v="2013-12-15T00:00:00"/>
    <s v="New Orleans Saints"/>
    <n v="16"/>
    <s v="St Louis Rams"/>
    <n v="27"/>
    <n v="-7"/>
    <n v="48"/>
    <n v="2013"/>
    <n v="0"/>
    <n v="0"/>
    <n v="1"/>
    <n v="0"/>
    <x v="14"/>
    <n v="0.428571428571"/>
    <n v="0.71428571428599996"/>
    <n v="0.71428571428599996"/>
    <n v="0.428571428571"/>
    <n v="0.4375"/>
    <n v="0.4375"/>
    <n v="7"/>
    <n v="0.66357785725499996"/>
    <n v="0.16357785725499999"/>
    <n v="0.67927944155099995"/>
    <n v="0"/>
    <n v="13"/>
    <n v="9"/>
    <n v="9"/>
    <n v="0"/>
    <n v="0"/>
    <n v="0"/>
    <n v="0"/>
    <n v="11"/>
    <b v="0"/>
    <n v="0"/>
    <n v="0.16357785725499996"/>
    <b v="0"/>
    <n v="0"/>
    <n v="0"/>
    <n v="0.16357785725499996"/>
    <n v="0"/>
  </r>
  <r>
    <n v="8392"/>
    <d v="2013-12-15T00:00:00"/>
    <s v="Philadelphia Eagles"/>
    <n v="30"/>
    <s v="Minnesota Vikings"/>
    <n v="48"/>
    <n v="-7"/>
    <n v="53"/>
    <n v="2013"/>
    <n v="0"/>
    <n v="0"/>
    <n v="1"/>
    <n v="0"/>
    <x v="14"/>
    <n v="0.28571428571399998"/>
    <n v="0.57142857142900005"/>
    <n v="0.57142857142900005"/>
    <n v="0.28571428571399998"/>
    <n v="0.25"/>
    <n v="0.625"/>
    <n v="7"/>
    <n v="0.67898748931999997"/>
    <n v="0.17898748932"/>
    <n v="0.74912260578500001"/>
    <n v="0"/>
    <n v="12"/>
    <n v="10"/>
    <n v="10"/>
    <n v="0"/>
    <n v="0"/>
    <n v="0"/>
    <n v="0"/>
    <n v="18"/>
    <b v="0"/>
    <n v="0"/>
    <n v="0.17898748931999997"/>
    <b v="0"/>
    <n v="0"/>
    <n v="0"/>
    <n v="0.17898748931999997"/>
    <n v="0"/>
  </r>
  <r>
    <n v="8383"/>
    <d v="2013-12-15T00:00:00"/>
    <s v="Washington Redskins"/>
    <n v="26"/>
    <s v="Atlanta Falcons"/>
    <n v="27"/>
    <n v="5.5"/>
    <n v="49"/>
    <n v="2013"/>
    <n v="1"/>
    <n v="0"/>
    <n v="1"/>
    <n v="1"/>
    <x v="14"/>
    <n v="0.28571428571399998"/>
    <n v="0.21428571428599999"/>
    <n v="0.28571428571399998"/>
    <n v="0.21428571428599999"/>
    <n v="0.8125"/>
    <n v="0.625"/>
    <n v="5.5"/>
    <n v="0.68178600051899996"/>
    <n v="0.18178600051900001"/>
    <n v="0.76199171558300005"/>
    <n v="1"/>
    <n v="8"/>
    <n v="11"/>
    <n v="11"/>
    <n v="8"/>
    <n v="11"/>
    <n v="11"/>
    <n v="11"/>
    <n v="1"/>
    <b v="1"/>
    <n v="8"/>
    <n v="0.18178600051899996"/>
    <b v="1"/>
    <n v="11"/>
    <n v="11"/>
    <n v="0.18178600051899996"/>
    <n v="11"/>
  </r>
  <r>
    <n v="8394"/>
    <d v="2013-12-15T00:00:00"/>
    <s v="Kansas City Chiefs"/>
    <n v="56"/>
    <s v="Oakland Raiders"/>
    <n v="31"/>
    <n v="-6"/>
    <n v="44.5"/>
    <n v="2013"/>
    <n v="0"/>
    <n v="1"/>
    <n v="0"/>
    <n v="1"/>
    <x v="14"/>
    <n v="0.28571428571399998"/>
    <n v="0.78571428571400004"/>
    <n v="0.78571428571400004"/>
    <n v="0.28571428571399998"/>
    <n v="0.125"/>
    <n v="0.25"/>
    <n v="6"/>
    <n v="0.73547647559499996"/>
    <n v="0.23547647559500001"/>
    <n v="1.0225883687999999"/>
    <n v="1"/>
    <n v="11"/>
    <n v="12"/>
    <n v="12"/>
    <n v="11"/>
    <n v="12"/>
    <n v="12"/>
    <n v="12"/>
    <n v="-25"/>
    <b v="1"/>
    <n v="11"/>
    <n v="0.23547647559499996"/>
    <b v="1"/>
    <n v="12"/>
    <n v="12"/>
    <n v="0.23547647559499996"/>
    <n v="12"/>
  </r>
  <r>
    <n v="8387"/>
    <d v="2013-12-15T00:00:00"/>
    <s v="Seattle Seahawks"/>
    <n v="23"/>
    <s v="New York Giants"/>
    <n v="0"/>
    <n v="-9.5"/>
    <n v="43"/>
    <n v="2013"/>
    <n v="0"/>
    <n v="0"/>
    <n v="0"/>
    <n v="1"/>
    <x v="14"/>
    <n v="0.35714285714299998"/>
    <n v="0.85714285714299998"/>
    <n v="0.85714285714299998"/>
    <n v="0.35714285714299998"/>
    <n v="0.6875"/>
    <n v="0.5625"/>
    <n v="9.5"/>
    <n v="0.80642708784899997"/>
    <n v="0.30642708784900002"/>
    <n v="1.4269592393599999"/>
    <n v="1"/>
    <n v="15"/>
    <n v="13"/>
    <n v="13"/>
    <n v="15"/>
    <n v="13"/>
    <n v="13"/>
    <n v="13"/>
    <n v="-23"/>
    <b v="1"/>
    <n v="15"/>
    <n v="0.30642708784899997"/>
    <b v="1"/>
    <n v="13"/>
    <n v="13"/>
    <n v="0.30642708784899997"/>
    <n v="13"/>
  </r>
  <r>
    <n v="8393"/>
    <d v="2013-12-15T00:00:00"/>
    <s v="New York Jets"/>
    <n v="20"/>
    <s v="Carolina Panthers"/>
    <n v="30"/>
    <n v="10"/>
    <n v="40.5"/>
    <n v="2013"/>
    <n v="1"/>
    <n v="0"/>
    <n v="1"/>
    <n v="1"/>
    <x v="14"/>
    <n v="0.71428571428599996"/>
    <n v="0.428571428571"/>
    <n v="0.71428571428599996"/>
    <n v="0.428571428571"/>
    <n v="0.4375"/>
    <n v="0.375"/>
    <n v="10"/>
    <n v="0.81726182040299999"/>
    <n v="0.31726182040299999"/>
    <n v="1.49790509332"/>
    <n v="1"/>
    <n v="16"/>
    <n v="14"/>
    <n v="14"/>
    <n v="16"/>
    <n v="14"/>
    <n v="14"/>
    <n v="14"/>
    <n v="10"/>
    <b v="1"/>
    <n v="16"/>
    <n v="0.31726182040299999"/>
    <b v="1"/>
    <n v="14"/>
    <n v="14"/>
    <n v="0.31726182040299999"/>
    <n v="14"/>
  </r>
  <r>
    <n v="8382"/>
    <d v="2013-12-12T00:00:00"/>
    <s v="San Diego Chargers"/>
    <n v="27"/>
    <s v="Denver Broncos"/>
    <n v="20"/>
    <n v="9.5"/>
    <n v="57"/>
    <n v="2013"/>
    <n v="1"/>
    <n v="1"/>
    <n v="0"/>
    <n v="0"/>
    <x v="14"/>
    <n v="0.78571428571400004"/>
    <n v="0.5"/>
    <n v="0.78571428571400004"/>
    <n v="0.5"/>
    <n v="0.8125"/>
    <n v="0.4375"/>
    <n v="9.5"/>
    <n v="0.85769813682399998"/>
    <n v="0.35769813682399998"/>
    <n v="1.7963016173999999"/>
    <n v="0"/>
    <n v="14"/>
    <n v="15"/>
    <n v="15"/>
    <n v="0"/>
    <n v="0"/>
    <n v="0"/>
    <n v="0"/>
    <n v="-7"/>
    <b v="0"/>
    <n v="0"/>
    <n v="0.35769813682399998"/>
    <b v="0"/>
    <n v="0"/>
    <n v="0"/>
    <n v="0.35769813682399998"/>
    <n v="0"/>
  </r>
  <r>
    <n v="8389"/>
    <d v="2013-12-15T00:00:00"/>
    <s v="Houston Texans"/>
    <n v="3"/>
    <s v="Indianapolis Colts"/>
    <n v="25"/>
    <n v="6"/>
    <n v="47"/>
    <n v="2013"/>
    <n v="1"/>
    <n v="1"/>
    <n v="1"/>
    <n v="1"/>
    <x v="14"/>
    <n v="0.64285714285700002"/>
    <n v="0.14285714285699999"/>
    <n v="0.64285714285700002"/>
    <n v="0.14285714285699999"/>
    <n v="0.6875"/>
    <n v="0.75"/>
    <n v="6"/>
    <n v="0.87398285357899996"/>
    <n v="0.37398285357900002"/>
    <n v="1.9366427767300001"/>
    <n v="1"/>
    <n v="10"/>
    <n v="16"/>
    <n v="16"/>
    <n v="10"/>
    <n v="16"/>
    <n v="16"/>
    <n v="16"/>
    <n v="22"/>
    <b v="1"/>
    <n v="10"/>
    <n v="0.37398285357899996"/>
    <b v="1"/>
    <n v="16"/>
    <n v="16"/>
    <n v="0.37398285357899996"/>
    <n v="16"/>
  </r>
  <r>
    <n v="8398"/>
    <d v="2013-12-22T00:00:00"/>
    <s v="Miami Dolphins"/>
    <n v="0"/>
    <s v="Buffalo Bills"/>
    <n v="19"/>
    <n v="-1.5"/>
    <n v="42.5"/>
    <n v="2013"/>
    <n v="0"/>
    <n v="1"/>
    <n v="1"/>
    <n v="0"/>
    <x v="15"/>
    <n v="0.4"/>
    <n v="0.53333333333300004"/>
    <n v="0.53333333333300004"/>
    <n v="0.4"/>
    <n v="0.4375"/>
    <n v="0.375"/>
    <n v="1.5"/>
    <n v="0.50212499945"/>
    <n v="2.1249994497900002E-3"/>
    <n v="8.50004897675E-3"/>
    <n v="0"/>
    <n v="2"/>
    <n v="1"/>
    <n v="1"/>
    <n v="0"/>
    <n v="0"/>
    <n v="0"/>
    <n v="0"/>
    <n v="19"/>
    <b v="0"/>
    <n v="0"/>
    <n v="2.124999449999998E-3"/>
    <b v="0"/>
    <n v="0"/>
    <n v="0"/>
    <n v="2.124999449999998E-3"/>
    <n v="0"/>
  </r>
  <r>
    <n v="8407"/>
    <d v="2013-12-22T00:00:00"/>
    <s v="Tennessee Titans"/>
    <n v="20"/>
    <s v="Jacksonville Jaguars"/>
    <n v="16"/>
    <n v="-4"/>
    <n v="44"/>
    <n v="2013"/>
    <n v="0"/>
    <n v="1"/>
    <n v="0"/>
    <n v="1"/>
    <x v="15"/>
    <n v="0.26666666666700001"/>
    <n v="0.4"/>
    <n v="0.4"/>
    <n v="0.26666666666700001"/>
    <n v="0.375"/>
    <n v="0.125"/>
    <n v="4"/>
    <n v="0.50644396143299997"/>
    <n v="6.4439614325599998E-3"/>
    <n v="2.5777272982700002E-2"/>
    <n v="1"/>
    <n v="9"/>
    <n v="2"/>
    <n v="2"/>
    <n v="9"/>
    <n v="2"/>
    <n v="2"/>
    <n v="2"/>
    <n v="-4"/>
    <b v="1"/>
    <n v="9"/>
    <n v="6.4439614329999673E-3"/>
    <b v="1"/>
    <n v="2"/>
    <n v="2"/>
    <n v="6.4439614329999673E-3"/>
    <n v="2"/>
  </r>
  <r>
    <n v="8412"/>
    <d v="2013-12-22T00:00:00"/>
    <s v="New England Patriots"/>
    <n v="41"/>
    <s v="Baltimore Ravens"/>
    <n v="7"/>
    <n v="1.5"/>
    <n v="44.5"/>
    <n v="2013"/>
    <n v="1"/>
    <n v="0"/>
    <n v="0"/>
    <n v="0"/>
    <x v="15"/>
    <n v="0.53333333333300004"/>
    <n v="0.73333333333299999"/>
    <n v="0.53333333333300004"/>
    <n v="0.73333333333299999"/>
    <n v="0.625"/>
    <n v="0.75"/>
    <n v="1.5"/>
    <n v="0.5233397072"/>
    <n v="2.33397072002E-2"/>
    <n v="9.3426726215599998E-2"/>
    <n v="0"/>
    <n v="1"/>
    <n v="3"/>
    <n v="3"/>
    <n v="0"/>
    <n v="0"/>
    <n v="0"/>
    <n v="0"/>
    <n v="-34"/>
    <b v="0"/>
    <n v="0"/>
    <n v="2.3339707200000004E-2"/>
    <b v="0"/>
    <n v="0"/>
    <n v="0"/>
    <n v="2.3339707200000004E-2"/>
    <n v="0"/>
  </r>
  <r>
    <n v="8411"/>
    <d v="2013-12-22T00:00:00"/>
    <s v="Pittsburgh Steelers"/>
    <n v="38"/>
    <s v="Green Bay Packers"/>
    <n v="31"/>
    <n v="2"/>
    <n v="44.5"/>
    <n v="2013"/>
    <n v="1"/>
    <n v="0"/>
    <n v="0"/>
    <n v="0"/>
    <x v="15"/>
    <n v="0.46666666666700002"/>
    <n v="0.46666666666700002"/>
    <n v="0.46666666666700002"/>
    <n v="0.46666666666700002"/>
    <n v="0.6875"/>
    <n v="0.5"/>
    <n v="2"/>
    <n v="0.562128301075"/>
    <n v="6.2128301075000003E-2"/>
    <n v="0.24980417493000001"/>
    <n v="0"/>
    <n v="4"/>
    <n v="4"/>
    <n v="4"/>
    <n v="0"/>
    <n v="0"/>
    <n v="0"/>
    <n v="0"/>
    <n v="-7"/>
    <b v="0"/>
    <n v="0"/>
    <n v="6.2128301075000003E-2"/>
    <b v="0"/>
    <n v="0"/>
    <n v="0"/>
    <n v="6.2128301075000003E-2"/>
    <n v="0"/>
  </r>
  <r>
    <n v="8403"/>
    <d v="2013-12-22T00:00:00"/>
    <s v="Cleveland Browns"/>
    <n v="13"/>
    <s v="New York Jets"/>
    <n v="24"/>
    <n v="1.5"/>
    <n v="42"/>
    <n v="2013"/>
    <n v="1"/>
    <n v="0"/>
    <n v="1"/>
    <n v="1"/>
    <x v="15"/>
    <n v="0.46666666666700002"/>
    <n v="0.26666666666700001"/>
    <n v="0.46666666666700002"/>
    <n v="0.26666666666700001"/>
    <n v="0.375"/>
    <n v="0.3125"/>
    <n v="1.5"/>
    <n v="0.58580511949000003"/>
    <n v="8.5805119490100001E-2"/>
    <n v="0.34665058473100002"/>
    <n v="1"/>
    <n v="3"/>
    <n v="5"/>
    <n v="5"/>
    <n v="3"/>
    <n v="5"/>
    <n v="5"/>
    <n v="5"/>
    <n v="11"/>
    <b v="1"/>
    <n v="3"/>
    <n v="8.5805119490000026E-2"/>
    <b v="1"/>
    <n v="5"/>
    <n v="5"/>
    <n v="8.5805119490000026E-2"/>
    <n v="5"/>
  </r>
  <r>
    <n v="8402"/>
    <d v="2013-12-22T00:00:00"/>
    <s v="Chicago Bears"/>
    <n v="11"/>
    <s v="Philadelphia Eagles"/>
    <n v="54"/>
    <n v="3"/>
    <n v="55"/>
    <n v="2013"/>
    <n v="1"/>
    <n v="0"/>
    <n v="1"/>
    <n v="1"/>
    <x v="15"/>
    <n v="0.6"/>
    <n v="0.53333333333300004"/>
    <n v="0.6"/>
    <n v="0.53333333333300004"/>
    <n v="0.25"/>
    <n v="0.625"/>
    <n v="3"/>
    <n v="0.63693125745199997"/>
    <n v="0.13693125745199999"/>
    <n v="0.56206954391399999"/>
    <n v="1"/>
    <n v="7"/>
    <n v="6"/>
    <n v="6"/>
    <n v="7"/>
    <n v="6"/>
    <n v="6"/>
    <n v="6"/>
    <n v="43"/>
    <b v="1"/>
    <n v="7"/>
    <n v="0.13693125745199997"/>
    <b v="1"/>
    <n v="6"/>
    <n v="6"/>
    <n v="0.13693125745199997"/>
    <n v="6"/>
  </r>
  <r>
    <n v="8400"/>
    <d v="2013-12-22T00:00:00"/>
    <s v="Dallas Cowboys"/>
    <n v="24"/>
    <s v="Washington Redskins"/>
    <n v="23"/>
    <n v="-2.5"/>
    <n v="52"/>
    <n v="2013"/>
    <n v="0"/>
    <n v="1"/>
    <n v="0"/>
    <n v="1"/>
    <x v="15"/>
    <n v="0.2"/>
    <n v="0.53333333333300004"/>
    <n v="0.53333333333300004"/>
    <n v="0.2"/>
    <n v="0.5"/>
    <n v="0.625"/>
    <n v="2.5"/>
    <n v="0.64698902164899996"/>
    <n v="0.14698902164899999"/>
    <n v="0.60583016967799996"/>
    <n v="1"/>
    <n v="5"/>
    <n v="7"/>
    <n v="7"/>
    <n v="5"/>
    <n v="7"/>
    <n v="7"/>
    <n v="7"/>
    <n v="-1"/>
    <b v="1"/>
    <n v="5"/>
    <n v="0.14698902164899996"/>
    <b v="1"/>
    <n v="7"/>
    <n v="7"/>
    <n v="0.14698902164899996"/>
    <n v="7"/>
  </r>
  <r>
    <n v="8401"/>
    <d v="2013-12-22T00:00:00"/>
    <s v="Tampa Bay Buccaneers"/>
    <n v="13"/>
    <s v="St Louis Rams"/>
    <n v="23"/>
    <n v="3.5"/>
    <n v="43"/>
    <n v="2013"/>
    <n v="1"/>
    <n v="0"/>
    <n v="1"/>
    <n v="1"/>
    <x v="15"/>
    <n v="0.46666666666700002"/>
    <n v="0.26666666666700001"/>
    <n v="0.46666666666700002"/>
    <n v="0.26666666666700001"/>
    <n v="0.4375"/>
    <n v="0.4375"/>
    <n v="3.5"/>
    <n v="0.65611839917299997"/>
    <n v="0.15611839917299999"/>
    <n v="0.64604384471499998"/>
    <n v="1"/>
    <n v="8"/>
    <n v="8"/>
    <n v="8"/>
    <n v="8"/>
    <n v="8"/>
    <n v="8"/>
    <n v="8"/>
    <n v="10"/>
    <b v="1"/>
    <n v="8"/>
    <n v="0.15611839917299997"/>
    <b v="1"/>
    <n v="8"/>
    <n v="8"/>
    <n v="0.15611839917299997"/>
    <n v="8"/>
  </r>
  <r>
    <n v="8399"/>
    <d v="2013-12-22T00:00:00"/>
    <s v="New Orleans Saints"/>
    <n v="13"/>
    <s v="Carolina Panthers"/>
    <n v="17"/>
    <n v="3"/>
    <n v="44.5"/>
    <n v="2013"/>
    <n v="1"/>
    <n v="1"/>
    <n v="1"/>
    <n v="1"/>
    <x v="15"/>
    <n v="0.73333333333299999"/>
    <n v="0.66666666666700003"/>
    <n v="0.73333333333299999"/>
    <n v="0.66666666666700003"/>
    <n v="0.4375"/>
    <n v="0.4375"/>
    <n v="3"/>
    <n v="0.67643884320699998"/>
    <n v="0.17643884320700001"/>
    <n v="0.73745389841200004"/>
    <n v="1"/>
    <n v="6"/>
    <n v="9"/>
    <n v="9"/>
    <n v="6"/>
    <n v="9"/>
    <n v="9"/>
    <n v="9"/>
    <n v="4"/>
    <b v="1"/>
    <n v="6"/>
    <n v="0.17643884320699998"/>
    <b v="1"/>
    <n v="9"/>
    <n v="9"/>
    <n v="0.17643884320699998"/>
    <n v="9"/>
  </r>
  <r>
    <n v="8404"/>
    <d v="2013-12-22T00:00:00"/>
    <s v="Indianapolis Colts"/>
    <n v="23"/>
    <s v="Kansas City Chiefs"/>
    <n v="7"/>
    <n v="7"/>
    <n v="46.5"/>
    <n v="2013"/>
    <n v="1"/>
    <n v="0"/>
    <n v="0"/>
    <n v="0"/>
    <x v="15"/>
    <n v="0.73333333333299999"/>
    <n v="0.66666666666700003"/>
    <n v="0.73333333333299999"/>
    <n v="0.66666666666700003"/>
    <n v="0.125"/>
    <n v="0.6875"/>
    <n v="7"/>
    <n v="0.74163475070100005"/>
    <n v="0.24163475070099999"/>
    <n v="1.05448259352"/>
    <n v="0"/>
    <n v="10"/>
    <n v="10"/>
    <n v="10"/>
    <n v="0"/>
    <n v="0"/>
    <n v="0"/>
    <n v="0"/>
    <n v="-16"/>
    <b v="0"/>
    <n v="0"/>
    <n v="0.24163475070100005"/>
    <b v="0"/>
    <n v="0"/>
    <n v="0"/>
    <n v="0.24163475070100005"/>
    <n v="0"/>
  </r>
  <r>
    <n v="8409"/>
    <d v="2013-12-22T00:00:00"/>
    <s v="New York Giants"/>
    <n v="23"/>
    <s v="Detroit Lions"/>
    <n v="20"/>
    <n v="9"/>
    <n v="48.5"/>
    <n v="2013"/>
    <n v="1"/>
    <n v="0"/>
    <n v="0"/>
    <n v="0"/>
    <x v="15"/>
    <n v="0.46666666666700002"/>
    <n v="0.4"/>
    <n v="0.46666666666700002"/>
    <n v="0.4"/>
    <n v="0.25"/>
    <n v="0.5625"/>
    <n v="9"/>
    <n v="0.74590956375499995"/>
    <n v="0.245909563755"/>
    <n v="1.0769141127899999"/>
    <n v="0"/>
    <n v="12"/>
    <n v="11"/>
    <n v="11"/>
    <n v="0"/>
    <n v="0"/>
    <n v="0"/>
    <n v="0"/>
    <n v="-3"/>
    <b v="0"/>
    <n v="0"/>
    <n v="0.24590956375499995"/>
    <b v="0"/>
    <n v="0"/>
    <n v="0"/>
    <n v="0.24590956375499995"/>
    <n v="0"/>
  </r>
  <r>
    <n v="8408"/>
    <d v="2013-12-22T00:00:00"/>
    <s v="Arizona Cardinals"/>
    <n v="17"/>
    <s v="Seattle Seahawks"/>
    <n v="10"/>
    <n v="9"/>
    <n v="43"/>
    <n v="2013"/>
    <n v="1"/>
    <n v="1"/>
    <n v="0"/>
    <n v="0"/>
    <x v="15"/>
    <n v="0.8"/>
    <n v="0.66666666666700003"/>
    <n v="0.8"/>
    <n v="0.66666666666700003"/>
    <n v="0.6875"/>
    <n v="0.3125"/>
    <n v="9"/>
    <n v="0.80257680158699995"/>
    <n v="0.30257680158700001"/>
    <n v="1.4024779134200001"/>
    <n v="0"/>
    <n v="14"/>
    <n v="12"/>
    <n v="12"/>
    <n v="0"/>
    <n v="0"/>
    <n v="0"/>
    <n v="0"/>
    <n v="-7"/>
    <b v="0"/>
    <n v="0"/>
    <n v="0.30257680158699995"/>
    <b v="0"/>
    <n v="0"/>
    <n v="0"/>
    <n v="0.30257680158699995"/>
    <n v="0"/>
  </r>
  <r>
    <n v="8410"/>
    <d v="2013-12-22T00:00:00"/>
    <s v="Oakland Raiders"/>
    <n v="13"/>
    <s v="San Diego Chargers"/>
    <n v="26"/>
    <n v="9"/>
    <n v="51"/>
    <n v="2013"/>
    <n v="1"/>
    <n v="1"/>
    <n v="1"/>
    <n v="1"/>
    <x v="15"/>
    <n v="0.53333333333300004"/>
    <n v="0.26666666666700001"/>
    <n v="0.53333333333300004"/>
    <n v="0.26666666666700001"/>
    <n v="0.4375"/>
    <n v="0.25"/>
    <n v="9"/>
    <n v="0.80914603490199999"/>
    <n v="0.30914603490199999"/>
    <n v="1.4444708586599999"/>
    <n v="1"/>
    <n v="13"/>
    <n v="13"/>
    <n v="13"/>
    <n v="13"/>
    <n v="13"/>
    <n v="13"/>
    <n v="13"/>
    <n v="13"/>
    <b v="1"/>
    <n v="13"/>
    <n v="0.30914603490199999"/>
    <b v="1"/>
    <n v="13"/>
    <n v="13"/>
    <n v="0.30914603490199999"/>
    <n v="13"/>
  </r>
  <r>
    <n v="8405"/>
    <d v="2013-12-22T00:00:00"/>
    <s v="Minnesota Vikings"/>
    <n v="14"/>
    <s v="Cincinnati Bengals"/>
    <n v="42"/>
    <n v="7.5"/>
    <n v="47.5"/>
    <n v="2013"/>
    <n v="1"/>
    <n v="0"/>
    <n v="1"/>
    <n v="1"/>
    <x v="15"/>
    <n v="0.66666666666700003"/>
    <n v="0.26666666666700001"/>
    <n v="0.66666666666700003"/>
    <n v="0.26666666666700001"/>
    <n v="0.625"/>
    <n v="0.625"/>
    <n v="7.5"/>
    <n v="0.83010583342400002"/>
    <n v="0.33010583342400002"/>
    <n v="1.5863775091800001"/>
    <n v="1"/>
    <n v="11"/>
    <n v="14"/>
    <n v="14"/>
    <n v="11"/>
    <n v="14"/>
    <n v="14"/>
    <n v="14"/>
    <n v="28"/>
    <b v="1"/>
    <n v="11"/>
    <n v="0.33010583342400002"/>
    <b v="1"/>
    <n v="14"/>
    <n v="14"/>
    <n v="0.33010583342400002"/>
    <n v="14"/>
  </r>
  <r>
    <n v="8406"/>
    <d v="2013-12-22T00:00:00"/>
    <s v="Denver Broncos"/>
    <n v="37"/>
    <s v="Houston Texans"/>
    <n v="13"/>
    <n v="-9.5"/>
    <n v="53.5"/>
    <n v="2013"/>
    <n v="0"/>
    <n v="0"/>
    <n v="0"/>
    <n v="1"/>
    <x v="15"/>
    <n v="0.13333333333299999"/>
    <n v="0.8"/>
    <n v="0.8"/>
    <n v="0.13333333333299999"/>
    <n v="0.8125"/>
    <n v="0.75"/>
    <n v="9.5"/>
    <n v="0.85771234029499999"/>
    <n v="0.35771234029499999"/>
    <n v="1.7964179944900001"/>
    <n v="1"/>
    <n v="15"/>
    <n v="15"/>
    <n v="15"/>
    <n v="15"/>
    <n v="15"/>
    <n v="15"/>
    <n v="15"/>
    <n v="-24"/>
    <b v="1"/>
    <n v="15"/>
    <n v="0.35771234029499999"/>
    <b v="1"/>
    <n v="15"/>
    <n v="15"/>
    <n v="0.35771234029499999"/>
    <n v="15"/>
  </r>
  <r>
    <n v="8413"/>
    <d v="2013-12-23T00:00:00"/>
    <s v="Atlanta Falcons"/>
    <n v="24"/>
    <s v="San Francisco 49ers"/>
    <n v="34"/>
    <n v="14.5"/>
    <n v="46"/>
    <n v="2013"/>
    <n v="1"/>
    <n v="0"/>
    <n v="1"/>
    <n v="1"/>
    <x v="15"/>
    <n v="0.73333333333299999"/>
    <n v="0.26666666666700001"/>
    <n v="0.73333333333299999"/>
    <n v="0.26666666666700001"/>
    <n v="0.6875"/>
    <n v="0.8125"/>
    <n v="14.5"/>
    <n v="0.92872626588499996"/>
    <n v="0.42872626588500001"/>
    <n v="2.5672861667300002"/>
    <n v="1"/>
    <n v="16"/>
    <n v="16"/>
    <n v="16"/>
    <n v="16"/>
    <n v="16"/>
    <n v="16"/>
    <n v="16"/>
    <n v="10"/>
    <b v="1"/>
    <n v="16"/>
    <n v="0.42872626588499996"/>
    <b v="1"/>
    <n v="16"/>
    <n v="16"/>
    <n v="0.42872626588499996"/>
    <n v="16"/>
  </r>
  <r>
    <n v="8415"/>
    <d v="2013-12-29T00:00:00"/>
    <s v="Green Bay Packers"/>
    <n v="33"/>
    <s v="Chicago Bears"/>
    <n v="28"/>
    <n v="-3"/>
    <n v="51.5"/>
    <n v="2013"/>
    <n v="0"/>
    <n v="1"/>
    <n v="0"/>
    <n v="1"/>
    <x v="16"/>
    <n v="0.5"/>
    <n v="0.5"/>
    <n v="0.5"/>
    <n v="0.5"/>
    <n v="0.6875"/>
    <n v="0.625"/>
    <n v="3"/>
    <n v="0.53295328992699997"/>
    <n v="3.2953289926800002E-2"/>
    <n v="0.13200450992900001"/>
    <n v="1"/>
    <n v="3"/>
    <n v="1"/>
    <n v="1"/>
    <n v="3"/>
    <n v="1"/>
    <n v="1"/>
    <n v="1"/>
    <n v="-5"/>
    <b v="1"/>
    <n v="3"/>
    <n v="3.2953289926999974E-2"/>
    <b v="1"/>
    <n v="1"/>
    <n v="1"/>
    <n v="3.2953289926999974E-2"/>
    <n v="1"/>
  </r>
  <r>
    <n v="8423"/>
    <d v="2013-12-29T00:00:00"/>
    <s v="Detroit Lions"/>
    <n v="13"/>
    <s v="Minnesota Vikings"/>
    <n v="14"/>
    <n v="-2.5"/>
    <n v="49.5"/>
    <n v="2013"/>
    <n v="0"/>
    <n v="1"/>
    <n v="1"/>
    <n v="0"/>
    <x v="16"/>
    <n v="0.3125"/>
    <n v="0.4375"/>
    <n v="0.4375"/>
    <n v="0.3125"/>
    <n v="0.25"/>
    <n v="0.625"/>
    <n v="2.5"/>
    <n v="0.55419592011899999"/>
    <n v="5.4195920119199999E-2"/>
    <n v="0.21763869792500001"/>
    <n v="0"/>
    <n v="1"/>
    <n v="2"/>
    <n v="2"/>
    <n v="0"/>
    <n v="0"/>
    <n v="0"/>
    <n v="0"/>
    <n v="1"/>
    <b v="0"/>
    <n v="0"/>
    <n v="5.4195920118999985E-2"/>
    <b v="0"/>
    <n v="0"/>
    <n v="0"/>
    <n v="5.4195920118999985E-2"/>
    <n v="0"/>
  </r>
  <r>
    <n v="8427"/>
    <d v="2013-12-29T00:00:00"/>
    <s v="San Francisco 49ers"/>
    <n v="23"/>
    <s v="Arizona Cardinals"/>
    <n v="20"/>
    <n v="3"/>
    <n v="41"/>
    <n v="2013"/>
    <n v="1"/>
    <n v="1"/>
    <n v="0"/>
    <n v="0"/>
    <x v="16"/>
    <n v="0.625"/>
    <n v="0.75"/>
    <n v="0.625"/>
    <n v="0.75"/>
    <n v="0.3125"/>
    <n v="0.6875"/>
    <n v="3"/>
    <n v="0.63701309392399996"/>
    <n v="0.13701309392399999"/>
    <n v="0.56242344877299999"/>
    <n v="0"/>
    <n v="2"/>
    <n v="3"/>
    <n v="3"/>
    <n v="0"/>
    <n v="0"/>
    <n v="0"/>
    <n v="0"/>
    <n v="-3"/>
    <b v="0"/>
    <n v="0"/>
    <n v="0.13701309392399996"/>
    <b v="0"/>
    <n v="0"/>
    <n v="0"/>
    <n v="0.13701309392399996"/>
    <n v="0"/>
  </r>
  <r>
    <n v="8421"/>
    <d v="2013-12-29T00:00:00"/>
    <s v="Philadelphia Eagles"/>
    <n v="24"/>
    <s v="Dallas Cowboys"/>
    <n v="22"/>
    <n v="-7"/>
    <n v="52.5"/>
    <n v="2013"/>
    <n v="0"/>
    <n v="1"/>
    <n v="0"/>
    <n v="1"/>
    <x v="16"/>
    <n v="0.5"/>
    <n v="0.625"/>
    <n v="0.625"/>
    <n v="0.5"/>
    <n v="0.25"/>
    <n v="0.5"/>
    <n v="7"/>
    <n v="0.657777654356"/>
    <n v="0.157777654356"/>
    <n v="0.65340630362899998"/>
    <n v="1"/>
    <n v="8"/>
    <n v="4"/>
    <n v="4"/>
    <n v="8"/>
    <n v="4"/>
    <n v="4"/>
    <n v="4"/>
    <n v="-2"/>
    <b v="1"/>
    <n v="8"/>
    <n v="0.157777654356"/>
    <b v="1"/>
    <n v="4"/>
    <n v="4"/>
    <n v="0.157777654356"/>
    <n v="4"/>
  </r>
  <r>
    <n v="8422"/>
    <d v="2013-12-29T00:00:00"/>
    <s v="New York Jets"/>
    <n v="20"/>
    <s v="Miami Dolphins"/>
    <n v="7"/>
    <n v="7"/>
    <n v="41"/>
    <n v="2013"/>
    <n v="1"/>
    <n v="1"/>
    <n v="0"/>
    <n v="0"/>
    <x v="16"/>
    <n v="0.5"/>
    <n v="0.5"/>
    <n v="0.5"/>
    <n v="0.5"/>
    <n v="0.4375"/>
    <n v="0.375"/>
    <n v="7"/>
    <n v="0.71021536759500004"/>
    <n v="0.21021536759500001"/>
    <n v="0.89643025847500002"/>
    <n v="0"/>
    <n v="9"/>
    <n v="5"/>
    <n v="5"/>
    <n v="0"/>
    <n v="0"/>
    <n v="0"/>
    <n v="0"/>
    <n v="-13"/>
    <b v="0"/>
    <n v="0"/>
    <n v="0.21021536759500004"/>
    <b v="0"/>
    <n v="0"/>
    <n v="0"/>
    <n v="0.21021536759500004"/>
    <n v="0"/>
  </r>
  <r>
    <n v="8418"/>
    <d v="2013-12-29T00:00:00"/>
    <s v="Washington Redskins"/>
    <n v="6"/>
    <s v="New York Giants"/>
    <n v="20"/>
    <n v="3.5"/>
    <n v="44.5"/>
    <n v="2013"/>
    <n v="1"/>
    <n v="1"/>
    <n v="1"/>
    <n v="1"/>
    <x v="16"/>
    <n v="0.4375"/>
    <n v="0.1875"/>
    <n v="0.4375"/>
    <n v="0.1875"/>
    <n v="0.5625"/>
    <n v="0.625"/>
    <n v="3.5"/>
    <n v="0.74929028519399998"/>
    <n v="0.24929028519400001"/>
    <n v="1.09483071698"/>
    <n v="1"/>
    <n v="4"/>
    <n v="6"/>
    <n v="6"/>
    <n v="4"/>
    <n v="6"/>
    <n v="6"/>
    <n v="6"/>
    <n v="14"/>
    <b v="1"/>
    <n v="4"/>
    <n v="0.24929028519399998"/>
    <b v="1"/>
    <n v="6"/>
    <n v="6"/>
    <n v="0.24929028519399998"/>
    <n v="6"/>
  </r>
  <r>
    <n v="8428"/>
    <d v="2013-12-29T00:00:00"/>
    <s v="Kansas City Chiefs"/>
    <n v="24"/>
    <s v="San Diego Chargers"/>
    <n v="27"/>
    <n v="14.5"/>
    <n v="45"/>
    <n v="2013"/>
    <n v="1"/>
    <n v="1"/>
    <n v="1"/>
    <n v="1"/>
    <x v="16"/>
    <n v="0.5625"/>
    <n v="0.6875"/>
    <n v="0.5625"/>
    <n v="0.6875"/>
    <n v="0.4375"/>
    <n v="0.125"/>
    <n v="14.5"/>
    <n v="0.78697634058999999"/>
    <n v="0.28697634058999999"/>
    <n v="1.3067949485999999"/>
    <n v="1"/>
    <n v="16"/>
    <n v="7"/>
    <n v="7"/>
    <n v="16"/>
    <n v="7"/>
    <n v="7"/>
    <n v="7"/>
    <n v="3"/>
    <b v="1"/>
    <n v="16"/>
    <n v="0.28697634058999999"/>
    <b v="1"/>
    <n v="7"/>
    <n v="7"/>
    <n v="0.28697634058999999"/>
    <n v="7"/>
  </r>
  <r>
    <n v="8414"/>
    <d v="2013-12-29T00:00:00"/>
    <s v="Carolina Panthers"/>
    <n v="21"/>
    <s v="Atlanta Falcons"/>
    <n v="20"/>
    <n v="-5.5"/>
    <n v="46.5"/>
    <n v="2013"/>
    <n v="0"/>
    <n v="1"/>
    <n v="0"/>
    <n v="1"/>
    <x v="16"/>
    <n v="0.25"/>
    <n v="0.75"/>
    <n v="0.75"/>
    <n v="0.25"/>
    <n v="0.4375"/>
    <n v="0.8125"/>
    <n v="5.5"/>
    <n v="0.79702366620800003"/>
    <n v="0.29702366620800003"/>
    <n v="1.36779498252"/>
    <n v="1"/>
    <n v="5"/>
    <n v="8"/>
    <n v="8"/>
    <n v="5"/>
    <n v="8"/>
    <n v="8"/>
    <n v="8"/>
    <n v="-1"/>
    <b v="1"/>
    <n v="5"/>
    <n v="0.29702366620800003"/>
    <b v="1"/>
    <n v="8"/>
    <n v="8"/>
    <n v="0.29702366620800003"/>
    <n v="8"/>
  </r>
  <r>
    <n v="8419"/>
    <d v="2013-12-29T00:00:00"/>
    <s v="Baltimore Ravens"/>
    <n v="17"/>
    <s v="Cincinnati Bengals"/>
    <n v="34"/>
    <n v="7"/>
    <n v="42.5"/>
    <n v="2013"/>
    <n v="1"/>
    <n v="1"/>
    <n v="1"/>
    <n v="1"/>
    <x v="16"/>
    <n v="0.6875"/>
    <n v="0.5"/>
    <n v="0.6875"/>
    <n v="0.5"/>
    <n v="0.625"/>
    <n v="0.625"/>
    <n v="7"/>
    <n v="0.81028373100700002"/>
    <n v="0.31028373100700002"/>
    <n v="1.4518548365699999"/>
    <n v="1"/>
    <n v="7"/>
    <n v="9"/>
    <n v="9"/>
    <n v="7"/>
    <n v="9"/>
    <n v="9"/>
    <n v="9"/>
    <n v="17"/>
    <b v="1"/>
    <n v="7"/>
    <n v="0.31028373100700002"/>
    <b v="1"/>
    <n v="9"/>
    <n v="9"/>
    <n v="0.31028373100700002"/>
    <n v="9"/>
  </r>
  <r>
    <n v="8417"/>
    <d v="2013-12-29T00:00:00"/>
    <s v="Cleveland Browns"/>
    <n v="7"/>
    <s v="Pittsburgh Steelers"/>
    <n v="20"/>
    <n v="9.5"/>
    <n v="44.5"/>
    <n v="2013"/>
    <n v="1"/>
    <n v="1"/>
    <n v="1"/>
    <n v="1"/>
    <x v="16"/>
    <n v="0.5"/>
    <n v="0.25"/>
    <n v="0.5"/>
    <n v="0.25"/>
    <n v="0.5"/>
    <n v="0.3125"/>
    <n v="9.5"/>
    <n v="0.81682335154300001"/>
    <n v="0.31682335154300001"/>
    <n v="1.4949718761399999"/>
    <n v="1"/>
    <n v="11"/>
    <n v="10"/>
    <n v="10"/>
    <n v="11"/>
    <n v="10"/>
    <n v="10"/>
    <n v="10"/>
    <n v="13"/>
    <b v="1"/>
    <n v="11"/>
    <n v="0.31682335154300001"/>
    <b v="1"/>
    <n v="10"/>
    <n v="10"/>
    <n v="0.31682335154300001"/>
    <n v="10"/>
  </r>
  <r>
    <n v="8426"/>
    <d v="2013-12-29T00:00:00"/>
    <s v="Denver Broncos"/>
    <n v="34"/>
    <s v="Oakland Raiders"/>
    <n v="14"/>
    <n v="-10"/>
    <n v="53.5"/>
    <n v="2013"/>
    <n v="0"/>
    <n v="1"/>
    <n v="0"/>
    <n v="1"/>
    <x v="16"/>
    <n v="0.25"/>
    <n v="0.8125"/>
    <n v="0.8125"/>
    <n v="0.25"/>
    <n v="0.8125"/>
    <n v="0.25"/>
    <n v="10"/>
    <n v="0.82665089379599999"/>
    <n v="0.32665089379599999"/>
    <n v="1.5620749541300001"/>
    <n v="1"/>
    <n v="12"/>
    <n v="11"/>
    <n v="11"/>
    <n v="12"/>
    <n v="11"/>
    <n v="11"/>
    <n v="11"/>
    <n v="-20"/>
    <b v="1"/>
    <n v="12"/>
    <n v="0.32665089379599999"/>
    <b v="1"/>
    <n v="11"/>
    <n v="11"/>
    <n v="0.32665089379599999"/>
    <n v="11"/>
  </r>
  <r>
    <n v="8416"/>
    <d v="2013-12-29T00:00:00"/>
    <s v="Houston Texans"/>
    <n v="10"/>
    <s v="Tennessee Titans"/>
    <n v="16"/>
    <n v="6.5"/>
    <n v="44.5"/>
    <n v="2013"/>
    <n v="1"/>
    <n v="1"/>
    <n v="1"/>
    <n v="1"/>
    <x v="16"/>
    <n v="0.4375"/>
    <n v="0.125"/>
    <n v="0.4375"/>
    <n v="0.125"/>
    <n v="0.375"/>
    <n v="0.75"/>
    <n v="6.5"/>
    <n v="0.828263533557"/>
    <n v="0.328263533557"/>
    <n v="1.5733702510000001"/>
    <n v="1"/>
    <n v="6"/>
    <n v="12"/>
    <n v="12"/>
    <n v="6"/>
    <n v="12"/>
    <n v="12"/>
    <n v="12"/>
    <n v="6"/>
    <b v="1"/>
    <n v="6"/>
    <n v="0.328263533557"/>
    <b v="1"/>
    <n v="12"/>
    <n v="12"/>
    <n v="0.328263533557"/>
    <n v="12"/>
  </r>
  <r>
    <n v="8424"/>
    <d v="2013-12-29T00:00:00"/>
    <s v="Buffalo Bills"/>
    <n v="20"/>
    <s v="New England Patriots"/>
    <n v="34"/>
    <n v="7"/>
    <n v="46"/>
    <n v="2013"/>
    <n v="1"/>
    <n v="1"/>
    <n v="1"/>
    <n v="1"/>
    <x v="16"/>
    <n v="0.75"/>
    <n v="0.375"/>
    <n v="0.75"/>
    <n v="0.375"/>
    <n v="0.75"/>
    <n v="0.375"/>
    <n v="7"/>
    <n v="0.83072769860700002"/>
    <n v="0.33072769860700002"/>
    <n v="1.59079339289"/>
    <n v="1"/>
    <n v="10"/>
    <n v="13"/>
    <n v="13"/>
    <n v="10"/>
    <n v="13"/>
    <n v="13"/>
    <n v="13"/>
    <n v="14"/>
    <b v="1"/>
    <n v="10"/>
    <n v="0.33072769860700002"/>
    <b v="1"/>
    <n v="13"/>
    <n v="13"/>
    <n v="0.33072769860700002"/>
    <n v="13"/>
  </r>
  <r>
    <n v="8420"/>
    <d v="2013-12-29T00:00:00"/>
    <s v="Jacksonville Jaguars"/>
    <n v="10"/>
    <s v="Indianapolis Colts"/>
    <n v="30"/>
    <n v="11.5"/>
    <n v="45"/>
    <n v="2013"/>
    <n v="1"/>
    <n v="1"/>
    <n v="1"/>
    <n v="1"/>
    <x v="16"/>
    <n v="0.6875"/>
    <n v="0.25"/>
    <n v="0.6875"/>
    <n v="0.25"/>
    <n v="0.6875"/>
    <n v="0.125"/>
    <n v="11.5"/>
    <n v="0.87369522823099999"/>
    <n v="0.37369522823099999"/>
    <n v="1.93403379585"/>
    <n v="1"/>
    <n v="14"/>
    <n v="14"/>
    <n v="14"/>
    <n v="14"/>
    <n v="14"/>
    <n v="14"/>
    <n v="14"/>
    <n v="20"/>
    <b v="1"/>
    <n v="14"/>
    <n v="0.37369522823099999"/>
    <b v="1"/>
    <n v="14"/>
    <n v="14"/>
    <n v="0.37369522823099999"/>
    <n v="14"/>
  </r>
  <r>
    <n v="8425"/>
    <d v="2013-12-29T00:00:00"/>
    <s v="Tampa Bay Buccaneers"/>
    <n v="17"/>
    <s v="New Orleans Saints"/>
    <n v="42"/>
    <n v="10.5"/>
    <n v="46.5"/>
    <n v="2013"/>
    <n v="1"/>
    <n v="1"/>
    <n v="1"/>
    <n v="1"/>
    <x v="16"/>
    <n v="0.6875"/>
    <n v="0.25"/>
    <n v="0.6875"/>
    <n v="0.25"/>
    <n v="0.4375"/>
    <n v="0.4375"/>
    <n v="10.5"/>
    <n v="0.88512333513200003"/>
    <n v="0.38512333513199998"/>
    <n v="2.0418679235899999"/>
    <n v="1"/>
    <n v="13"/>
    <n v="15"/>
    <n v="15"/>
    <n v="13"/>
    <n v="15"/>
    <n v="15"/>
    <n v="15"/>
    <n v="25"/>
    <b v="1"/>
    <n v="13"/>
    <n v="0.38512333513200003"/>
    <b v="1"/>
    <n v="15"/>
    <n v="15"/>
    <n v="0.38512333513200003"/>
    <n v="15"/>
  </r>
  <r>
    <n v="8429"/>
    <d v="2013-12-29T00:00:00"/>
    <s v="St Louis Rams"/>
    <n v="9"/>
    <s v="Seattle Seahawks"/>
    <n v="27"/>
    <n v="12.5"/>
    <n v="41"/>
    <n v="2013"/>
    <n v="1"/>
    <n v="1"/>
    <n v="1"/>
    <n v="1"/>
    <x v="16"/>
    <n v="0.8125"/>
    <n v="0.4375"/>
    <n v="0.8125"/>
    <n v="0.4375"/>
    <n v="0.6875"/>
    <n v="0.4375"/>
    <n v="12.5"/>
    <n v="0.90151110410500002"/>
    <n v="0.40151110410500002"/>
    <n v="2.2141285501399999"/>
    <n v="1"/>
    <n v="15"/>
    <n v="16"/>
    <n v="16"/>
    <n v="15"/>
    <n v="16"/>
    <n v="16"/>
    <n v="16"/>
    <n v="18"/>
    <b v="1"/>
    <n v="15"/>
    <n v="0.40151110410500002"/>
    <b v="1"/>
    <n v="16"/>
    <n v="16"/>
    <n v="0.40151110410500002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22" firstHeaderRow="1" firstDataRow="2" firstDataCol="1"/>
  <pivotFields count="4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dataField="1" showAll="0" defaultSubtotal="0"/>
  </pivotFields>
  <rowFields count="1">
    <field x="1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lineSc" fld="34" baseField="0" baseItem="0"/>
    <dataField name="Sum of lineScore" fld="28" baseField="0" baseItem="0"/>
    <dataField name="Sum of probaScore1" fld="29" baseField="0" baseItem="0"/>
    <dataField name="Sum of probaSc1" fld="37" baseField="0" baseItem="0"/>
    <dataField name="Sum of probaScore2" fld="30" baseField="0" baseItem="0"/>
    <dataField name="Sum of probaSc2" fld="38" baseField="0" baseItem="0"/>
    <dataField name="Sum of probaSc3" fld="40" baseField="0" baseItem="0"/>
    <dataField name="Sum of probaScore3" fld="31" baseField="0" baseItem="0"/>
  </dataFields>
  <formats count="4">
    <format dxfId="15">
      <pivotArea collapsedLevelsAreSubtotals="1" fieldPosition="0">
        <references count="2">
          <reference field="4294967294" count="2" selected="0">
            <x v="4"/>
            <x v="5"/>
          </reference>
          <reference field="13" count="1">
            <x v="13"/>
          </reference>
        </references>
      </pivotArea>
    </format>
    <format dxfId="14">
      <pivotArea collapsedLevelsAreSubtotals="1" fieldPosition="0">
        <references count="2">
          <reference field="4294967294" count="2" selected="0">
            <x v="4"/>
            <x v="5"/>
          </reference>
          <reference field="13" count="1">
            <x v="10"/>
          </reference>
        </references>
      </pivotArea>
    </format>
    <format dxfId="13">
      <pivotArea collapsedLevelsAreSubtotals="1" fieldPosition="0">
        <references count="2">
          <reference field="4294967294" count="2" selected="0">
            <x v="4"/>
            <x v="5"/>
          </reference>
          <reference field="13" count="1">
            <x v="7"/>
          </reference>
        </references>
      </pivotArea>
    </format>
    <format dxfId="12">
      <pivotArea collapsedLevelsAreSubtotals="1" fieldPosition="0">
        <references count="2">
          <reference field="4294967294" count="2" selected="0">
            <x v="4"/>
            <x v="5"/>
          </reference>
          <reference field="13" count="5">
            <x v="1"/>
            <x v="2"/>
            <x v="3"/>
            <x v="4"/>
            <x v="5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tabSelected="1" topLeftCell="A2" workbookViewId="0">
      <selection activeCell="F13" sqref="F13"/>
    </sheetView>
  </sheetViews>
  <sheetFormatPr baseColWidth="10" defaultRowHeight="15" x14ac:dyDescent="0"/>
  <cols>
    <col min="1" max="1" width="13" bestFit="1" customWidth="1"/>
    <col min="2" max="2" width="12.1640625" bestFit="1" customWidth="1"/>
    <col min="3" max="3" width="14.83203125" bestFit="1" customWidth="1"/>
    <col min="4" max="4" width="17.6640625" bestFit="1" customWidth="1"/>
    <col min="5" max="5" width="15" bestFit="1" customWidth="1"/>
    <col min="6" max="6" width="17.6640625" bestFit="1" customWidth="1"/>
    <col min="7" max="8" width="15" bestFit="1" customWidth="1"/>
    <col min="9" max="9" width="17.6640625" bestFit="1" customWidth="1"/>
    <col min="10" max="10" width="7.1640625" bestFit="1" customWidth="1"/>
    <col min="11" max="11" width="5.1640625" bestFit="1" customWidth="1"/>
    <col min="12" max="12" width="7.1640625" bestFit="1" customWidth="1"/>
  </cols>
  <sheetData>
    <row r="3" spans="1:9">
      <c r="B3" s="2" t="s">
        <v>70</v>
      </c>
    </row>
    <row r="4" spans="1:9">
      <c r="A4" s="2" t="s">
        <v>67</v>
      </c>
      <c r="B4" t="s">
        <v>69</v>
      </c>
      <c r="C4" t="s">
        <v>71</v>
      </c>
      <c r="D4" t="s">
        <v>72</v>
      </c>
      <c r="E4" t="s">
        <v>76</v>
      </c>
      <c r="F4" t="s">
        <v>79</v>
      </c>
      <c r="G4" t="s">
        <v>80</v>
      </c>
      <c r="H4" t="s">
        <v>83</v>
      </c>
      <c r="I4" t="s">
        <v>82</v>
      </c>
    </row>
    <row r="5" spans="1:9">
      <c r="A5" s="3">
        <v>1</v>
      </c>
      <c r="B5" s="4">
        <v>103</v>
      </c>
      <c r="C5" s="4">
        <v>103</v>
      </c>
      <c r="D5" s="4">
        <v>111</v>
      </c>
      <c r="E5" s="4">
        <v>111</v>
      </c>
      <c r="F5" s="4">
        <v>108</v>
      </c>
      <c r="G5" s="4">
        <v>108</v>
      </c>
      <c r="H5" s="4">
        <v>106</v>
      </c>
      <c r="I5" s="4">
        <v>106</v>
      </c>
    </row>
    <row r="6" spans="1:9">
      <c r="A6" s="3">
        <v>2</v>
      </c>
      <c r="B6" s="4">
        <v>114</v>
      </c>
      <c r="C6" s="4">
        <v>114</v>
      </c>
      <c r="D6" s="4">
        <v>105</v>
      </c>
      <c r="E6" s="4">
        <v>105</v>
      </c>
      <c r="F6" s="9">
        <v>106</v>
      </c>
      <c r="G6" s="9">
        <v>106</v>
      </c>
      <c r="H6" s="4">
        <v>100</v>
      </c>
      <c r="I6" s="4">
        <v>100</v>
      </c>
    </row>
    <row r="7" spans="1:9">
      <c r="A7" s="3">
        <v>3</v>
      </c>
      <c r="B7" s="4">
        <v>87</v>
      </c>
      <c r="C7" s="4">
        <v>87</v>
      </c>
      <c r="D7" s="4">
        <v>104</v>
      </c>
      <c r="E7" s="4">
        <v>104</v>
      </c>
      <c r="F7" s="9">
        <v>107</v>
      </c>
      <c r="G7" s="9">
        <v>107</v>
      </c>
      <c r="H7" s="4">
        <v>109</v>
      </c>
      <c r="I7" s="4">
        <v>109</v>
      </c>
    </row>
    <row r="8" spans="1:9">
      <c r="A8" s="3">
        <v>4</v>
      </c>
      <c r="B8" s="4">
        <v>94</v>
      </c>
      <c r="C8" s="4">
        <v>94</v>
      </c>
      <c r="D8" s="4">
        <v>94</v>
      </c>
      <c r="E8" s="4">
        <v>94</v>
      </c>
      <c r="F8" s="9">
        <v>104</v>
      </c>
      <c r="G8" s="9">
        <v>104</v>
      </c>
      <c r="H8" s="4">
        <v>99</v>
      </c>
      <c r="I8" s="4">
        <v>99</v>
      </c>
    </row>
    <row r="9" spans="1:9">
      <c r="A9" s="3">
        <v>5</v>
      </c>
      <c r="B9" s="4">
        <v>77</v>
      </c>
      <c r="C9" s="4">
        <v>77</v>
      </c>
      <c r="D9" s="4">
        <v>74</v>
      </c>
      <c r="E9" s="4">
        <v>74</v>
      </c>
      <c r="F9" s="9">
        <v>81</v>
      </c>
      <c r="G9" s="9">
        <v>81</v>
      </c>
      <c r="H9" s="4">
        <v>83</v>
      </c>
      <c r="I9" s="4">
        <v>83</v>
      </c>
    </row>
    <row r="10" spans="1:9">
      <c r="A10" s="3">
        <v>6</v>
      </c>
      <c r="B10" s="4">
        <v>114</v>
      </c>
      <c r="C10" s="4">
        <v>114</v>
      </c>
      <c r="D10" s="4">
        <v>113</v>
      </c>
      <c r="E10" s="4">
        <v>113</v>
      </c>
      <c r="F10" s="9">
        <v>109</v>
      </c>
      <c r="G10" s="9">
        <v>109</v>
      </c>
      <c r="H10" s="4">
        <v>102</v>
      </c>
      <c r="I10" s="4">
        <v>102</v>
      </c>
    </row>
    <row r="11" spans="1:9">
      <c r="A11" s="3">
        <v>7</v>
      </c>
      <c r="B11" s="4">
        <v>97</v>
      </c>
      <c r="C11" s="4">
        <v>97</v>
      </c>
      <c r="D11" s="4">
        <v>85</v>
      </c>
      <c r="E11" s="4">
        <v>85</v>
      </c>
      <c r="F11" s="4">
        <v>85</v>
      </c>
      <c r="G11" s="4">
        <v>85</v>
      </c>
      <c r="H11" s="4">
        <v>85</v>
      </c>
      <c r="I11" s="4">
        <v>85</v>
      </c>
    </row>
    <row r="12" spans="1:9">
      <c r="A12" s="3">
        <v>8</v>
      </c>
      <c r="B12" s="4">
        <v>117</v>
      </c>
      <c r="C12" s="4">
        <v>117</v>
      </c>
      <c r="D12" s="4">
        <v>117</v>
      </c>
      <c r="E12" s="4">
        <v>117</v>
      </c>
      <c r="F12" s="9">
        <v>121</v>
      </c>
      <c r="G12" s="9">
        <v>121</v>
      </c>
      <c r="H12" s="4">
        <v>121</v>
      </c>
      <c r="I12" s="4">
        <v>121</v>
      </c>
    </row>
    <row r="13" spans="1:9">
      <c r="A13" s="3">
        <v>9</v>
      </c>
      <c r="B13" s="4">
        <v>79</v>
      </c>
      <c r="C13" s="4">
        <v>79</v>
      </c>
      <c r="D13" s="4">
        <v>86</v>
      </c>
      <c r="E13" s="4">
        <v>86</v>
      </c>
      <c r="F13" s="4">
        <v>96</v>
      </c>
      <c r="G13" s="4">
        <v>96</v>
      </c>
      <c r="H13" s="4">
        <v>95</v>
      </c>
      <c r="I13" s="4">
        <v>95</v>
      </c>
    </row>
    <row r="14" spans="1:9">
      <c r="A14" s="3">
        <v>10</v>
      </c>
      <c r="B14" s="4">
        <v>80</v>
      </c>
      <c r="C14" s="4">
        <v>80</v>
      </c>
      <c r="D14" s="4">
        <v>82</v>
      </c>
      <c r="E14" s="4">
        <v>82</v>
      </c>
      <c r="F14" s="4">
        <v>83</v>
      </c>
      <c r="G14" s="4">
        <v>83</v>
      </c>
      <c r="H14" s="4">
        <v>79</v>
      </c>
      <c r="I14" s="4">
        <v>79</v>
      </c>
    </row>
    <row r="15" spans="1:9">
      <c r="A15" s="3">
        <v>11</v>
      </c>
      <c r="B15" s="4">
        <v>106</v>
      </c>
      <c r="C15" s="4">
        <v>106</v>
      </c>
      <c r="D15" s="4">
        <v>119</v>
      </c>
      <c r="E15" s="4">
        <v>119</v>
      </c>
      <c r="F15" s="9">
        <v>121</v>
      </c>
      <c r="G15" s="9">
        <v>121</v>
      </c>
      <c r="H15" s="4">
        <v>123</v>
      </c>
      <c r="I15" s="4">
        <v>123</v>
      </c>
    </row>
    <row r="16" spans="1:9">
      <c r="A16" s="3">
        <v>12</v>
      </c>
      <c r="B16" s="4">
        <v>63</v>
      </c>
      <c r="C16" s="4">
        <v>63</v>
      </c>
      <c r="D16" s="4">
        <v>61</v>
      </c>
      <c r="E16" s="4">
        <v>61</v>
      </c>
      <c r="F16" s="4">
        <v>58</v>
      </c>
      <c r="G16" s="4">
        <v>58</v>
      </c>
      <c r="H16" s="4">
        <v>57</v>
      </c>
      <c r="I16" s="4">
        <v>57</v>
      </c>
    </row>
    <row r="17" spans="1:9">
      <c r="A17" s="3">
        <v>13</v>
      </c>
      <c r="B17" s="4">
        <v>108</v>
      </c>
      <c r="C17" s="4">
        <v>108</v>
      </c>
      <c r="D17" s="4">
        <v>112</v>
      </c>
      <c r="E17" s="4">
        <v>112</v>
      </c>
      <c r="F17" s="4">
        <v>112</v>
      </c>
      <c r="G17" s="4">
        <v>112</v>
      </c>
      <c r="H17" s="4">
        <v>112</v>
      </c>
      <c r="I17" s="4">
        <v>112</v>
      </c>
    </row>
    <row r="18" spans="1:9">
      <c r="A18" s="3">
        <v>14</v>
      </c>
      <c r="B18" s="4">
        <v>119</v>
      </c>
      <c r="C18" s="4">
        <v>119</v>
      </c>
      <c r="D18" s="4">
        <v>133</v>
      </c>
      <c r="E18" s="4">
        <v>133</v>
      </c>
      <c r="F18" s="9">
        <v>134</v>
      </c>
      <c r="G18" s="9">
        <v>134</v>
      </c>
      <c r="H18" s="4">
        <v>135</v>
      </c>
      <c r="I18" s="4">
        <v>135</v>
      </c>
    </row>
    <row r="19" spans="1:9">
      <c r="A19" s="3">
        <v>15</v>
      </c>
      <c r="B19" s="4">
        <v>80</v>
      </c>
      <c r="C19" s="4">
        <v>80</v>
      </c>
      <c r="D19" s="4">
        <v>83</v>
      </c>
      <c r="E19" s="4">
        <v>83</v>
      </c>
      <c r="F19" s="4">
        <v>84</v>
      </c>
      <c r="G19" s="4">
        <v>84</v>
      </c>
      <c r="H19" s="4">
        <v>82</v>
      </c>
      <c r="I19" s="4">
        <v>82</v>
      </c>
    </row>
    <row r="20" spans="1:9">
      <c r="A20" s="3">
        <v>16</v>
      </c>
      <c r="B20" s="4">
        <v>93</v>
      </c>
      <c r="C20" s="4">
        <v>93</v>
      </c>
      <c r="D20" s="4">
        <v>95</v>
      </c>
      <c r="E20" s="4">
        <v>95</v>
      </c>
      <c r="F20" s="4">
        <v>95</v>
      </c>
      <c r="G20" s="4">
        <v>95</v>
      </c>
      <c r="H20" s="4">
        <v>95</v>
      </c>
      <c r="I20" s="4">
        <v>95</v>
      </c>
    </row>
    <row r="21" spans="1:9">
      <c r="A21" s="3">
        <v>17</v>
      </c>
      <c r="B21" s="4">
        <v>124</v>
      </c>
      <c r="C21" s="4">
        <v>124</v>
      </c>
      <c r="D21" s="4">
        <v>126</v>
      </c>
      <c r="E21" s="4">
        <v>126</v>
      </c>
      <c r="F21" s="4">
        <v>126</v>
      </c>
      <c r="G21" s="4">
        <v>126</v>
      </c>
      <c r="H21" s="4">
        <v>126</v>
      </c>
      <c r="I21" s="4">
        <v>126</v>
      </c>
    </row>
    <row r="22" spans="1:9">
      <c r="A22" s="3" t="s">
        <v>68</v>
      </c>
      <c r="B22" s="4">
        <v>1655</v>
      </c>
      <c r="C22" s="4">
        <v>1655</v>
      </c>
      <c r="D22" s="4">
        <v>1700</v>
      </c>
      <c r="E22" s="4">
        <v>1700</v>
      </c>
      <c r="F22" s="4">
        <v>1730</v>
      </c>
      <c r="G22" s="4">
        <v>1730</v>
      </c>
      <c r="H22" s="4">
        <v>1709</v>
      </c>
      <c r="I22" s="4">
        <v>1709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7"/>
  <sheetViews>
    <sheetView zoomScale="115" zoomScaleNormal="115" zoomScalePageLayoutView="115" workbookViewId="0">
      <selection activeCell="AP28" sqref="AP28"/>
    </sheetView>
  </sheetViews>
  <sheetFormatPr baseColWidth="10" defaultRowHeight="15" x14ac:dyDescent="0"/>
  <sheetData>
    <row r="1" spans="1:41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63</v>
      </c>
      <c r="AH1" t="s">
        <v>64</v>
      </c>
      <c r="AI1" t="s">
        <v>65</v>
      </c>
      <c r="AJ1" t="s">
        <v>75</v>
      </c>
      <c r="AK1" t="s">
        <v>74</v>
      </c>
      <c r="AL1" t="s">
        <v>73</v>
      </c>
      <c r="AM1" t="s">
        <v>77</v>
      </c>
      <c r="AN1" t="s">
        <v>81</v>
      </c>
      <c r="AO1" t="s">
        <v>78</v>
      </c>
    </row>
    <row r="2" spans="1:41">
      <c r="A2" s="5">
        <v>8178</v>
      </c>
      <c r="B2" s="6">
        <v>40063</v>
      </c>
      <c r="C2" s="5" t="s">
        <v>51</v>
      </c>
      <c r="D2" s="5">
        <v>17</v>
      </c>
      <c r="E2" s="5" t="s">
        <v>52</v>
      </c>
      <c r="F2" s="5">
        <v>18</v>
      </c>
      <c r="G2" s="5">
        <v>-6</v>
      </c>
      <c r="H2" s="5">
        <v>39</v>
      </c>
      <c r="I2" s="5">
        <v>2013</v>
      </c>
      <c r="J2" s="5">
        <v>0</v>
      </c>
      <c r="K2" s="5">
        <v>0</v>
      </c>
      <c r="L2" s="5">
        <v>1</v>
      </c>
      <c r="M2" s="5">
        <v>0</v>
      </c>
      <c r="N2" s="5">
        <v>1</v>
      </c>
      <c r="O2" s="5">
        <v>0</v>
      </c>
      <c r="P2" s="5">
        <v>0</v>
      </c>
      <c r="Q2" s="5">
        <v>0</v>
      </c>
      <c r="R2" s="5">
        <v>0</v>
      </c>
      <c r="S2" s="5">
        <v>0.4375</v>
      </c>
      <c r="T2" s="5">
        <v>0.375</v>
      </c>
      <c r="U2" s="5">
        <v>6</v>
      </c>
      <c r="V2" s="5">
        <v>0.50089887762200003</v>
      </c>
      <c r="W2" s="5">
        <v>8.9887762154799999E-4</v>
      </c>
      <c r="X2" s="5">
        <v>3.5955143596700001E-3</v>
      </c>
      <c r="Y2" s="5">
        <v>0</v>
      </c>
      <c r="Z2" s="5">
        <v>11</v>
      </c>
      <c r="AA2" s="5">
        <v>3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f>F2-D2</f>
        <v>1</v>
      </c>
      <c r="AH2" s="5" t="b">
        <f>AG2*G2&gt;0</f>
        <v>0</v>
      </c>
      <c r="AI2" s="5">
        <f>IF(AH2,Z2,0)</f>
        <v>0</v>
      </c>
      <c r="AJ2" s="5">
        <f>V2-0.5</f>
        <v>8.9887762200002719E-4</v>
      </c>
      <c r="AK2" s="5" t="b">
        <f>AJ2*AG2*G2&gt;0</f>
        <v>0</v>
      </c>
      <c r="AL2" s="5">
        <f>IF(AH2,AA2,0)</f>
        <v>0</v>
      </c>
      <c r="AM2" s="7">
        <f>IF(AK2,AA2,0)</f>
        <v>0</v>
      </c>
      <c r="AN2">
        <f>ABS(AJ2)</f>
        <v>8.9887762200002719E-4</v>
      </c>
      <c r="AO2">
        <f>IF(AK2,AB2,0)</f>
        <v>0</v>
      </c>
    </row>
    <row r="3" spans="1:41">
      <c r="A3" s="5">
        <v>8189</v>
      </c>
      <c r="B3" s="6">
        <v>40064</v>
      </c>
      <c r="C3" s="5" t="s">
        <v>55</v>
      </c>
      <c r="D3" s="5">
        <v>31</v>
      </c>
      <c r="E3" s="5" t="s">
        <v>56</v>
      </c>
      <c r="F3" s="5">
        <v>28</v>
      </c>
      <c r="G3" s="5">
        <v>-6.5</v>
      </c>
      <c r="H3" s="5">
        <v>45.5</v>
      </c>
      <c r="I3" s="5">
        <v>2013</v>
      </c>
      <c r="J3" s="5">
        <v>0</v>
      </c>
      <c r="K3" s="5">
        <v>0</v>
      </c>
      <c r="L3" s="5">
        <v>0</v>
      </c>
      <c r="M3" s="5">
        <v>1</v>
      </c>
      <c r="N3" s="5">
        <v>1</v>
      </c>
      <c r="O3" s="5">
        <v>0</v>
      </c>
      <c r="P3" s="5">
        <v>0</v>
      </c>
      <c r="Q3" s="5">
        <v>0</v>
      </c>
      <c r="R3" s="5">
        <v>0</v>
      </c>
      <c r="S3" s="5">
        <v>0.75</v>
      </c>
      <c r="T3" s="5">
        <v>0.4375</v>
      </c>
      <c r="U3" s="5">
        <v>6.5</v>
      </c>
      <c r="V3" s="5">
        <v>0.53087789357699999</v>
      </c>
      <c r="W3" s="5">
        <v>3.08778935769E-2</v>
      </c>
      <c r="X3" s="5">
        <v>0.123668949793</v>
      </c>
      <c r="Y3" s="5">
        <v>1</v>
      </c>
      <c r="Z3" s="5">
        <v>13</v>
      </c>
      <c r="AA3" s="5">
        <v>4</v>
      </c>
      <c r="AB3" s="5">
        <v>2</v>
      </c>
      <c r="AC3" s="5">
        <v>13</v>
      </c>
      <c r="AD3" s="5">
        <v>4</v>
      </c>
      <c r="AE3" s="5">
        <v>4</v>
      </c>
      <c r="AF3" s="5">
        <v>2</v>
      </c>
      <c r="AG3" s="5">
        <f>F3-D3</f>
        <v>-3</v>
      </c>
      <c r="AH3" s="5" t="b">
        <f>AG3*G3&gt;0</f>
        <v>1</v>
      </c>
      <c r="AI3" s="5">
        <f>IF(AH3,Z3,0)</f>
        <v>13</v>
      </c>
      <c r="AJ3" s="5">
        <f>V3-0.5</f>
        <v>3.0877893576999993E-2</v>
      </c>
      <c r="AK3" s="5" t="b">
        <f>AJ3*AG3*G3&gt;0</f>
        <v>1</v>
      </c>
      <c r="AL3" s="5">
        <f>IF(AH3,AA3,0)</f>
        <v>4</v>
      </c>
      <c r="AM3" s="7">
        <f>IF(AK3,AA3,0)</f>
        <v>4</v>
      </c>
      <c r="AN3">
        <f>ABS(AJ3)</f>
        <v>3.0877893576999993E-2</v>
      </c>
      <c r="AO3">
        <f t="shared" ref="AO3:AO66" si="0">IF(AK3,AB3,0)</f>
        <v>2</v>
      </c>
    </row>
    <row r="4" spans="1:41">
      <c r="A4" s="5">
        <v>8182</v>
      </c>
      <c r="B4" s="6">
        <v>40063</v>
      </c>
      <c r="C4" s="5" t="s">
        <v>35</v>
      </c>
      <c r="D4" s="5">
        <v>12</v>
      </c>
      <c r="E4" s="5" t="s">
        <v>36</v>
      </c>
      <c r="F4" s="5">
        <v>7</v>
      </c>
      <c r="G4" s="5">
        <v>-3.5</v>
      </c>
      <c r="H4" s="5">
        <v>45</v>
      </c>
      <c r="I4" s="5">
        <v>2013</v>
      </c>
      <c r="J4" s="5">
        <v>0</v>
      </c>
      <c r="K4" s="5">
        <v>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0.6875</v>
      </c>
      <c r="T4" s="5">
        <v>0.4375</v>
      </c>
      <c r="U4" s="5">
        <v>3.5</v>
      </c>
      <c r="V4" s="5">
        <v>0.45362119496199999</v>
      </c>
      <c r="W4" s="5">
        <v>4.6378805038200001E-2</v>
      </c>
      <c r="X4" s="5">
        <v>-0.18605003988300001</v>
      </c>
      <c r="Y4" s="5">
        <v>0</v>
      </c>
      <c r="Z4" s="5">
        <v>3</v>
      </c>
      <c r="AA4" s="5">
        <v>2</v>
      </c>
      <c r="AB4" s="5">
        <v>3</v>
      </c>
      <c r="AC4" s="5">
        <v>3</v>
      </c>
      <c r="AD4" s="5">
        <v>2</v>
      </c>
      <c r="AE4" s="5">
        <v>0</v>
      </c>
      <c r="AF4" s="5">
        <v>0</v>
      </c>
      <c r="AG4" s="5">
        <f>F4-D4</f>
        <v>-5</v>
      </c>
      <c r="AH4" s="5" t="b">
        <f>AG4*G4&gt;0</f>
        <v>1</v>
      </c>
      <c r="AI4" s="5">
        <f>IF(AH4,Z4,0)</f>
        <v>3</v>
      </c>
      <c r="AJ4" s="5">
        <f>V4-0.5</f>
        <v>-4.6378805038000015E-2</v>
      </c>
      <c r="AK4" s="5" t="b">
        <f>AJ4*AG4*G4&gt;0</f>
        <v>0</v>
      </c>
      <c r="AL4" s="5">
        <f>IF(AH4,AA4,0)</f>
        <v>2</v>
      </c>
      <c r="AM4" s="7">
        <f>IF(AK4,AA4,0)</f>
        <v>0</v>
      </c>
      <c r="AN4">
        <f>ABS(AJ4)</f>
        <v>4.6378805038000015E-2</v>
      </c>
      <c r="AO4">
        <f t="shared" si="0"/>
        <v>0</v>
      </c>
    </row>
    <row r="5" spans="1:41">
      <c r="A5" s="5">
        <v>8181</v>
      </c>
      <c r="B5" s="6">
        <v>40063</v>
      </c>
      <c r="C5" s="5" t="s">
        <v>31</v>
      </c>
      <c r="D5" s="5">
        <v>23</v>
      </c>
      <c r="E5" s="5" t="s">
        <v>32</v>
      </c>
      <c r="F5" s="5">
        <v>10</v>
      </c>
      <c r="G5" s="5">
        <v>2.5</v>
      </c>
      <c r="H5" s="5">
        <v>40.5</v>
      </c>
      <c r="I5" s="5">
        <v>2013</v>
      </c>
      <c r="J5" s="5">
        <v>1</v>
      </c>
      <c r="K5" s="5">
        <v>0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0</v>
      </c>
      <c r="R5" s="5">
        <v>0</v>
      </c>
      <c r="S5" s="5">
        <v>0.3125</v>
      </c>
      <c r="T5" s="5">
        <v>0.4375</v>
      </c>
      <c r="U5" s="5">
        <v>2.5</v>
      </c>
      <c r="V5" s="5">
        <v>0.56052467549100005</v>
      </c>
      <c r="W5" s="5">
        <v>6.0524675490599998E-2</v>
      </c>
      <c r="X5" s="5">
        <v>0.24329169452400001</v>
      </c>
      <c r="Y5" s="5">
        <v>0</v>
      </c>
      <c r="Z5" s="5">
        <v>1</v>
      </c>
      <c r="AA5" s="5">
        <v>5</v>
      </c>
      <c r="AB5" s="5">
        <v>4</v>
      </c>
      <c r="AC5" s="5">
        <v>0</v>
      </c>
      <c r="AD5" s="5">
        <v>0</v>
      </c>
      <c r="AE5" s="5">
        <v>0</v>
      </c>
      <c r="AF5" s="5">
        <v>0</v>
      </c>
      <c r="AG5" s="5">
        <f>F5-D5</f>
        <v>-13</v>
      </c>
      <c r="AH5" s="5" t="b">
        <f>AG5*G5&gt;0</f>
        <v>0</v>
      </c>
      <c r="AI5" s="5">
        <f>IF(AH5,Z5,0)</f>
        <v>0</v>
      </c>
      <c r="AJ5" s="5">
        <f>V5-0.5</f>
        <v>6.0524675491000046E-2</v>
      </c>
      <c r="AK5" s="5" t="b">
        <f>AJ5*AG5*G5&gt;0</f>
        <v>0</v>
      </c>
      <c r="AL5" s="5">
        <f>IF(AH5,AA5,0)</f>
        <v>0</v>
      </c>
      <c r="AM5" s="7">
        <f>IF(AK5,AA5,0)</f>
        <v>0</v>
      </c>
      <c r="AN5">
        <f>ABS(AJ5)</f>
        <v>6.0524675491000046E-2</v>
      </c>
      <c r="AO5">
        <f t="shared" si="0"/>
        <v>0</v>
      </c>
    </row>
    <row r="6" spans="1:41">
      <c r="A6" s="5">
        <v>8179</v>
      </c>
      <c r="B6" s="6">
        <v>40063</v>
      </c>
      <c r="C6" s="5" t="s">
        <v>45</v>
      </c>
      <c r="D6" s="5">
        <v>28</v>
      </c>
      <c r="E6" s="5" t="s">
        <v>46</v>
      </c>
      <c r="F6" s="5">
        <v>2</v>
      </c>
      <c r="G6" s="5">
        <v>-4.5</v>
      </c>
      <c r="H6" s="5">
        <v>43</v>
      </c>
      <c r="I6" s="5">
        <v>2013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0.125</v>
      </c>
      <c r="T6" s="5">
        <v>0.125</v>
      </c>
      <c r="U6" s="5">
        <v>4.5</v>
      </c>
      <c r="V6" s="5">
        <v>0.41213157184900001</v>
      </c>
      <c r="W6" s="5">
        <v>8.7868428151299999E-2</v>
      </c>
      <c r="X6" s="5">
        <v>-0.35516051369700002</v>
      </c>
      <c r="Y6" s="5">
        <v>0</v>
      </c>
      <c r="Z6" s="5">
        <v>8</v>
      </c>
      <c r="AA6" s="5">
        <v>1</v>
      </c>
      <c r="AB6" s="5">
        <v>5</v>
      </c>
      <c r="AC6" s="5">
        <v>8</v>
      </c>
      <c r="AD6" s="5">
        <v>1</v>
      </c>
      <c r="AE6" s="5">
        <v>0</v>
      </c>
      <c r="AF6" s="5">
        <v>0</v>
      </c>
      <c r="AG6" s="5">
        <f>F6-D6</f>
        <v>-26</v>
      </c>
      <c r="AH6" s="5" t="b">
        <f>AG6*G6&gt;0</f>
        <v>1</v>
      </c>
      <c r="AI6" s="5">
        <f>IF(AH6,Z6,0)</f>
        <v>8</v>
      </c>
      <c r="AJ6" s="5">
        <f>V6-0.5</f>
        <v>-8.7868428150999989E-2</v>
      </c>
      <c r="AK6" s="5" t="b">
        <f>AJ6*AG6*G6&gt;0</f>
        <v>0</v>
      </c>
      <c r="AL6" s="5">
        <f>IF(AH6,AA6,0)</f>
        <v>1</v>
      </c>
      <c r="AM6" s="7">
        <f>IF(AK6,AA6,0)</f>
        <v>0</v>
      </c>
      <c r="AN6">
        <f>ABS(AJ6)</f>
        <v>8.7868428150999989E-2</v>
      </c>
      <c r="AO6">
        <f t="shared" si="0"/>
        <v>0</v>
      </c>
    </row>
    <row r="7" spans="1:41">
      <c r="A7" s="5">
        <v>8180</v>
      </c>
      <c r="B7" s="6">
        <v>40063</v>
      </c>
      <c r="C7" s="5" t="s">
        <v>33</v>
      </c>
      <c r="D7" s="5">
        <v>21</v>
      </c>
      <c r="E7" s="5" t="s">
        <v>34</v>
      </c>
      <c r="F7" s="5">
        <v>24</v>
      </c>
      <c r="G7" s="5">
        <v>3</v>
      </c>
      <c r="H7" s="5">
        <v>42</v>
      </c>
      <c r="I7" s="5">
        <v>2013</v>
      </c>
      <c r="J7" s="5">
        <v>1</v>
      </c>
      <c r="K7" s="5">
        <v>0</v>
      </c>
      <c r="L7" s="5">
        <v>1</v>
      </c>
      <c r="M7" s="5">
        <v>1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0.625</v>
      </c>
      <c r="T7" s="5">
        <v>0.625</v>
      </c>
      <c r="U7" s="5">
        <v>3</v>
      </c>
      <c r="V7" s="5">
        <v>0.61175798864499997</v>
      </c>
      <c r="W7" s="5">
        <v>0.111757988645</v>
      </c>
      <c r="X7" s="5">
        <v>0.45470787512999999</v>
      </c>
      <c r="Y7" s="5">
        <v>1</v>
      </c>
      <c r="Z7" s="5">
        <v>2</v>
      </c>
      <c r="AA7" s="5">
        <v>6</v>
      </c>
      <c r="AB7" s="5">
        <v>6</v>
      </c>
      <c r="AC7" s="5">
        <v>2</v>
      </c>
      <c r="AD7" s="5">
        <v>6</v>
      </c>
      <c r="AE7" s="5">
        <v>6</v>
      </c>
      <c r="AF7" s="5">
        <v>6</v>
      </c>
      <c r="AG7" s="5">
        <f>F7-D7</f>
        <v>3</v>
      </c>
      <c r="AH7" s="5" t="b">
        <f>AG7*G7&gt;0</f>
        <v>1</v>
      </c>
      <c r="AI7" s="5">
        <f>IF(AH7,Z7,0)</f>
        <v>2</v>
      </c>
      <c r="AJ7" s="5">
        <f>V7-0.5</f>
        <v>0.11175798864499997</v>
      </c>
      <c r="AK7" s="5" t="b">
        <f>AJ7*AG7*G7&gt;0</f>
        <v>1</v>
      </c>
      <c r="AL7" s="5">
        <f>IF(AH7,AA7,0)</f>
        <v>6</v>
      </c>
      <c r="AM7" s="7">
        <f>IF(AK7,AA7,0)</f>
        <v>6</v>
      </c>
      <c r="AN7">
        <f>ABS(AJ7)</f>
        <v>0.11175798864499997</v>
      </c>
      <c r="AO7">
        <f t="shared" si="0"/>
        <v>6</v>
      </c>
    </row>
    <row r="8" spans="1:41">
      <c r="A8" s="5">
        <v>8185</v>
      </c>
      <c r="B8" s="6">
        <v>40063</v>
      </c>
      <c r="C8" s="5" t="s">
        <v>41</v>
      </c>
      <c r="D8" s="5">
        <v>24</v>
      </c>
      <c r="E8" s="5" t="s">
        <v>42</v>
      </c>
      <c r="F8" s="5">
        <v>27</v>
      </c>
      <c r="G8" s="5">
        <v>3.5</v>
      </c>
      <c r="H8" s="5">
        <v>41.5</v>
      </c>
      <c r="I8" s="5">
        <v>2013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0</v>
      </c>
      <c r="P8" s="5">
        <v>0</v>
      </c>
      <c r="Q8" s="5">
        <v>0</v>
      </c>
      <c r="R8" s="5">
        <v>0</v>
      </c>
      <c r="S8" s="5">
        <v>0.4375</v>
      </c>
      <c r="T8" s="5">
        <v>0.3125</v>
      </c>
      <c r="U8" s="5">
        <v>3.5</v>
      </c>
      <c r="V8" s="5">
        <v>0.62523008109599998</v>
      </c>
      <c r="W8" s="5">
        <v>0.12523008109600001</v>
      </c>
      <c r="X8" s="5">
        <v>0.51180742366400001</v>
      </c>
      <c r="Y8" s="5">
        <v>1</v>
      </c>
      <c r="Z8" s="5">
        <v>6</v>
      </c>
      <c r="AA8" s="5">
        <v>7</v>
      </c>
      <c r="AB8" s="5">
        <v>7</v>
      </c>
      <c r="AC8" s="5">
        <v>6</v>
      </c>
      <c r="AD8" s="5">
        <v>7</v>
      </c>
      <c r="AE8" s="5">
        <v>7</v>
      </c>
      <c r="AF8" s="5">
        <v>7</v>
      </c>
      <c r="AG8" s="5">
        <f>F8-D8</f>
        <v>3</v>
      </c>
      <c r="AH8" s="5" t="b">
        <f>AG8*G8&gt;0</f>
        <v>1</v>
      </c>
      <c r="AI8" s="5">
        <f>IF(AH8,Z8,0)</f>
        <v>6</v>
      </c>
      <c r="AJ8" s="5">
        <f>V8-0.5</f>
        <v>0.12523008109599998</v>
      </c>
      <c r="AK8" s="5" t="b">
        <f>AJ8*AG8*G8&gt;0</f>
        <v>1</v>
      </c>
      <c r="AL8" s="5">
        <f>IF(AH8,AA8,0)</f>
        <v>7</v>
      </c>
      <c r="AM8" s="7">
        <f>IF(AK8,AA8,0)</f>
        <v>7</v>
      </c>
      <c r="AN8">
        <f>ABS(AJ8)</f>
        <v>0.12523008109599998</v>
      </c>
      <c r="AO8">
        <f t="shared" si="0"/>
        <v>7</v>
      </c>
    </row>
    <row r="9" spans="1:41">
      <c r="A9" s="5">
        <v>8176</v>
      </c>
      <c r="B9" s="6">
        <v>40063</v>
      </c>
      <c r="C9" s="5" t="s">
        <v>53</v>
      </c>
      <c r="D9" s="5">
        <v>16</v>
      </c>
      <c r="E9" s="5" t="s">
        <v>54</v>
      </c>
      <c r="F9" s="5">
        <v>9</v>
      </c>
      <c r="G9" s="5">
        <v>6</v>
      </c>
      <c r="H9" s="5">
        <v>42</v>
      </c>
      <c r="I9" s="5">
        <v>2013</v>
      </c>
      <c r="J9" s="5">
        <v>1</v>
      </c>
      <c r="K9" s="5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5">
        <v>0</v>
      </c>
      <c r="R9" s="5">
        <v>0</v>
      </c>
      <c r="S9" s="5">
        <v>0.5</v>
      </c>
      <c r="T9" s="5">
        <v>0.375</v>
      </c>
      <c r="U9" s="5">
        <v>6</v>
      </c>
      <c r="V9" s="5">
        <v>0.63820936027800002</v>
      </c>
      <c r="W9" s="5">
        <v>0.13820936027799999</v>
      </c>
      <c r="X9" s="5">
        <v>0.56760067921000001</v>
      </c>
      <c r="Y9" s="5">
        <v>0</v>
      </c>
      <c r="Z9" s="5">
        <v>12</v>
      </c>
      <c r="AA9" s="5">
        <v>8</v>
      </c>
      <c r="AB9" s="5">
        <v>8</v>
      </c>
      <c r="AC9" s="5">
        <v>0</v>
      </c>
      <c r="AD9" s="5">
        <v>0</v>
      </c>
      <c r="AE9" s="5">
        <v>0</v>
      </c>
      <c r="AF9" s="5">
        <v>0</v>
      </c>
      <c r="AG9" s="5">
        <f>F9-D9</f>
        <v>-7</v>
      </c>
      <c r="AH9" s="5" t="b">
        <f>AG9*G9&gt;0</f>
        <v>0</v>
      </c>
      <c r="AI9" s="5">
        <f>IF(AH9,Z9,0)</f>
        <v>0</v>
      </c>
      <c r="AJ9" s="5">
        <f>V9-0.5</f>
        <v>0.13820936027800002</v>
      </c>
      <c r="AK9" s="5" t="b">
        <f>AJ9*AG9*G9&gt;0</f>
        <v>0</v>
      </c>
      <c r="AL9" s="5">
        <f>IF(AH9,AA9,0)</f>
        <v>0</v>
      </c>
      <c r="AM9" s="7">
        <f>IF(AK9,AA9,0)</f>
        <v>0</v>
      </c>
      <c r="AN9">
        <f>ABS(AJ9)</f>
        <v>0.13820936027800002</v>
      </c>
      <c r="AO9">
        <f t="shared" si="0"/>
        <v>0</v>
      </c>
    </row>
    <row r="10" spans="1:41">
      <c r="A10" s="5">
        <v>8188</v>
      </c>
      <c r="B10" s="6">
        <v>40064</v>
      </c>
      <c r="C10" s="5" t="s">
        <v>47</v>
      </c>
      <c r="D10" s="5">
        <v>33</v>
      </c>
      <c r="E10" s="5" t="s">
        <v>48</v>
      </c>
      <c r="F10" s="5">
        <v>27</v>
      </c>
      <c r="G10" s="5">
        <v>4.5</v>
      </c>
      <c r="H10" s="5">
        <v>53.5</v>
      </c>
      <c r="I10" s="5">
        <v>2013</v>
      </c>
      <c r="J10" s="5">
        <v>1</v>
      </c>
      <c r="K10" s="5">
        <v>1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5">
        <v>0</v>
      </c>
      <c r="R10" s="5">
        <v>0</v>
      </c>
      <c r="S10" s="5">
        <v>0.625</v>
      </c>
      <c r="T10" s="5">
        <v>0.25</v>
      </c>
      <c r="U10" s="5">
        <v>4.5</v>
      </c>
      <c r="V10" s="5">
        <v>0.64151487877400004</v>
      </c>
      <c r="W10" s="5">
        <v>0.14151487877400001</v>
      </c>
      <c r="X10" s="5">
        <v>0.58194522119100001</v>
      </c>
      <c r="Y10" s="5">
        <v>0</v>
      </c>
      <c r="Z10" s="5">
        <v>9</v>
      </c>
      <c r="AA10" s="5">
        <v>9</v>
      </c>
      <c r="AB10" s="5">
        <v>9</v>
      </c>
      <c r="AC10" s="5">
        <v>0</v>
      </c>
      <c r="AD10" s="5">
        <v>0</v>
      </c>
      <c r="AE10" s="5">
        <v>0</v>
      </c>
      <c r="AF10" s="5">
        <v>0</v>
      </c>
      <c r="AG10" s="5">
        <f>F10-D10</f>
        <v>-6</v>
      </c>
      <c r="AH10" s="5" t="b">
        <f>AG10*G10&gt;0</f>
        <v>0</v>
      </c>
      <c r="AI10" s="5">
        <f>IF(AH10,Z10,0)</f>
        <v>0</v>
      </c>
      <c r="AJ10" s="5">
        <f>V10-0.5</f>
        <v>0.14151487877400004</v>
      </c>
      <c r="AK10" s="5" t="b">
        <f>AJ10*AG10*G10&gt;0</f>
        <v>0</v>
      </c>
      <c r="AL10" s="5">
        <f>IF(AH10,AA10,0)</f>
        <v>0</v>
      </c>
      <c r="AM10" s="7">
        <f>IF(AK10,AA10,0)</f>
        <v>0</v>
      </c>
      <c r="AN10">
        <f>ABS(AJ10)</f>
        <v>0.14151487877400004</v>
      </c>
      <c r="AO10">
        <f t="shared" si="0"/>
        <v>0</v>
      </c>
    </row>
    <row r="11" spans="1:41">
      <c r="A11" s="5">
        <v>8187</v>
      </c>
      <c r="B11" s="6">
        <v>40063</v>
      </c>
      <c r="C11" s="5" t="s">
        <v>37</v>
      </c>
      <c r="D11" s="5">
        <v>31</v>
      </c>
      <c r="E11" s="5" t="s">
        <v>38</v>
      </c>
      <c r="F11" s="5">
        <v>36</v>
      </c>
      <c r="G11" s="5">
        <v>3.5</v>
      </c>
      <c r="H11" s="5">
        <v>50</v>
      </c>
      <c r="I11" s="5">
        <v>2013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0.5</v>
      </c>
      <c r="T11" s="5">
        <v>0.5625</v>
      </c>
      <c r="U11" s="5">
        <v>3.5</v>
      </c>
      <c r="V11" s="5">
        <v>0.66801181489399997</v>
      </c>
      <c r="W11" s="5">
        <v>0.16801181489399999</v>
      </c>
      <c r="X11" s="5">
        <v>0.69920647909400002</v>
      </c>
      <c r="Y11" s="5">
        <v>1</v>
      </c>
      <c r="Z11" s="5">
        <v>4</v>
      </c>
      <c r="AA11" s="5">
        <v>10</v>
      </c>
      <c r="AB11" s="5">
        <v>10</v>
      </c>
      <c r="AC11" s="5">
        <v>4</v>
      </c>
      <c r="AD11" s="5">
        <v>10</v>
      </c>
      <c r="AE11" s="5">
        <v>10</v>
      </c>
      <c r="AF11" s="5">
        <v>10</v>
      </c>
      <c r="AG11" s="5">
        <f>F11-D11</f>
        <v>5</v>
      </c>
      <c r="AH11" s="5" t="b">
        <f>AG11*G11&gt;0</f>
        <v>1</v>
      </c>
      <c r="AI11" s="5">
        <f>IF(AH11,Z11,0)</f>
        <v>4</v>
      </c>
      <c r="AJ11" s="5">
        <f>V11-0.5</f>
        <v>0.16801181489399997</v>
      </c>
      <c r="AK11" s="5" t="b">
        <f>AJ11*AG11*G11&gt;0</f>
        <v>1</v>
      </c>
      <c r="AL11" s="5">
        <f>IF(AH11,AA11,0)</f>
        <v>10</v>
      </c>
      <c r="AM11" s="7">
        <f>IF(AK11,AA11,0)</f>
        <v>10</v>
      </c>
      <c r="AN11">
        <f>ABS(AJ11)</f>
        <v>0.16801181489399997</v>
      </c>
      <c r="AO11">
        <f t="shared" si="0"/>
        <v>10</v>
      </c>
    </row>
    <row r="12" spans="1:41">
      <c r="A12" s="5">
        <v>8186</v>
      </c>
      <c r="B12" s="6">
        <v>40063</v>
      </c>
      <c r="C12" s="5" t="s">
        <v>49</v>
      </c>
      <c r="D12" s="5">
        <v>28</v>
      </c>
      <c r="E12" s="5" t="s">
        <v>50</v>
      </c>
      <c r="F12" s="5">
        <v>34</v>
      </c>
      <c r="G12" s="5">
        <v>5</v>
      </c>
      <c r="H12" s="5">
        <v>48.5</v>
      </c>
      <c r="I12" s="5">
        <v>2013</v>
      </c>
      <c r="J12" s="5">
        <v>1</v>
      </c>
      <c r="K12" s="5">
        <v>0</v>
      </c>
      <c r="L12" s="5">
        <v>1</v>
      </c>
      <c r="M12" s="5">
        <v>1</v>
      </c>
      <c r="N12" s="5">
        <v>1</v>
      </c>
      <c r="O12" s="5">
        <v>0</v>
      </c>
      <c r="P12" s="5">
        <v>0</v>
      </c>
      <c r="Q12" s="5">
        <v>0</v>
      </c>
      <c r="R12" s="5">
        <v>0</v>
      </c>
      <c r="S12" s="5">
        <v>0.6875</v>
      </c>
      <c r="T12" s="5">
        <v>0.6875</v>
      </c>
      <c r="U12" s="5">
        <v>5</v>
      </c>
      <c r="V12" s="5">
        <v>0.67005410193699999</v>
      </c>
      <c r="W12" s="5">
        <v>0.17005410193699999</v>
      </c>
      <c r="X12" s="5">
        <v>0.70842976252800005</v>
      </c>
      <c r="Y12" s="5">
        <v>1</v>
      </c>
      <c r="Z12" s="5">
        <v>10</v>
      </c>
      <c r="AA12" s="5">
        <v>11</v>
      </c>
      <c r="AB12" s="5">
        <v>11</v>
      </c>
      <c r="AC12" s="5">
        <v>10</v>
      </c>
      <c r="AD12" s="5">
        <v>11</v>
      </c>
      <c r="AE12" s="5">
        <v>11</v>
      </c>
      <c r="AF12" s="5">
        <v>11</v>
      </c>
      <c r="AG12" s="5">
        <f>F12-D12</f>
        <v>6</v>
      </c>
      <c r="AH12" s="5" t="b">
        <f>AG12*G12&gt;0</f>
        <v>1</v>
      </c>
      <c r="AI12" s="5">
        <f>IF(AH12,Z12,0)</f>
        <v>10</v>
      </c>
      <c r="AJ12" s="5">
        <f>V12-0.5</f>
        <v>0.17005410193699999</v>
      </c>
      <c r="AK12" s="5" t="b">
        <f>AJ12*AG12*G12&gt;0</f>
        <v>1</v>
      </c>
      <c r="AL12" s="5">
        <f>IF(AH12,AA12,0)</f>
        <v>11</v>
      </c>
      <c r="AM12" s="7">
        <f>IF(AK12,AA12,0)</f>
        <v>11</v>
      </c>
      <c r="AN12">
        <f>ABS(AJ12)</f>
        <v>0.17005410193699999</v>
      </c>
      <c r="AO12">
        <f t="shared" si="0"/>
        <v>11</v>
      </c>
    </row>
    <row r="13" spans="1:41">
      <c r="A13" s="5">
        <v>8175</v>
      </c>
      <c r="B13" s="6">
        <v>40063</v>
      </c>
      <c r="C13" s="5" t="s">
        <v>59</v>
      </c>
      <c r="D13" s="5">
        <v>23</v>
      </c>
      <c r="E13" s="5" t="s">
        <v>60</v>
      </c>
      <c r="F13" s="5">
        <v>21</v>
      </c>
      <c r="G13" s="5">
        <v>-10.5</v>
      </c>
      <c r="H13" s="5">
        <v>51.5</v>
      </c>
      <c r="I13" s="5">
        <v>2013</v>
      </c>
      <c r="J13" s="5">
        <v>0</v>
      </c>
      <c r="K13" s="5">
        <v>1</v>
      </c>
      <c r="L13" s="5">
        <v>0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0.75</v>
      </c>
      <c r="T13" s="5">
        <v>0.375</v>
      </c>
      <c r="U13" s="5">
        <v>10.5</v>
      </c>
      <c r="V13" s="5">
        <v>0.67555846324799995</v>
      </c>
      <c r="W13" s="5">
        <v>0.17555846324800001</v>
      </c>
      <c r="X13" s="5">
        <v>0.73343434594699997</v>
      </c>
      <c r="Y13" s="5">
        <v>1</v>
      </c>
      <c r="Z13" s="5">
        <v>15</v>
      </c>
      <c r="AA13" s="5">
        <v>12</v>
      </c>
      <c r="AB13" s="5">
        <v>12</v>
      </c>
      <c r="AC13" s="5">
        <v>15</v>
      </c>
      <c r="AD13" s="5">
        <v>12</v>
      </c>
      <c r="AE13" s="5">
        <v>12</v>
      </c>
      <c r="AF13" s="5">
        <v>12</v>
      </c>
      <c r="AG13" s="5">
        <f>F13-D13</f>
        <v>-2</v>
      </c>
      <c r="AH13" s="5" t="b">
        <f>AG13*G13&gt;0</f>
        <v>1</v>
      </c>
      <c r="AI13" s="5">
        <f>IF(AH13,Z13,0)</f>
        <v>15</v>
      </c>
      <c r="AJ13" s="5">
        <f>V13-0.5</f>
        <v>0.17555846324799995</v>
      </c>
      <c r="AK13" s="5" t="b">
        <f>AJ13*AG13*G13&gt;0</f>
        <v>1</v>
      </c>
      <c r="AL13" s="5">
        <f>IF(AH13,AA13,0)</f>
        <v>12</v>
      </c>
      <c r="AM13" s="7">
        <f>IF(AK13,AA13,0)</f>
        <v>12</v>
      </c>
      <c r="AN13">
        <f>ABS(AJ13)</f>
        <v>0.17555846324799995</v>
      </c>
      <c r="AO13">
        <f t="shared" si="0"/>
        <v>12</v>
      </c>
    </row>
    <row r="14" spans="1:41">
      <c r="A14" s="5">
        <v>8183</v>
      </c>
      <c r="B14" s="6">
        <v>40063</v>
      </c>
      <c r="C14" s="5" t="s">
        <v>43</v>
      </c>
      <c r="D14" s="5">
        <v>24</v>
      </c>
      <c r="E14" s="5" t="s">
        <v>44</v>
      </c>
      <c r="F14" s="5">
        <v>34</v>
      </c>
      <c r="G14" s="5">
        <v>4.5</v>
      </c>
      <c r="H14" s="5">
        <v>47.5</v>
      </c>
      <c r="I14" s="5">
        <v>2013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0.25</v>
      </c>
      <c r="T14" s="5">
        <v>0.625</v>
      </c>
      <c r="U14" s="5">
        <v>4.5</v>
      </c>
      <c r="V14" s="5">
        <v>0.69586670832800002</v>
      </c>
      <c r="W14" s="5">
        <v>0.19586670832799999</v>
      </c>
      <c r="X14" s="5">
        <v>0.82769206621299996</v>
      </c>
      <c r="Y14" s="5">
        <v>1</v>
      </c>
      <c r="Z14" s="5">
        <v>7</v>
      </c>
      <c r="AA14" s="5">
        <v>13</v>
      </c>
      <c r="AB14" s="5">
        <v>13</v>
      </c>
      <c r="AC14" s="5">
        <v>7</v>
      </c>
      <c r="AD14" s="5">
        <v>13</v>
      </c>
      <c r="AE14" s="5">
        <v>13</v>
      </c>
      <c r="AF14" s="5">
        <v>13</v>
      </c>
      <c r="AG14" s="5">
        <f>F14-D14</f>
        <v>10</v>
      </c>
      <c r="AH14" s="5" t="b">
        <f>AG14*G14&gt;0</f>
        <v>1</v>
      </c>
      <c r="AI14" s="5">
        <f>IF(AH14,Z14,0)</f>
        <v>7</v>
      </c>
      <c r="AJ14" s="5">
        <f>V14-0.5</f>
        <v>0.19586670832800002</v>
      </c>
      <c r="AK14" s="5" t="b">
        <f>AJ14*AG14*G14&gt;0</f>
        <v>1</v>
      </c>
      <c r="AL14" s="5">
        <f>IF(AH14,AA14,0)</f>
        <v>13</v>
      </c>
      <c r="AM14" s="7">
        <f>IF(AK14,AA14,0)</f>
        <v>13</v>
      </c>
      <c r="AN14">
        <f>ABS(AJ14)</f>
        <v>0.19586670832800002</v>
      </c>
      <c r="AO14">
        <f t="shared" si="0"/>
        <v>13</v>
      </c>
    </row>
    <row r="15" spans="1:41">
      <c r="A15" s="5">
        <v>8177</v>
      </c>
      <c r="B15" s="6">
        <v>40063</v>
      </c>
      <c r="C15" s="5" t="s">
        <v>39</v>
      </c>
      <c r="D15" s="5">
        <v>17</v>
      </c>
      <c r="E15" s="5" t="s">
        <v>40</v>
      </c>
      <c r="F15" s="5">
        <v>23</v>
      </c>
      <c r="G15" s="5">
        <v>3.5</v>
      </c>
      <c r="H15" s="5">
        <v>56</v>
      </c>
      <c r="I15" s="5">
        <v>2013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0.4375</v>
      </c>
      <c r="T15" s="5">
        <v>0.8125</v>
      </c>
      <c r="U15" s="5">
        <v>3.5</v>
      </c>
      <c r="V15" s="5">
        <v>0.70623717612699999</v>
      </c>
      <c r="W15" s="5">
        <v>0.20623717612699999</v>
      </c>
      <c r="X15" s="5">
        <v>0.87717840435700001</v>
      </c>
      <c r="Y15" s="5">
        <v>1</v>
      </c>
      <c r="Z15" s="5">
        <v>5</v>
      </c>
      <c r="AA15" s="5">
        <v>14</v>
      </c>
      <c r="AB15" s="5">
        <v>14</v>
      </c>
      <c r="AC15" s="5">
        <v>5</v>
      </c>
      <c r="AD15" s="5">
        <v>14</v>
      </c>
      <c r="AE15" s="5">
        <v>14</v>
      </c>
      <c r="AF15" s="5">
        <v>14</v>
      </c>
      <c r="AG15" s="5">
        <f>F15-D15</f>
        <v>6</v>
      </c>
      <c r="AH15" s="5" t="b">
        <f>AG15*G15&gt;0</f>
        <v>1</v>
      </c>
      <c r="AI15" s="5">
        <f>IF(AH15,Z15,0)</f>
        <v>5</v>
      </c>
      <c r="AJ15" s="5">
        <f>V15-0.5</f>
        <v>0.20623717612699999</v>
      </c>
      <c r="AK15" s="5" t="b">
        <f>AJ15*AG15*G15&gt;0</f>
        <v>1</v>
      </c>
      <c r="AL15" s="5">
        <f>IF(AH15,AA15,0)</f>
        <v>14</v>
      </c>
      <c r="AM15" s="7">
        <f>IF(AK15,AA15,0)</f>
        <v>14</v>
      </c>
      <c r="AN15">
        <f>ABS(AJ15)</f>
        <v>0.20623717612699999</v>
      </c>
      <c r="AO15">
        <f t="shared" si="0"/>
        <v>14</v>
      </c>
    </row>
    <row r="16" spans="1:41">
      <c r="A16" s="5">
        <v>8174</v>
      </c>
      <c r="B16" s="6">
        <v>40060</v>
      </c>
      <c r="C16" s="5" t="s">
        <v>57</v>
      </c>
      <c r="D16" s="5">
        <v>27</v>
      </c>
      <c r="E16" s="5" t="s">
        <v>58</v>
      </c>
      <c r="F16" s="5">
        <v>49</v>
      </c>
      <c r="G16" s="5">
        <v>7.5</v>
      </c>
      <c r="H16" s="5">
        <v>49.5</v>
      </c>
      <c r="I16" s="5">
        <v>2013</v>
      </c>
      <c r="J16" s="5">
        <v>1</v>
      </c>
      <c r="K16" s="5">
        <v>0</v>
      </c>
      <c r="L16" s="5">
        <v>1</v>
      </c>
      <c r="M16" s="5">
        <v>1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0.8125</v>
      </c>
      <c r="T16" s="5">
        <v>0.625</v>
      </c>
      <c r="U16" s="5">
        <v>7.5</v>
      </c>
      <c r="V16" s="5">
        <v>0.71633555617199995</v>
      </c>
      <c r="W16" s="5">
        <v>0.21633555617200001</v>
      </c>
      <c r="X16" s="5">
        <v>0.92635670726700003</v>
      </c>
      <c r="Y16" s="5">
        <v>1</v>
      </c>
      <c r="Z16" s="5">
        <v>14</v>
      </c>
      <c r="AA16" s="5">
        <v>15</v>
      </c>
      <c r="AB16" s="5">
        <v>15</v>
      </c>
      <c r="AC16" s="5">
        <v>14</v>
      </c>
      <c r="AD16" s="5">
        <v>15</v>
      </c>
      <c r="AE16" s="5">
        <v>15</v>
      </c>
      <c r="AF16" s="5">
        <v>15</v>
      </c>
      <c r="AG16" s="5">
        <f>F16-D16</f>
        <v>22</v>
      </c>
      <c r="AH16" s="5" t="b">
        <f>AG16*G16&gt;0</f>
        <v>1</v>
      </c>
      <c r="AI16" s="5">
        <f>IF(AH16,Z16,0)</f>
        <v>14</v>
      </c>
      <c r="AJ16" s="5">
        <f>V16-0.5</f>
        <v>0.21633555617199995</v>
      </c>
      <c r="AK16" s="5" t="b">
        <f>AJ16*AG16*G16&gt;0</f>
        <v>1</v>
      </c>
      <c r="AL16" s="5">
        <f>IF(AH16,AA16,0)</f>
        <v>15</v>
      </c>
      <c r="AM16" s="7">
        <f>IF(AK16,AA16,0)</f>
        <v>15</v>
      </c>
      <c r="AN16">
        <f>ABS(AJ16)</f>
        <v>0.21633555617199995</v>
      </c>
      <c r="AO16">
        <f t="shared" si="0"/>
        <v>15</v>
      </c>
    </row>
    <row r="17" spans="1:41">
      <c r="A17" s="5">
        <v>8184</v>
      </c>
      <c r="B17" s="6">
        <v>40063</v>
      </c>
      <c r="C17" s="5" t="s">
        <v>61</v>
      </c>
      <c r="D17" s="5">
        <v>17</v>
      </c>
      <c r="E17" s="5" t="s">
        <v>62</v>
      </c>
      <c r="F17" s="5">
        <v>21</v>
      </c>
      <c r="G17" s="5">
        <v>11.5</v>
      </c>
      <c r="H17" s="5">
        <v>45.5</v>
      </c>
      <c r="I17" s="5">
        <v>2013</v>
      </c>
      <c r="J17" s="5">
        <v>1</v>
      </c>
      <c r="K17" s="5">
        <v>0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0.6875</v>
      </c>
      <c r="T17" s="5">
        <v>0.25</v>
      </c>
      <c r="U17" s="5">
        <v>11.5</v>
      </c>
      <c r="V17" s="5">
        <v>0.74069332546099997</v>
      </c>
      <c r="W17" s="5">
        <v>0.240693325461</v>
      </c>
      <c r="X17" s="5">
        <v>1.0495752410400001</v>
      </c>
      <c r="Y17" s="5">
        <v>1</v>
      </c>
      <c r="Z17" s="5">
        <v>16</v>
      </c>
      <c r="AA17" s="5">
        <v>16</v>
      </c>
      <c r="AB17" s="5">
        <v>16</v>
      </c>
      <c r="AC17" s="5">
        <v>16</v>
      </c>
      <c r="AD17" s="5">
        <v>16</v>
      </c>
      <c r="AE17" s="5">
        <v>16</v>
      </c>
      <c r="AF17" s="5">
        <v>16</v>
      </c>
      <c r="AG17" s="5">
        <f>F17-D17</f>
        <v>4</v>
      </c>
      <c r="AH17" s="5" t="b">
        <f>AG17*G17&gt;0</f>
        <v>1</v>
      </c>
      <c r="AI17" s="5">
        <f>IF(AH17,Z17,0)</f>
        <v>16</v>
      </c>
      <c r="AJ17" s="5">
        <f>V17-0.5</f>
        <v>0.24069332546099997</v>
      </c>
      <c r="AK17" s="5" t="b">
        <f>AJ17*AG17*G17&gt;0</f>
        <v>1</v>
      </c>
      <c r="AL17" s="5">
        <f>IF(AH17,AA17,0)</f>
        <v>16</v>
      </c>
      <c r="AM17" s="7">
        <f>IF(AK17,AA17,0)</f>
        <v>16</v>
      </c>
      <c r="AN17">
        <f>ABS(AJ17)</f>
        <v>0.24069332546099997</v>
      </c>
      <c r="AO17">
        <f t="shared" si="0"/>
        <v>16</v>
      </c>
    </row>
    <row r="18" spans="1:41">
      <c r="A18" s="7">
        <v>8202</v>
      </c>
      <c r="B18" s="8">
        <v>40070</v>
      </c>
      <c r="C18" s="7" t="s">
        <v>46</v>
      </c>
      <c r="D18" s="7">
        <v>9</v>
      </c>
      <c r="E18" s="7" t="s">
        <v>61</v>
      </c>
      <c r="F18" s="7">
        <v>19</v>
      </c>
      <c r="G18" s="7">
        <v>5</v>
      </c>
      <c r="H18" s="7">
        <v>40</v>
      </c>
      <c r="I18" s="7">
        <v>2013</v>
      </c>
      <c r="J18" s="7">
        <v>1</v>
      </c>
      <c r="K18" s="7">
        <v>0</v>
      </c>
      <c r="L18" s="7">
        <v>1</v>
      </c>
      <c r="M18" s="7">
        <v>1</v>
      </c>
      <c r="N18" s="7">
        <v>2</v>
      </c>
      <c r="O18" s="7">
        <v>0</v>
      </c>
      <c r="P18" s="7">
        <v>0</v>
      </c>
      <c r="Q18" s="7">
        <v>0</v>
      </c>
      <c r="R18" s="7">
        <v>0</v>
      </c>
      <c r="S18" s="7">
        <v>0.25</v>
      </c>
      <c r="T18" s="7">
        <v>0.125</v>
      </c>
      <c r="U18" s="7">
        <v>5</v>
      </c>
      <c r="V18" s="7">
        <v>0.56260388423300001</v>
      </c>
      <c r="W18" s="7">
        <v>6.2603884233400006E-2</v>
      </c>
      <c r="X18" s="7">
        <v>0.251736572183</v>
      </c>
      <c r="Y18" s="7">
        <v>1</v>
      </c>
      <c r="Z18" s="7">
        <v>8</v>
      </c>
      <c r="AA18" s="7">
        <v>3</v>
      </c>
      <c r="AB18" s="7">
        <v>1</v>
      </c>
      <c r="AC18" s="7">
        <v>8</v>
      </c>
      <c r="AD18" s="7">
        <v>3</v>
      </c>
      <c r="AE18" s="7">
        <v>3</v>
      </c>
      <c r="AF18" s="7">
        <v>1</v>
      </c>
      <c r="AG18" s="7">
        <f>F18-D18</f>
        <v>10</v>
      </c>
      <c r="AH18" s="7" t="b">
        <f>AG18*G18&gt;0</f>
        <v>1</v>
      </c>
      <c r="AI18" s="7">
        <f>IF(AH18,Z18,0)</f>
        <v>8</v>
      </c>
      <c r="AJ18" s="7">
        <f>V18-0.5</f>
        <v>6.2603884233000007E-2</v>
      </c>
      <c r="AK18" s="7" t="b">
        <f>AJ18*AG18*G18&gt;0</f>
        <v>1</v>
      </c>
      <c r="AL18" s="7">
        <f>IF(AH18,AA18,0)</f>
        <v>3</v>
      </c>
      <c r="AM18" s="7">
        <f>IF(AK18,AA18,0)</f>
        <v>3</v>
      </c>
      <c r="AN18">
        <f>ABS(AJ18)</f>
        <v>6.2603884233000007E-2</v>
      </c>
      <c r="AO18">
        <f t="shared" si="0"/>
        <v>1</v>
      </c>
    </row>
    <row r="19" spans="1:41">
      <c r="A19" s="7">
        <v>8195</v>
      </c>
      <c r="B19" s="8">
        <v>40070</v>
      </c>
      <c r="C19" s="7" t="s">
        <v>36</v>
      </c>
      <c r="D19" s="7">
        <v>23</v>
      </c>
      <c r="E19" s="7" t="s">
        <v>60</v>
      </c>
      <c r="F19" s="7">
        <v>24</v>
      </c>
      <c r="G19" s="7">
        <v>-3.5</v>
      </c>
      <c r="H19" s="7">
        <v>43.5</v>
      </c>
      <c r="I19" s="7">
        <v>2013</v>
      </c>
      <c r="J19" s="7">
        <v>0</v>
      </c>
      <c r="K19" s="7">
        <v>0</v>
      </c>
      <c r="L19" s="7">
        <v>1</v>
      </c>
      <c r="M19" s="7">
        <v>0</v>
      </c>
      <c r="N19" s="7">
        <v>2</v>
      </c>
      <c r="O19" s="7">
        <v>0</v>
      </c>
      <c r="P19" s="7">
        <v>0</v>
      </c>
      <c r="Q19" s="7">
        <v>0</v>
      </c>
      <c r="R19" s="7">
        <v>0</v>
      </c>
      <c r="S19" s="7">
        <v>0.4375</v>
      </c>
      <c r="T19" s="7">
        <v>0.375</v>
      </c>
      <c r="U19" s="7">
        <v>3.5</v>
      </c>
      <c r="V19" s="7">
        <v>0.43456948715999999</v>
      </c>
      <c r="W19" s="7">
        <v>6.5430512840200003E-2</v>
      </c>
      <c r="X19" s="7">
        <v>-0.26323155428599998</v>
      </c>
      <c r="Y19" s="7">
        <v>1</v>
      </c>
      <c r="Z19" s="7">
        <v>5</v>
      </c>
      <c r="AA19" s="7">
        <v>2</v>
      </c>
      <c r="AB19" s="7">
        <v>2</v>
      </c>
      <c r="AC19" s="7">
        <v>0</v>
      </c>
      <c r="AD19" s="7">
        <v>0</v>
      </c>
      <c r="AE19" s="7">
        <v>2</v>
      </c>
      <c r="AF19" s="7">
        <v>2</v>
      </c>
      <c r="AG19" s="7">
        <f>F19-D19</f>
        <v>1</v>
      </c>
      <c r="AH19" s="7" t="b">
        <f>AG19*G19&gt;0</f>
        <v>0</v>
      </c>
      <c r="AI19" s="7">
        <f>IF(AH19,Z19,0)</f>
        <v>0</v>
      </c>
      <c r="AJ19" s="7">
        <f>V19-0.5</f>
        <v>-6.543051284000001E-2</v>
      </c>
      <c r="AK19" s="7" t="b">
        <f>AJ19*AG19*G19&gt;0</f>
        <v>1</v>
      </c>
      <c r="AL19" s="7">
        <f>IF(AH19,AA19,0)</f>
        <v>0</v>
      </c>
      <c r="AM19" s="7">
        <f>IF(AK19,AA19,0)</f>
        <v>2</v>
      </c>
      <c r="AN19">
        <f>ABS(AJ19)</f>
        <v>6.543051284000001E-2</v>
      </c>
      <c r="AO19">
        <f t="shared" si="0"/>
        <v>2</v>
      </c>
    </row>
    <row r="20" spans="1:41">
      <c r="A20" s="7">
        <v>8194</v>
      </c>
      <c r="B20" s="8">
        <v>40070</v>
      </c>
      <c r="C20" s="7" t="s">
        <v>31</v>
      </c>
      <c r="D20" s="7">
        <v>24</v>
      </c>
      <c r="E20" s="7" t="s">
        <v>62</v>
      </c>
      <c r="F20" s="7">
        <v>20</v>
      </c>
      <c r="G20" s="7">
        <v>3</v>
      </c>
      <c r="H20" s="7">
        <v>44</v>
      </c>
      <c r="I20" s="7">
        <v>2013</v>
      </c>
      <c r="J20" s="7">
        <v>1</v>
      </c>
      <c r="K20" s="7">
        <v>0</v>
      </c>
      <c r="L20" s="7">
        <v>0</v>
      </c>
      <c r="M20" s="7">
        <v>0</v>
      </c>
      <c r="N20" s="7">
        <v>2</v>
      </c>
      <c r="O20" s="7">
        <v>1</v>
      </c>
      <c r="P20" s="7">
        <v>1</v>
      </c>
      <c r="Q20" s="7">
        <v>1</v>
      </c>
      <c r="R20" s="7">
        <v>1</v>
      </c>
      <c r="S20" s="7">
        <v>0.6875</v>
      </c>
      <c r="T20" s="7">
        <v>0.4375</v>
      </c>
      <c r="U20" s="7">
        <v>3</v>
      </c>
      <c r="V20" s="7">
        <v>0.66395365066099998</v>
      </c>
      <c r="W20" s="7">
        <v>0.16395365066100001</v>
      </c>
      <c r="X20" s="7">
        <v>0.68096324890600002</v>
      </c>
      <c r="Y20" s="7">
        <v>0</v>
      </c>
      <c r="Z20" s="7">
        <v>3</v>
      </c>
      <c r="AA20" s="7">
        <v>4</v>
      </c>
      <c r="AB20" s="7">
        <v>3</v>
      </c>
      <c r="AC20" s="7">
        <v>0</v>
      </c>
      <c r="AD20" s="7">
        <v>0</v>
      </c>
      <c r="AE20" s="7">
        <v>0</v>
      </c>
      <c r="AF20" s="7">
        <v>0</v>
      </c>
      <c r="AG20" s="7">
        <f>F20-D20</f>
        <v>-4</v>
      </c>
      <c r="AH20" s="7" t="b">
        <f>AG20*G20&gt;0</f>
        <v>0</v>
      </c>
      <c r="AI20" s="7">
        <f>IF(AH20,Z20,0)</f>
        <v>0</v>
      </c>
      <c r="AJ20" s="7">
        <f>V20-0.5</f>
        <v>0.16395365066099998</v>
      </c>
      <c r="AK20" s="7" t="b">
        <f>AJ20*AG20*G20&gt;0</f>
        <v>0</v>
      </c>
      <c r="AL20" s="7">
        <f>IF(AH20,AA20,0)</f>
        <v>0</v>
      </c>
      <c r="AM20" s="7">
        <f>IF(AK20,AA20,0)</f>
        <v>0</v>
      </c>
      <c r="AN20">
        <f>ABS(AJ20)</f>
        <v>0.16395365066099998</v>
      </c>
      <c r="AO20">
        <f t="shared" si="0"/>
        <v>0</v>
      </c>
    </row>
    <row r="21" spans="1:41">
      <c r="A21" s="7">
        <v>8198</v>
      </c>
      <c r="B21" s="8">
        <v>40070</v>
      </c>
      <c r="C21" s="7" t="s">
        <v>38</v>
      </c>
      <c r="D21" s="7">
        <v>16</v>
      </c>
      <c r="E21" s="7" t="s">
        <v>45</v>
      </c>
      <c r="F21" s="7">
        <v>17</v>
      </c>
      <c r="G21" s="7">
        <v>3</v>
      </c>
      <c r="H21" s="7">
        <v>46</v>
      </c>
      <c r="I21" s="7">
        <v>2013</v>
      </c>
      <c r="J21" s="7">
        <v>1</v>
      </c>
      <c r="K21" s="7">
        <v>0</v>
      </c>
      <c r="L21" s="7">
        <v>1</v>
      </c>
      <c r="M21" s="7">
        <v>1</v>
      </c>
      <c r="N21" s="7">
        <v>2</v>
      </c>
      <c r="O21" s="7">
        <v>1</v>
      </c>
      <c r="P21" s="7">
        <v>1</v>
      </c>
      <c r="Q21" s="7">
        <v>1</v>
      </c>
      <c r="R21" s="7">
        <v>1</v>
      </c>
      <c r="S21" s="7">
        <v>0.125</v>
      </c>
      <c r="T21" s="7">
        <v>0.5</v>
      </c>
      <c r="U21" s="7">
        <v>3</v>
      </c>
      <c r="V21" s="7">
        <v>0.66467824229200001</v>
      </c>
      <c r="W21" s="7">
        <v>0.16467824229200001</v>
      </c>
      <c r="X21" s="7">
        <v>0.68421253574700003</v>
      </c>
      <c r="Y21" s="7">
        <v>1</v>
      </c>
      <c r="Z21" s="7">
        <v>4</v>
      </c>
      <c r="AA21" s="7">
        <v>5</v>
      </c>
      <c r="AB21" s="7">
        <v>4</v>
      </c>
      <c r="AC21" s="7">
        <v>4</v>
      </c>
      <c r="AD21" s="7">
        <v>5</v>
      </c>
      <c r="AE21" s="7">
        <v>5</v>
      </c>
      <c r="AF21" s="7">
        <v>4</v>
      </c>
      <c r="AG21" s="7">
        <f>F21-D21</f>
        <v>1</v>
      </c>
      <c r="AH21" s="7" t="b">
        <f>AG21*G21&gt;0</f>
        <v>1</v>
      </c>
      <c r="AI21" s="7">
        <f>IF(AH21,Z21,0)</f>
        <v>4</v>
      </c>
      <c r="AJ21" s="7">
        <f>V21-0.5</f>
        <v>0.16467824229200001</v>
      </c>
      <c r="AK21" s="7" t="b">
        <f>AJ21*AG21*G21&gt;0</f>
        <v>1</v>
      </c>
      <c r="AL21" s="7">
        <f>IF(AH21,AA21,0)</f>
        <v>5</v>
      </c>
      <c r="AM21" s="7">
        <f>IF(AK21,AA21,0)</f>
        <v>5</v>
      </c>
      <c r="AN21">
        <f>ABS(AJ21)</f>
        <v>0.16467824229200001</v>
      </c>
      <c r="AO21">
        <f t="shared" si="0"/>
        <v>4</v>
      </c>
    </row>
    <row r="22" spans="1:41">
      <c r="A22" s="7">
        <v>8192</v>
      </c>
      <c r="B22" s="8">
        <v>40070</v>
      </c>
      <c r="C22" s="7" t="s">
        <v>32</v>
      </c>
      <c r="D22" s="7">
        <v>6</v>
      </c>
      <c r="E22" s="7" t="s">
        <v>57</v>
      </c>
      <c r="F22" s="7">
        <v>14</v>
      </c>
      <c r="G22" s="7">
        <v>7</v>
      </c>
      <c r="H22" s="7">
        <v>44</v>
      </c>
      <c r="I22" s="7">
        <v>2013</v>
      </c>
      <c r="J22" s="7">
        <v>1</v>
      </c>
      <c r="K22" s="7">
        <v>1</v>
      </c>
      <c r="L22" s="7">
        <v>1</v>
      </c>
      <c r="M22" s="7">
        <v>1</v>
      </c>
      <c r="N22" s="7">
        <v>2</v>
      </c>
      <c r="O22" s="7">
        <v>0</v>
      </c>
      <c r="P22" s="7">
        <v>0</v>
      </c>
      <c r="Q22" s="7">
        <v>0</v>
      </c>
      <c r="R22" s="7">
        <v>0</v>
      </c>
      <c r="S22" s="7">
        <v>0.625</v>
      </c>
      <c r="T22" s="7">
        <v>0.3125</v>
      </c>
      <c r="U22" s="7">
        <v>7</v>
      </c>
      <c r="V22" s="7">
        <v>0.70456503223099998</v>
      </c>
      <c r="W22" s="7">
        <v>0.204565032231</v>
      </c>
      <c r="X22" s="7">
        <v>0.86913189945199998</v>
      </c>
      <c r="Y22" s="7">
        <v>1</v>
      </c>
      <c r="Z22" s="7">
        <v>12</v>
      </c>
      <c r="AA22" s="7">
        <v>6</v>
      </c>
      <c r="AB22" s="7">
        <v>5</v>
      </c>
      <c r="AC22" s="7">
        <v>12</v>
      </c>
      <c r="AD22" s="7">
        <v>6</v>
      </c>
      <c r="AE22" s="7">
        <v>6</v>
      </c>
      <c r="AF22" s="7">
        <v>5</v>
      </c>
      <c r="AG22" s="7">
        <f>F22-D22</f>
        <v>8</v>
      </c>
      <c r="AH22" s="7" t="b">
        <f>AG22*G22&gt;0</f>
        <v>1</v>
      </c>
      <c r="AI22" s="7">
        <f>IF(AH22,Z22,0)</f>
        <v>12</v>
      </c>
      <c r="AJ22" s="7">
        <f>V22-0.5</f>
        <v>0.20456503223099998</v>
      </c>
      <c r="AK22" s="7" t="b">
        <f>AJ22*AG22*G22&gt;0</f>
        <v>1</v>
      </c>
      <c r="AL22" s="7">
        <f>IF(AH22,AA22,0)</f>
        <v>6</v>
      </c>
      <c r="AM22" s="7">
        <f>IF(AK22,AA22,0)</f>
        <v>6</v>
      </c>
      <c r="AN22">
        <f>ABS(AJ22)</f>
        <v>0.20456503223099998</v>
      </c>
      <c r="AO22">
        <f t="shared" si="0"/>
        <v>5</v>
      </c>
    </row>
    <row r="23" spans="1:41">
      <c r="A23" s="7">
        <v>8197</v>
      </c>
      <c r="B23" s="8">
        <v>40070</v>
      </c>
      <c r="C23" s="7" t="s">
        <v>48</v>
      </c>
      <c r="D23" s="7">
        <v>20</v>
      </c>
      <c r="E23" s="7" t="s">
        <v>49</v>
      </c>
      <c r="F23" s="7">
        <v>38</v>
      </c>
      <c r="G23" s="7">
        <v>8</v>
      </c>
      <c r="H23" s="7">
        <v>50</v>
      </c>
      <c r="I23" s="7">
        <v>2013</v>
      </c>
      <c r="J23" s="7">
        <v>1</v>
      </c>
      <c r="K23" s="7">
        <v>0</v>
      </c>
      <c r="L23" s="7">
        <v>1</v>
      </c>
      <c r="M23" s="7">
        <v>1</v>
      </c>
      <c r="N23" s="7">
        <v>2</v>
      </c>
      <c r="O23" s="7">
        <v>0</v>
      </c>
      <c r="P23" s="7">
        <v>0</v>
      </c>
      <c r="Q23" s="7">
        <v>0</v>
      </c>
      <c r="R23" s="7">
        <v>0</v>
      </c>
      <c r="S23" s="7">
        <v>0.6875</v>
      </c>
      <c r="T23" s="7">
        <v>0.625</v>
      </c>
      <c r="U23" s="7">
        <v>8</v>
      </c>
      <c r="V23" s="7">
        <v>0.72214126348600005</v>
      </c>
      <c r="W23" s="7">
        <v>0.222141263486</v>
      </c>
      <c r="X23" s="7">
        <v>0.95510793304800001</v>
      </c>
      <c r="Y23" s="7">
        <v>1</v>
      </c>
      <c r="Z23" s="7">
        <v>14</v>
      </c>
      <c r="AA23" s="7">
        <v>7</v>
      </c>
      <c r="AB23" s="7">
        <v>6</v>
      </c>
      <c r="AC23" s="7">
        <v>14</v>
      </c>
      <c r="AD23" s="7">
        <v>7</v>
      </c>
      <c r="AE23" s="7">
        <v>7</v>
      </c>
      <c r="AF23" s="7">
        <v>6</v>
      </c>
      <c r="AG23" s="7">
        <f>F23-D23</f>
        <v>18</v>
      </c>
      <c r="AH23" s="7" t="b">
        <f>AG23*G23&gt;0</f>
        <v>1</v>
      </c>
      <c r="AI23" s="7">
        <f>IF(AH23,Z23,0)</f>
        <v>14</v>
      </c>
      <c r="AJ23" s="7">
        <f>V23-0.5</f>
        <v>0.22214126348600005</v>
      </c>
      <c r="AK23" s="7" t="b">
        <f>AJ23*AG23*G23&gt;0</f>
        <v>1</v>
      </c>
      <c r="AL23" s="7">
        <f>IF(AH23,AA23,0)</f>
        <v>7</v>
      </c>
      <c r="AM23" s="7">
        <f>IF(AK23,AA23,0)</f>
        <v>7</v>
      </c>
      <c r="AN23">
        <f>ABS(AJ23)</f>
        <v>0.22214126348600005</v>
      </c>
      <c r="AO23">
        <f t="shared" si="0"/>
        <v>6</v>
      </c>
    </row>
    <row r="24" spans="1:41">
      <c r="A24" s="7">
        <v>8205</v>
      </c>
      <c r="B24" s="8">
        <v>40071</v>
      </c>
      <c r="C24" s="7" t="s">
        <v>54</v>
      </c>
      <c r="D24" s="7">
        <v>10</v>
      </c>
      <c r="E24" s="7" t="s">
        <v>33</v>
      </c>
      <c r="F24" s="7">
        <v>20</v>
      </c>
      <c r="G24" s="7">
        <v>6.5</v>
      </c>
      <c r="H24" s="7">
        <v>41</v>
      </c>
      <c r="I24" s="7">
        <v>2013</v>
      </c>
      <c r="J24" s="7">
        <v>1</v>
      </c>
      <c r="K24" s="7">
        <v>1</v>
      </c>
      <c r="L24" s="7">
        <v>1</v>
      </c>
      <c r="M24" s="7">
        <v>1</v>
      </c>
      <c r="N24" s="7">
        <v>2</v>
      </c>
      <c r="O24" s="7">
        <v>0</v>
      </c>
      <c r="P24" s="7">
        <v>0</v>
      </c>
      <c r="Q24" s="7">
        <v>0</v>
      </c>
      <c r="R24" s="7">
        <v>0</v>
      </c>
      <c r="S24" s="7">
        <v>0.625</v>
      </c>
      <c r="T24" s="7">
        <v>0.5</v>
      </c>
      <c r="U24" s="7">
        <v>6.5</v>
      </c>
      <c r="V24" s="7">
        <v>0.72218216414500003</v>
      </c>
      <c r="W24" s="7">
        <v>0.222182164145</v>
      </c>
      <c r="X24" s="7">
        <v>0.95531177978000004</v>
      </c>
      <c r="Y24" s="7">
        <v>1</v>
      </c>
      <c r="Z24" s="7">
        <v>11</v>
      </c>
      <c r="AA24" s="7">
        <v>8</v>
      </c>
      <c r="AB24" s="7">
        <v>7</v>
      </c>
      <c r="AC24" s="7">
        <v>11</v>
      </c>
      <c r="AD24" s="7">
        <v>8</v>
      </c>
      <c r="AE24" s="7">
        <v>8</v>
      </c>
      <c r="AF24" s="7">
        <v>7</v>
      </c>
      <c r="AG24" s="7">
        <f>F24-D24</f>
        <v>10</v>
      </c>
      <c r="AH24" s="7" t="b">
        <f>AG24*G24&gt;0</f>
        <v>1</v>
      </c>
      <c r="AI24" s="7">
        <f>IF(AH24,Z24,0)</f>
        <v>11</v>
      </c>
      <c r="AJ24" s="7">
        <f>V24-0.5</f>
        <v>0.22218216414500003</v>
      </c>
      <c r="AK24" s="7" t="b">
        <f>AJ24*AG24*G24&gt;0</f>
        <v>1</v>
      </c>
      <c r="AL24" s="7">
        <f>IF(AH24,AA24,0)</f>
        <v>8</v>
      </c>
      <c r="AM24" s="7">
        <f>IF(AK24,AA24,0)</f>
        <v>8</v>
      </c>
      <c r="AN24">
        <f>ABS(AJ24)</f>
        <v>0.22218216414500003</v>
      </c>
      <c r="AO24">
        <f t="shared" si="0"/>
        <v>7</v>
      </c>
    </row>
    <row r="25" spans="1:41">
      <c r="A25" s="7">
        <v>8196</v>
      </c>
      <c r="B25" s="8">
        <v>40070</v>
      </c>
      <c r="C25" s="7" t="s">
        <v>42</v>
      </c>
      <c r="D25" s="7">
        <v>24</v>
      </c>
      <c r="E25" s="7" t="s">
        <v>39</v>
      </c>
      <c r="F25" s="7">
        <v>31</v>
      </c>
      <c r="G25" s="7">
        <v>5.5</v>
      </c>
      <c r="H25" s="7">
        <v>47.5</v>
      </c>
      <c r="I25" s="7">
        <v>2013</v>
      </c>
      <c r="J25" s="7">
        <v>1</v>
      </c>
      <c r="K25" s="7">
        <v>0</v>
      </c>
      <c r="L25" s="7">
        <v>1</v>
      </c>
      <c r="M25" s="7">
        <v>1</v>
      </c>
      <c r="N25" s="7">
        <v>2</v>
      </c>
      <c r="O25" s="7">
        <v>0</v>
      </c>
      <c r="P25" s="7">
        <v>1</v>
      </c>
      <c r="Q25" s="7">
        <v>0</v>
      </c>
      <c r="R25" s="7">
        <v>1</v>
      </c>
      <c r="S25" s="7">
        <v>0.8125</v>
      </c>
      <c r="T25" s="7">
        <v>0.4375</v>
      </c>
      <c r="U25" s="7">
        <v>5.5</v>
      </c>
      <c r="V25" s="7">
        <v>0.275286666997</v>
      </c>
      <c r="W25" s="7">
        <v>0.224713333003</v>
      </c>
      <c r="X25" s="7">
        <v>-0.96796319374600004</v>
      </c>
      <c r="Y25" s="7">
        <v>0</v>
      </c>
      <c r="Z25" s="7">
        <v>9</v>
      </c>
      <c r="AA25" s="7">
        <v>1</v>
      </c>
      <c r="AB25" s="7">
        <v>8</v>
      </c>
      <c r="AC25" s="7">
        <v>9</v>
      </c>
      <c r="AD25" s="7">
        <v>1</v>
      </c>
      <c r="AE25" s="7">
        <v>0</v>
      </c>
      <c r="AF25" s="7">
        <v>0</v>
      </c>
      <c r="AG25" s="7">
        <f>F25-D25</f>
        <v>7</v>
      </c>
      <c r="AH25" s="7" t="b">
        <f>AG25*G25&gt;0</f>
        <v>1</v>
      </c>
      <c r="AI25" s="7">
        <f>IF(AH25,Z25,0)</f>
        <v>9</v>
      </c>
      <c r="AJ25" s="7">
        <f>V25-0.5</f>
        <v>-0.224713333003</v>
      </c>
      <c r="AK25" s="7" t="b">
        <f>AJ25*AG25*G25&gt;0</f>
        <v>0</v>
      </c>
      <c r="AL25" s="7">
        <f>IF(AH25,AA25,0)</f>
        <v>1</v>
      </c>
      <c r="AM25" s="7">
        <f>IF(AK25,AA25,0)</f>
        <v>0</v>
      </c>
      <c r="AN25">
        <f>ABS(AJ25)</f>
        <v>0.224713333003</v>
      </c>
      <c r="AO25">
        <f t="shared" si="0"/>
        <v>0</v>
      </c>
    </row>
    <row r="26" spans="1:41">
      <c r="A26" s="7">
        <v>8204</v>
      </c>
      <c r="B26" s="8">
        <v>40070</v>
      </c>
      <c r="C26" s="7" t="s">
        <v>50</v>
      </c>
      <c r="D26" s="7">
        <v>3</v>
      </c>
      <c r="E26" s="7" t="s">
        <v>35</v>
      </c>
      <c r="F26" s="7">
        <v>29</v>
      </c>
      <c r="G26" s="7">
        <v>2.5</v>
      </c>
      <c r="H26" s="7">
        <v>44.5</v>
      </c>
      <c r="I26" s="7">
        <v>2013</v>
      </c>
      <c r="J26" s="7">
        <v>1</v>
      </c>
      <c r="K26" s="7">
        <v>1</v>
      </c>
      <c r="L26" s="7">
        <v>1</v>
      </c>
      <c r="M26" s="7">
        <v>1</v>
      </c>
      <c r="N26" s="7">
        <v>2</v>
      </c>
      <c r="O26" s="7">
        <v>1</v>
      </c>
      <c r="P26" s="7">
        <v>1</v>
      </c>
      <c r="Q26" s="7">
        <v>1</v>
      </c>
      <c r="R26" s="7">
        <v>1</v>
      </c>
      <c r="S26" s="7">
        <v>0.6875</v>
      </c>
      <c r="T26" s="7">
        <v>0.6875</v>
      </c>
      <c r="U26" s="7">
        <v>2.5</v>
      </c>
      <c r="V26" s="7">
        <v>0.74299186755699997</v>
      </c>
      <c r="W26" s="7">
        <v>0.242991867557</v>
      </c>
      <c r="X26" s="7">
        <v>1.0615773711000001</v>
      </c>
      <c r="Y26" s="7">
        <v>1</v>
      </c>
      <c r="Z26" s="7">
        <v>2</v>
      </c>
      <c r="AA26" s="7">
        <v>9</v>
      </c>
      <c r="AB26" s="7">
        <v>9</v>
      </c>
      <c r="AC26" s="7">
        <v>2</v>
      </c>
      <c r="AD26" s="7">
        <v>9</v>
      </c>
      <c r="AE26" s="7">
        <v>9</v>
      </c>
      <c r="AF26" s="7">
        <v>9</v>
      </c>
      <c r="AG26" s="7">
        <f>F26-D26</f>
        <v>26</v>
      </c>
      <c r="AH26" s="7" t="b">
        <f>AG26*G26&gt;0</f>
        <v>1</v>
      </c>
      <c r="AI26" s="7">
        <f>IF(AH26,Z26,0)</f>
        <v>2</v>
      </c>
      <c r="AJ26" s="7">
        <f>V26-0.5</f>
        <v>0.24299186755699997</v>
      </c>
      <c r="AK26" s="7" t="b">
        <f>AJ26*AG26*G26&gt;0</f>
        <v>1</v>
      </c>
      <c r="AL26" s="7">
        <f>IF(AH26,AA26,0)</f>
        <v>9</v>
      </c>
      <c r="AM26" s="7">
        <f>IF(AK26,AA26,0)</f>
        <v>9</v>
      </c>
      <c r="AN26">
        <f>ABS(AJ26)</f>
        <v>0.24299186755699997</v>
      </c>
      <c r="AO26">
        <f t="shared" si="0"/>
        <v>9</v>
      </c>
    </row>
    <row r="27" spans="1:41">
      <c r="A27" s="7">
        <v>8201</v>
      </c>
      <c r="B27" s="8">
        <v>40070</v>
      </c>
      <c r="C27" s="7" t="s">
        <v>44</v>
      </c>
      <c r="D27" s="7">
        <v>21</v>
      </c>
      <c r="E27" s="7" t="s">
        <v>41</v>
      </c>
      <c r="F27" s="7">
        <v>25</v>
      </c>
      <c r="G27" s="7">
        <v>-2</v>
      </c>
      <c r="H27" s="7">
        <v>48.5</v>
      </c>
      <c r="I27" s="7">
        <v>2013</v>
      </c>
      <c r="J27" s="7">
        <v>0</v>
      </c>
      <c r="K27" s="7">
        <v>0</v>
      </c>
      <c r="L27" s="7">
        <v>1</v>
      </c>
      <c r="M27" s="7">
        <v>0</v>
      </c>
      <c r="N27" s="7">
        <v>2</v>
      </c>
      <c r="O27" s="7">
        <v>0</v>
      </c>
      <c r="P27" s="7">
        <v>1</v>
      </c>
      <c r="Q27" s="7">
        <v>1</v>
      </c>
      <c r="R27" s="7">
        <v>0</v>
      </c>
      <c r="S27" s="7">
        <v>0.25</v>
      </c>
      <c r="T27" s="7">
        <v>0.3125</v>
      </c>
      <c r="U27" s="7">
        <v>2</v>
      </c>
      <c r="V27" s="7">
        <v>0.80798630717999997</v>
      </c>
      <c r="W27" s="7">
        <v>0.30798630717999997</v>
      </c>
      <c r="X27" s="7">
        <v>1.43697842556</v>
      </c>
      <c r="Y27" s="7">
        <v>0</v>
      </c>
      <c r="Z27" s="7">
        <v>1</v>
      </c>
      <c r="AA27" s="7">
        <v>10</v>
      </c>
      <c r="AB27" s="7">
        <v>10</v>
      </c>
      <c r="AC27" s="7">
        <v>0</v>
      </c>
      <c r="AD27" s="7">
        <v>0</v>
      </c>
      <c r="AE27" s="7">
        <v>0</v>
      </c>
      <c r="AF27" s="7">
        <v>0</v>
      </c>
      <c r="AG27" s="7">
        <f>F27-D27</f>
        <v>4</v>
      </c>
      <c r="AH27" s="7" t="b">
        <f>AG27*G27&gt;0</f>
        <v>0</v>
      </c>
      <c r="AI27" s="7">
        <f>IF(AH27,Z27,0)</f>
        <v>0</v>
      </c>
      <c r="AJ27" s="7">
        <f>V27-0.5</f>
        <v>0.30798630717999997</v>
      </c>
      <c r="AK27" s="7" t="b">
        <f>AJ27*AG27*G27&gt;0</f>
        <v>0</v>
      </c>
      <c r="AL27" s="7">
        <f>IF(AH27,AA27,0)</f>
        <v>0</v>
      </c>
      <c r="AM27" s="7">
        <f>IF(AK27,AA27,0)</f>
        <v>0</v>
      </c>
      <c r="AN27">
        <f>ABS(AJ27)</f>
        <v>0.30798630717999997</v>
      </c>
      <c r="AO27">
        <f t="shared" si="0"/>
        <v>0</v>
      </c>
    </row>
    <row r="28" spans="1:41">
      <c r="A28" s="7">
        <v>8193</v>
      </c>
      <c r="B28" s="8">
        <v>40070</v>
      </c>
      <c r="C28" s="7" t="s">
        <v>53</v>
      </c>
      <c r="D28" s="7">
        <v>24</v>
      </c>
      <c r="E28" s="7" t="s">
        <v>55</v>
      </c>
      <c r="F28" s="7">
        <v>30</v>
      </c>
      <c r="G28" s="7">
        <v>9</v>
      </c>
      <c r="H28" s="7">
        <v>43</v>
      </c>
      <c r="I28" s="7">
        <v>2013</v>
      </c>
      <c r="J28" s="7">
        <v>1</v>
      </c>
      <c r="K28" s="7">
        <v>1</v>
      </c>
      <c r="L28" s="7">
        <v>1</v>
      </c>
      <c r="M28" s="7">
        <v>1</v>
      </c>
      <c r="N28" s="7">
        <v>2</v>
      </c>
      <c r="O28" s="7">
        <v>1</v>
      </c>
      <c r="P28" s="7">
        <v>1</v>
      </c>
      <c r="Q28" s="7">
        <v>1</v>
      </c>
      <c r="R28" s="7">
        <v>1</v>
      </c>
      <c r="S28" s="7">
        <v>0.75</v>
      </c>
      <c r="T28" s="7">
        <v>0.375</v>
      </c>
      <c r="U28" s="7">
        <v>9</v>
      </c>
      <c r="V28" s="7">
        <v>0.81739232161999997</v>
      </c>
      <c r="W28" s="7">
        <v>0.31739232161999997</v>
      </c>
      <c r="X28" s="7">
        <v>1.49877915987</v>
      </c>
      <c r="Y28" s="7">
        <v>1</v>
      </c>
      <c r="Z28" s="7">
        <v>15</v>
      </c>
      <c r="AA28" s="7">
        <v>11</v>
      </c>
      <c r="AB28" s="7">
        <v>11</v>
      </c>
      <c r="AC28" s="7">
        <v>15</v>
      </c>
      <c r="AD28" s="7">
        <v>11</v>
      </c>
      <c r="AE28" s="7">
        <v>11</v>
      </c>
      <c r="AF28" s="7">
        <v>11</v>
      </c>
      <c r="AG28" s="7">
        <f>F28-D28</f>
        <v>6</v>
      </c>
      <c r="AH28" s="7" t="b">
        <f>AG28*G28&gt;0</f>
        <v>1</v>
      </c>
      <c r="AI28" s="7">
        <f>IF(AH28,Z28,0)</f>
        <v>15</v>
      </c>
      <c r="AJ28" s="7">
        <f>V28-0.5</f>
        <v>0.31739232161999997</v>
      </c>
      <c r="AK28" s="7" t="b">
        <f>AJ28*AG28*G28&gt;0</f>
        <v>1</v>
      </c>
      <c r="AL28" s="7">
        <f>IF(AH28,AA28,0)</f>
        <v>11</v>
      </c>
      <c r="AM28" s="7">
        <f>IF(AK28,AA28,0)</f>
        <v>11</v>
      </c>
      <c r="AN28">
        <f>ABS(AJ28)</f>
        <v>0.31739232161999997</v>
      </c>
      <c r="AO28">
        <f t="shared" si="0"/>
        <v>11</v>
      </c>
    </row>
    <row r="29" spans="1:41">
      <c r="A29" s="7">
        <v>8190</v>
      </c>
      <c r="B29" s="8">
        <v>40067</v>
      </c>
      <c r="C29" s="7" t="s">
        <v>52</v>
      </c>
      <c r="D29" s="7">
        <v>10</v>
      </c>
      <c r="E29" s="7" t="s">
        <v>59</v>
      </c>
      <c r="F29" s="7">
        <v>13</v>
      </c>
      <c r="G29" s="7">
        <v>11.5</v>
      </c>
      <c r="H29" s="7">
        <v>43.5</v>
      </c>
      <c r="I29" s="7">
        <v>2013</v>
      </c>
      <c r="J29" s="7">
        <v>1</v>
      </c>
      <c r="K29" s="7">
        <v>1</v>
      </c>
      <c r="L29" s="7">
        <v>1</v>
      </c>
      <c r="M29" s="7">
        <v>1</v>
      </c>
      <c r="N29" s="7">
        <v>2</v>
      </c>
      <c r="O29" s="7">
        <v>1</v>
      </c>
      <c r="P29" s="7">
        <v>1</v>
      </c>
      <c r="Q29" s="7">
        <v>1</v>
      </c>
      <c r="R29" s="7">
        <v>1</v>
      </c>
      <c r="S29" s="7">
        <v>0.75</v>
      </c>
      <c r="T29" s="7">
        <v>0.375</v>
      </c>
      <c r="U29" s="7">
        <v>11.5</v>
      </c>
      <c r="V29" s="7">
        <v>0.85232454067700003</v>
      </c>
      <c r="W29" s="7">
        <v>0.35232454067699998</v>
      </c>
      <c r="X29" s="7">
        <v>1.7529503470300001</v>
      </c>
      <c r="Y29" s="7">
        <v>1</v>
      </c>
      <c r="Z29" s="7">
        <v>16</v>
      </c>
      <c r="AA29" s="7">
        <v>12</v>
      </c>
      <c r="AB29" s="7">
        <v>12</v>
      </c>
      <c r="AC29" s="7">
        <v>16</v>
      </c>
      <c r="AD29" s="7">
        <v>12</v>
      </c>
      <c r="AE29" s="7">
        <v>12</v>
      </c>
      <c r="AF29" s="7">
        <v>12</v>
      </c>
      <c r="AG29" s="7">
        <f>F29-D29</f>
        <v>3</v>
      </c>
      <c r="AH29" s="7" t="b">
        <f>AG29*G29&gt;0</f>
        <v>1</v>
      </c>
      <c r="AI29" s="7">
        <f>IF(AH29,Z29,0)</f>
        <v>16</v>
      </c>
      <c r="AJ29" s="7">
        <f>V29-0.5</f>
        <v>0.35232454067700003</v>
      </c>
      <c r="AK29" s="7" t="b">
        <f>AJ29*AG29*G29&gt;0</f>
        <v>1</v>
      </c>
      <c r="AL29" s="7">
        <f>IF(AH29,AA29,0)</f>
        <v>12</v>
      </c>
      <c r="AM29" s="7">
        <f>IF(AK29,AA29,0)</f>
        <v>12</v>
      </c>
      <c r="AN29">
        <f>ABS(AJ29)</f>
        <v>0.35232454067700003</v>
      </c>
      <c r="AO29">
        <f t="shared" si="0"/>
        <v>12</v>
      </c>
    </row>
    <row r="30" spans="1:41">
      <c r="A30" s="7">
        <v>8203</v>
      </c>
      <c r="B30" s="8">
        <v>40070</v>
      </c>
      <c r="C30" s="7" t="s">
        <v>58</v>
      </c>
      <c r="D30" s="7">
        <v>41</v>
      </c>
      <c r="E30" s="7" t="s">
        <v>37</v>
      </c>
      <c r="F30" s="7">
        <v>23</v>
      </c>
      <c r="G30" s="7">
        <v>-4</v>
      </c>
      <c r="H30" s="7">
        <v>55.5</v>
      </c>
      <c r="I30" s="7">
        <v>2013</v>
      </c>
      <c r="J30" s="7">
        <v>0</v>
      </c>
      <c r="K30" s="7">
        <v>0</v>
      </c>
      <c r="L30" s="7">
        <v>0</v>
      </c>
      <c r="M30" s="7">
        <v>1</v>
      </c>
      <c r="N30" s="7">
        <v>2</v>
      </c>
      <c r="O30" s="7">
        <v>0</v>
      </c>
      <c r="P30" s="7">
        <v>1</v>
      </c>
      <c r="Q30" s="7">
        <v>1</v>
      </c>
      <c r="R30" s="7">
        <v>0</v>
      </c>
      <c r="S30" s="7">
        <v>0.8125</v>
      </c>
      <c r="T30" s="7">
        <v>0.5625</v>
      </c>
      <c r="U30" s="7">
        <v>4</v>
      </c>
      <c r="V30" s="7">
        <v>0.86592778594499997</v>
      </c>
      <c r="W30" s="7">
        <v>0.36592778594499997</v>
      </c>
      <c r="X30" s="7">
        <v>1.86542295138</v>
      </c>
      <c r="Y30" s="7">
        <v>1</v>
      </c>
      <c r="Z30" s="7">
        <v>6</v>
      </c>
      <c r="AA30" s="7">
        <v>13</v>
      </c>
      <c r="AB30" s="7">
        <v>13</v>
      </c>
      <c r="AC30" s="7">
        <v>6</v>
      </c>
      <c r="AD30" s="7">
        <v>13</v>
      </c>
      <c r="AE30" s="7">
        <v>13</v>
      </c>
      <c r="AF30" s="7">
        <v>13</v>
      </c>
      <c r="AG30" s="7">
        <f>F30-D30</f>
        <v>-18</v>
      </c>
      <c r="AH30" s="7" t="b">
        <f>AG30*G30&gt;0</f>
        <v>1</v>
      </c>
      <c r="AI30" s="7">
        <f>IF(AH30,Z30,0)</f>
        <v>6</v>
      </c>
      <c r="AJ30" s="7">
        <f>V30-0.5</f>
        <v>0.36592778594499997</v>
      </c>
      <c r="AK30" s="7" t="b">
        <f>AJ30*AG30*G30&gt;0</f>
        <v>1</v>
      </c>
      <c r="AL30" s="7">
        <f>IF(AH30,AA30,0)</f>
        <v>13</v>
      </c>
      <c r="AM30" s="7">
        <f>IF(AK30,AA30,0)</f>
        <v>13</v>
      </c>
      <c r="AN30">
        <f>ABS(AJ30)</f>
        <v>0.36592778594499997</v>
      </c>
      <c r="AO30">
        <f t="shared" si="0"/>
        <v>13</v>
      </c>
    </row>
    <row r="31" spans="1:41">
      <c r="A31" s="7">
        <v>8200</v>
      </c>
      <c r="B31" s="8">
        <v>40070</v>
      </c>
      <c r="C31" s="7" t="s">
        <v>40</v>
      </c>
      <c r="D31" s="7">
        <v>16</v>
      </c>
      <c r="E31" s="7" t="s">
        <v>51</v>
      </c>
      <c r="F31" s="7">
        <v>14</v>
      </c>
      <c r="G31" s="7">
        <v>-4</v>
      </c>
      <c r="H31" s="7">
        <v>48.5</v>
      </c>
      <c r="I31" s="7">
        <v>2013</v>
      </c>
      <c r="J31" s="7">
        <v>0</v>
      </c>
      <c r="K31" s="7">
        <v>1</v>
      </c>
      <c r="L31" s="7">
        <v>0</v>
      </c>
      <c r="M31" s="7">
        <v>1</v>
      </c>
      <c r="N31" s="7">
        <v>2</v>
      </c>
      <c r="O31" s="7">
        <v>0</v>
      </c>
      <c r="P31" s="7">
        <v>1</v>
      </c>
      <c r="Q31" s="7">
        <v>1</v>
      </c>
      <c r="R31" s="7">
        <v>0</v>
      </c>
      <c r="S31" s="7">
        <v>0.4375</v>
      </c>
      <c r="T31" s="7">
        <v>0.4375</v>
      </c>
      <c r="U31" s="7">
        <v>4</v>
      </c>
      <c r="V31" s="7">
        <v>0.88022490629000005</v>
      </c>
      <c r="W31" s="7">
        <v>0.38022490629</v>
      </c>
      <c r="X31" s="7">
        <v>1.9945616849900001</v>
      </c>
      <c r="Y31" s="7">
        <v>1</v>
      </c>
      <c r="Z31" s="7">
        <v>7</v>
      </c>
      <c r="AA31" s="7">
        <v>14</v>
      </c>
      <c r="AB31" s="7">
        <v>14</v>
      </c>
      <c r="AC31" s="7">
        <v>7</v>
      </c>
      <c r="AD31" s="7">
        <v>14</v>
      </c>
      <c r="AE31" s="7">
        <v>14</v>
      </c>
      <c r="AF31" s="7">
        <v>14</v>
      </c>
      <c r="AG31" s="7">
        <f>F31-D31</f>
        <v>-2</v>
      </c>
      <c r="AH31" s="7" t="b">
        <f>AG31*G31&gt;0</f>
        <v>1</v>
      </c>
      <c r="AI31" s="7">
        <f>IF(AH31,Z31,0)</f>
        <v>7</v>
      </c>
      <c r="AJ31" s="7">
        <f>V31-0.5</f>
        <v>0.38022490629000005</v>
      </c>
      <c r="AK31" s="7" t="b">
        <f>AJ31*AG31*G31&gt;0</f>
        <v>1</v>
      </c>
      <c r="AL31" s="7">
        <f>IF(AH31,AA31,0)</f>
        <v>14</v>
      </c>
      <c r="AM31" s="7">
        <f>IF(AK31,AA31,0)</f>
        <v>14</v>
      </c>
      <c r="AN31">
        <f>ABS(AJ31)</f>
        <v>0.38022490629000005</v>
      </c>
      <c r="AO31">
        <f t="shared" si="0"/>
        <v>14</v>
      </c>
    </row>
    <row r="32" spans="1:41">
      <c r="A32" s="7">
        <v>8191</v>
      </c>
      <c r="B32" s="8">
        <v>40070</v>
      </c>
      <c r="C32" s="7" t="s">
        <v>56</v>
      </c>
      <c r="D32" s="7">
        <v>33</v>
      </c>
      <c r="E32" s="7" t="s">
        <v>47</v>
      </c>
      <c r="F32" s="7">
        <v>30</v>
      </c>
      <c r="G32" s="7">
        <v>7.5</v>
      </c>
      <c r="H32" s="7">
        <v>54</v>
      </c>
      <c r="I32" s="7">
        <v>2013</v>
      </c>
      <c r="J32" s="7">
        <v>1</v>
      </c>
      <c r="K32" s="7">
        <v>0</v>
      </c>
      <c r="L32" s="7">
        <v>0</v>
      </c>
      <c r="M32" s="7">
        <v>0</v>
      </c>
      <c r="N32" s="7">
        <v>2</v>
      </c>
      <c r="O32" s="7">
        <v>1</v>
      </c>
      <c r="P32" s="7">
        <v>0</v>
      </c>
      <c r="Q32" s="7">
        <v>1</v>
      </c>
      <c r="R32" s="7">
        <v>0</v>
      </c>
      <c r="S32" s="7">
        <v>0.25</v>
      </c>
      <c r="T32" s="7">
        <v>0.4375</v>
      </c>
      <c r="U32" s="7">
        <v>7.5</v>
      </c>
      <c r="V32" s="7">
        <v>0.93381282986199998</v>
      </c>
      <c r="W32" s="7">
        <v>0.43381282986199998</v>
      </c>
      <c r="X32" s="7">
        <v>2.6467893822500002</v>
      </c>
      <c r="Y32" s="7">
        <v>0</v>
      </c>
      <c r="Z32" s="7">
        <v>13</v>
      </c>
      <c r="AA32" s="7">
        <v>15</v>
      </c>
      <c r="AB32" s="7">
        <v>15</v>
      </c>
      <c r="AC32" s="7">
        <v>0</v>
      </c>
      <c r="AD32" s="7">
        <v>0</v>
      </c>
      <c r="AE32" s="7">
        <v>0</v>
      </c>
      <c r="AF32" s="7">
        <v>0</v>
      </c>
      <c r="AG32" s="7">
        <f>F32-D32</f>
        <v>-3</v>
      </c>
      <c r="AH32" s="7" t="b">
        <f>AG32*G32&gt;0</f>
        <v>0</v>
      </c>
      <c r="AI32" s="7">
        <f>IF(AH32,Z32,0)</f>
        <v>0</v>
      </c>
      <c r="AJ32" s="7">
        <f>V32-0.5</f>
        <v>0.43381282986199998</v>
      </c>
      <c r="AK32" s="7" t="b">
        <f>AJ32*AG32*G32&gt;0</f>
        <v>0</v>
      </c>
      <c r="AL32" s="7">
        <f>IF(AH32,AA32,0)</f>
        <v>0</v>
      </c>
      <c r="AM32" s="7">
        <f>IF(AK32,AA32,0)</f>
        <v>0</v>
      </c>
      <c r="AN32">
        <f>ABS(AJ32)</f>
        <v>0.43381282986199998</v>
      </c>
      <c r="AO32">
        <f t="shared" si="0"/>
        <v>0</v>
      </c>
    </row>
    <row r="33" spans="1:41">
      <c r="A33" s="7">
        <v>8199</v>
      </c>
      <c r="B33" s="8">
        <v>40070</v>
      </c>
      <c r="C33" s="7" t="s">
        <v>43</v>
      </c>
      <c r="D33" s="7">
        <v>30</v>
      </c>
      <c r="E33" s="7" t="s">
        <v>34</v>
      </c>
      <c r="F33" s="7">
        <v>31</v>
      </c>
      <c r="G33" s="7">
        <v>6.5</v>
      </c>
      <c r="H33" s="7">
        <v>42</v>
      </c>
      <c r="I33" s="7">
        <v>2013</v>
      </c>
      <c r="J33" s="7">
        <v>1</v>
      </c>
      <c r="K33" s="7">
        <v>1</v>
      </c>
      <c r="L33" s="7">
        <v>1</v>
      </c>
      <c r="M33" s="7">
        <v>1</v>
      </c>
      <c r="N33" s="7">
        <v>2</v>
      </c>
      <c r="O33" s="7">
        <v>1</v>
      </c>
      <c r="P33" s="7">
        <v>0</v>
      </c>
      <c r="Q33" s="7">
        <v>1</v>
      </c>
      <c r="R33" s="7">
        <v>0</v>
      </c>
      <c r="S33" s="7">
        <v>0.625</v>
      </c>
      <c r="T33" s="7">
        <v>0.625</v>
      </c>
      <c r="U33" s="7">
        <v>6.5</v>
      </c>
      <c r="V33" s="7">
        <v>0.950695538329</v>
      </c>
      <c r="W33" s="7">
        <v>0.450695538329</v>
      </c>
      <c r="X33" s="7">
        <v>2.9591792849299998</v>
      </c>
      <c r="Y33" s="7">
        <v>1</v>
      </c>
      <c r="Z33" s="7">
        <v>10</v>
      </c>
      <c r="AA33" s="7">
        <v>16</v>
      </c>
      <c r="AB33" s="7">
        <v>16</v>
      </c>
      <c r="AC33" s="7">
        <v>10</v>
      </c>
      <c r="AD33" s="7">
        <v>16</v>
      </c>
      <c r="AE33" s="7">
        <v>16</v>
      </c>
      <c r="AF33" s="7">
        <v>16</v>
      </c>
      <c r="AG33" s="7">
        <f>F33-D33</f>
        <v>1</v>
      </c>
      <c r="AH33" s="7" t="b">
        <f>AG33*G33&gt;0</f>
        <v>1</v>
      </c>
      <c r="AI33" s="7">
        <f>IF(AH33,Z33,0)</f>
        <v>10</v>
      </c>
      <c r="AJ33" s="7">
        <f>V33-0.5</f>
        <v>0.450695538329</v>
      </c>
      <c r="AK33" s="7" t="b">
        <f>AJ33*AG33*G33&gt;0</f>
        <v>1</v>
      </c>
      <c r="AL33" s="7">
        <f>IF(AH33,AA33,0)</f>
        <v>16</v>
      </c>
      <c r="AM33" s="7">
        <f>IF(AK33,AA33,0)</f>
        <v>16</v>
      </c>
      <c r="AN33">
        <f>ABS(AJ33)</f>
        <v>0.450695538329</v>
      </c>
      <c r="AO33">
        <f t="shared" si="0"/>
        <v>16</v>
      </c>
    </row>
    <row r="34" spans="1:41">
      <c r="A34">
        <v>8214</v>
      </c>
      <c r="B34" s="1">
        <v>40077</v>
      </c>
      <c r="C34" t="s">
        <v>49</v>
      </c>
      <c r="D34">
        <v>30</v>
      </c>
      <c r="E34" t="s">
        <v>33</v>
      </c>
      <c r="F34">
        <v>34</v>
      </c>
      <c r="G34">
        <v>-3</v>
      </c>
      <c r="H34">
        <v>50.5</v>
      </c>
      <c r="I34">
        <v>2013</v>
      </c>
      <c r="J34">
        <v>0</v>
      </c>
      <c r="K34">
        <v>0</v>
      </c>
      <c r="L34">
        <v>1</v>
      </c>
      <c r="M34">
        <v>0</v>
      </c>
      <c r="N34">
        <v>3</v>
      </c>
      <c r="O34">
        <v>0.5</v>
      </c>
      <c r="P34">
        <v>0.5</v>
      </c>
      <c r="Q34">
        <v>0.5</v>
      </c>
      <c r="R34">
        <v>0.5</v>
      </c>
      <c r="S34">
        <v>0.6875</v>
      </c>
      <c r="T34">
        <v>0.625</v>
      </c>
      <c r="U34">
        <v>3</v>
      </c>
      <c r="V34">
        <v>0.51510140096699997</v>
      </c>
      <c r="W34">
        <v>1.51014009667E-2</v>
      </c>
      <c r="X34">
        <v>6.0423981443199999E-2</v>
      </c>
      <c r="Y34">
        <v>0</v>
      </c>
      <c r="Z34">
        <v>7</v>
      </c>
      <c r="AA34">
        <v>3</v>
      </c>
      <c r="AB34">
        <v>1</v>
      </c>
      <c r="AC34">
        <v>0</v>
      </c>
      <c r="AD34">
        <v>0</v>
      </c>
      <c r="AE34">
        <v>0</v>
      </c>
      <c r="AF34">
        <v>0</v>
      </c>
      <c r="AG34">
        <f>F34-D34</f>
        <v>4</v>
      </c>
      <c r="AH34" t="b">
        <f>AG34*G34&gt;0</f>
        <v>0</v>
      </c>
      <c r="AI34">
        <f>IF(AH34,Z34,0)</f>
        <v>0</v>
      </c>
      <c r="AJ34">
        <f>V34-0.5</f>
        <v>1.5101400966999967E-2</v>
      </c>
      <c r="AK34" t="b">
        <f>AJ34*AG34*G34&gt;0</f>
        <v>0</v>
      </c>
      <c r="AL34">
        <f>IF(AH34,AA34,0)</f>
        <v>0</v>
      </c>
      <c r="AM34" s="7">
        <f>IF(AK34,AA34,0)</f>
        <v>0</v>
      </c>
      <c r="AN34">
        <f>ABS(AJ34)</f>
        <v>1.5101400966999967E-2</v>
      </c>
      <c r="AO34">
        <f t="shared" si="0"/>
        <v>0</v>
      </c>
    </row>
    <row r="35" spans="1:41">
      <c r="A35">
        <v>8215</v>
      </c>
      <c r="B35" s="1">
        <v>40077</v>
      </c>
      <c r="C35" t="s">
        <v>37</v>
      </c>
      <c r="D35">
        <v>0</v>
      </c>
      <c r="E35" t="s">
        <v>36</v>
      </c>
      <c r="F35">
        <v>38</v>
      </c>
      <c r="G35">
        <v>-3</v>
      </c>
      <c r="H35">
        <v>47</v>
      </c>
      <c r="I35">
        <v>2013</v>
      </c>
      <c r="J35">
        <v>0</v>
      </c>
      <c r="K35">
        <v>0</v>
      </c>
      <c r="L35">
        <v>1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0.5625</v>
      </c>
      <c r="T35">
        <v>0.4375</v>
      </c>
      <c r="U35">
        <v>3</v>
      </c>
      <c r="V35">
        <v>0.432508652534</v>
      </c>
      <c r="W35">
        <v>6.74913474657E-2</v>
      </c>
      <c r="X35">
        <v>-0.27162317045200002</v>
      </c>
      <c r="Y35">
        <v>1</v>
      </c>
      <c r="Z35">
        <v>6</v>
      </c>
      <c r="AA35">
        <v>2</v>
      </c>
      <c r="AB35">
        <v>2</v>
      </c>
      <c r="AC35">
        <v>0</v>
      </c>
      <c r="AD35">
        <v>0</v>
      </c>
      <c r="AE35">
        <v>2</v>
      </c>
      <c r="AF35">
        <v>2</v>
      </c>
      <c r="AG35">
        <f>F35-D35</f>
        <v>38</v>
      </c>
      <c r="AH35" t="b">
        <f>AG35*G35&gt;0</f>
        <v>0</v>
      </c>
      <c r="AI35">
        <f>IF(AH35,Z35,0)</f>
        <v>0</v>
      </c>
      <c r="AJ35">
        <f>V35-0.5</f>
        <v>-6.7491347465999996E-2</v>
      </c>
      <c r="AK35" t="b">
        <f>AJ35*AG35*G35&gt;0</f>
        <v>1</v>
      </c>
      <c r="AL35">
        <f>IF(AH35,AA35,0)</f>
        <v>0</v>
      </c>
      <c r="AM35" s="7">
        <f>IF(AK35,AA35,0)</f>
        <v>2</v>
      </c>
      <c r="AN35">
        <f>ABS(AJ35)</f>
        <v>6.7491347465999996E-2</v>
      </c>
      <c r="AO35">
        <f t="shared" si="0"/>
        <v>2</v>
      </c>
    </row>
    <row r="36" spans="1:41">
      <c r="A36">
        <v>8207</v>
      </c>
      <c r="B36" s="1">
        <v>40077</v>
      </c>
      <c r="C36" t="s">
        <v>56</v>
      </c>
      <c r="D36">
        <v>17</v>
      </c>
      <c r="E36" t="s">
        <v>53</v>
      </c>
      <c r="F36">
        <v>20</v>
      </c>
      <c r="G36">
        <v>3</v>
      </c>
      <c r="H36">
        <v>43.5</v>
      </c>
      <c r="I36">
        <v>2013</v>
      </c>
      <c r="J36">
        <v>1</v>
      </c>
      <c r="K36">
        <v>0</v>
      </c>
      <c r="L36">
        <v>1</v>
      </c>
      <c r="M36">
        <v>1</v>
      </c>
      <c r="N36">
        <v>3</v>
      </c>
      <c r="O36">
        <v>0.5</v>
      </c>
      <c r="P36">
        <v>0.5</v>
      </c>
      <c r="Q36">
        <v>0.5</v>
      </c>
      <c r="R36">
        <v>0.5</v>
      </c>
      <c r="S36">
        <v>0.375</v>
      </c>
      <c r="T36">
        <v>0.4375</v>
      </c>
      <c r="U36">
        <v>3</v>
      </c>
      <c r="V36">
        <v>0.61280863088799997</v>
      </c>
      <c r="W36">
        <v>0.112808630888</v>
      </c>
      <c r="X36">
        <v>0.45913363803700002</v>
      </c>
      <c r="Y36">
        <v>1</v>
      </c>
      <c r="Z36">
        <v>8</v>
      </c>
      <c r="AA36">
        <v>4</v>
      </c>
      <c r="AB36">
        <v>3</v>
      </c>
      <c r="AC36">
        <v>8</v>
      </c>
      <c r="AD36">
        <v>4</v>
      </c>
      <c r="AE36">
        <v>4</v>
      </c>
      <c r="AF36">
        <v>3</v>
      </c>
      <c r="AG36">
        <f>F36-D36</f>
        <v>3</v>
      </c>
      <c r="AH36" t="b">
        <f>AG36*G36&gt;0</f>
        <v>1</v>
      </c>
      <c r="AI36">
        <f>IF(AH36,Z36,0)</f>
        <v>8</v>
      </c>
      <c r="AJ36">
        <f>V36-0.5</f>
        <v>0.11280863088799997</v>
      </c>
      <c r="AK36" t="b">
        <f>AJ36*AG36*G36&gt;0</f>
        <v>1</v>
      </c>
      <c r="AL36">
        <f>IF(AH36,AA36,0)</f>
        <v>4</v>
      </c>
      <c r="AM36" s="7">
        <f>IF(AK36,AA36,0)</f>
        <v>4</v>
      </c>
      <c r="AN36">
        <f>ABS(AJ36)</f>
        <v>0.11280863088799997</v>
      </c>
      <c r="AO36">
        <f t="shared" si="0"/>
        <v>3</v>
      </c>
    </row>
    <row r="37" spans="1:41">
      <c r="A37">
        <v>8206</v>
      </c>
      <c r="B37" s="1">
        <v>40074</v>
      </c>
      <c r="C37" t="s">
        <v>45</v>
      </c>
      <c r="D37">
        <v>26</v>
      </c>
      <c r="E37" t="s">
        <v>47</v>
      </c>
      <c r="F37">
        <v>16</v>
      </c>
      <c r="G37">
        <v>3.5</v>
      </c>
      <c r="H37">
        <v>51</v>
      </c>
      <c r="I37">
        <v>2013</v>
      </c>
      <c r="J37">
        <v>1</v>
      </c>
      <c r="K37">
        <v>0</v>
      </c>
      <c r="L37">
        <v>0</v>
      </c>
      <c r="M37">
        <v>0</v>
      </c>
      <c r="N37">
        <v>3</v>
      </c>
      <c r="O37">
        <v>0.5</v>
      </c>
      <c r="P37">
        <v>1</v>
      </c>
      <c r="Q37">
        <v>0.5</v>
      </c>
      <c r="R37">
        <v>1</v>
      </c>
      <c r="S37">
        <v>0.25</v>
      </c>
      <c r="T37">
        <v>0.125</v>
      </c>
      <c r="U37">
        <v>3.5</v>
      </c>
      <c r="V37">
        <v>0.37789968204199997</v>
      </c>
      <c r="W37">
        <v>0.122100317958</v>
      </c>
      <c r="X37">
        <v>-0.49847259364899998</v>
      </c>
      <c r="Y37">
        <v>1</v>
      </c>
      <c r="Z37">
        <v>10</v>
      </c>
      <c r="AA37">
        <v>1</v>
      </c>
      <c r="AB37">
        <v>4</v>
      </c>
      <c r="AC37">
        <v>0</v>
      </c>
      <c r="AD37">
        <v>0</v>
      </c>
      <c r="AE37">
        <v>1</v>
      </c>
      <c r="AF37">
        <v>4</v>
      </c>
      <c r="AG37">
        <f>F37-D37</f>
        <v>-10</v>
      </c>
      <c r="AH37" t="b">
        <f>AG37*G37&gt;0</f>
        <v>0</v>
      </c>
      <c r="AI37">
        <f>IF(AH37,Z37,0)</f>
        <v>0</v>
      </c>
      <c r="AJ37">
        <f>V37-0.5</f>
        <v>-0.12210031795800003</v>
      </c>
      <c r="AK37" t="b">
        <f>AJ37*AG37*G37&gt;0</f>
        <v>1</v>
      </c>
      <c r="AL37">
        <f>IF(AH37,AA37,0)</f>
        <v>0</v>
      </c>
      <c r="AM37" s="7">
        <f>IF(AK37,AA37,0)</f>
        <v>1</v>
      </c>
      <c r="AN37">
        <f>ABS(AJ37)</f>
        <v>0.12210031795800003</v>
      </c>
      <c r="AO37">
        <f t="shared" si="0"/>
        <v>4</v>
      </c>
    </row>
    <row r="38" spans="1:41">
      <c r="A38">
        <v>8211</v>
      </c>
      <c r="B38" s="1">
        <v>40077</v>
      </c>
      <c r="C38" t="s">
        <v>42</v>
      </c>
      <c r="D38">
        <v>7</v>
      </c>
      <c r="E38" t="s">
        <v>38</v>
      </c>
      <c r="F38">
        <v>31</v>
      </c>
      <c r="G38">
        <v>3.5</v>
      </c>
      <c r="H38">
        <v>47</v>
      </c>
      <c r="I38">
        <v>2013</v>
      </c>
      <c r="J38">
        <v>1</v>
      </c>
      <c r="K38">
        <v>0</v>
      </c>
      <c r="L38">
        <v>1</v>
      </c>
      <c r="M38">
        <v>1</v>
      </c>
      <c r="N38">
        <v>3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0.4375</v>
      </c>
      <c r="U38">
        <v>3.5</v>
      </c>
      <c r="V38">
        <v>0.62700628751700005</v>
      </c>
      <c r="W38">
        <v>0.12700628751699999</v>
      </c>
      <c r="X38">
        <v>0.51939500563499996</v>
      </c>
      <c r="Y38">
        <v>1</v>
      </c>
      <c r="Z38">
        <v>9</v>
      </c>
      <c r="AA38">
        <v>5</v>
      </c>
      <c r="AB38">
        <v>5</v>
      </c>
      <c r="AC38">
        <v>9</v>
      </c>
      <c r="AD38">
        <v>5</v>
      </c>
      <c r="AE38">
        <v>5</v>
      </c>
      <c r="AF38">
        <v>5</v>
      </c>
      <c r="AG38">
        <f>F38-D38</f>
        <v>24</v>
      </c>
      <c r="AH38" t="b">
        <f>AG38*G38&gt;0</f>
        <v>1</v>
      </c>
      <c r="AI38">
        <f>IF(AH38,Z38,0)</f>
        <v>9</v>
      </c>
      <c r="AJ38">
        <f>V38-0.5</f>
        <v>0.12700628751700005</v>
      </c>
      <c r="AK38" t="b">
        <f>AJ38*AG38*G38&gt;0</f>
        <v>1</v>
      </c>
      <c r="AL38">
        <f>IF(AH38,AA38,0)</f>
        <v>5</v>
      </c>
      <c r="AM38" s="7">
        <f>IF(AK38,AA38,0)</f>
        <v>5</v>
      </c>
      <c r="AN38">
        <f>ABS(AJ38)</f>
        <v>0.12700628751700005</v>
      </c>
      <c r="AO38">
        <f t="shared" si="0"/>
        <v>5</v>
      </c>
    </row>
    <row r="39" spans="1:41">
      <c r="A39">
        <v>8213</v>
      </c>
      <c r="B39" s="1">
        <v>40077</v>
      </c>
      <c r="C39" t="s">
        <v>44</v>
      </c>
      <c r="D39">
        <v>27</v>
      </c>
      <c r="E39" t="s">
        <v>48</v>
      </c>
      <c r="F39">
        <v>20</v>
      </c>
      <c r="G39">
        <v>-1</v>
      </c>
      <c r="H39">
        <v>49.5</v>
      </c>
      <c r="I39">
        <v>2013</v>
      </c>
      <c r="J39">
        <v>0</v>
      </c>
      <c r="K39">
        <v>0</v>
      </c>
      <c r="L39">
        <v>0</v>
      </c>
      <c r="M39">
        <v>1</v>
      </c>
      <c r="N39">
        <v>3</v>
      </c>
      <c r="O39">
        <v>0</v>
      </c>
      <c r="P39">
        <v>0.5</v>
      </c>
      <c r="Q39">
        <v>0.5</v>
      </c>
      <c r="R39">
        <v>0</v>
      </c>
      <c r="S39">
        <v>0.25</v>
      </c>
      <c r="T39">
        <v>0.625</v>
      </c>
      <c r="U39">
        <v>1</v>
      </c>
      <c r="V39">
        <v>0.64445394078499996</v>
      </c>
      <c r="W39">
        <v>0.14445394078500001</v>
      </c>
      <c r="X39">
        <v>0.59474855215400002</v>
      </c>
      <c r="Y39">
        <v>1</v>
      </c>
      <c r="Z39">
        <v>2</v>
      </c>
      <c r="AA39">
        <v>6</v>
      </c>
      <c r="AB39">
        <v>6</v>
      </c>
      <c r="AC39">
        <v>2</v>
      </c>
      <c r="AD39">
        <v>6</v>
      </c>
      <c r="AE39">
        <v>6</v>
      </c>
      <c r="AF39">
        <v>6</v>
      </c>
      <c r="AG39">
        <f>F39-D39</f>
        <v>-7</v>
      </c>
      <c r="AH39" t="b">
        <f>AG39*G39&gt;0</f>
        <v>1</v>
      </c>
      <c r="AI39">
        <f>IF(AH39,Z39,0)</f>
        <v>2</v>
      </c>
      <c r="AJ39">
        <f>V39-0.5</f>
        <v>0.14445394078499996</v>
      </c>
      <c r="AK39" t="b">
        <f>AJ39*AG39*G39&gt;0</f>
        <v>1</v>
      </c>
      <c r="AL39">
        <f>IF(AH39,AA39,0)</f>
        <v>6</v>
      </c>
      <c r="AM39" s="7">
        <f>IF(AK39,AA39,0)</f>
        <v>6</v>
      </c>
      <c r="AN39">
        <f>ABS(AJ39)</f>
        <v>0.14445394078499996</v>
      </c>
      <c r="AO39">
        <f t="shared" si="0"/>
        <v>6</v>
      </c>
    </row>
    <row r="40" spans="1:41">
      <c r="A40">
        <v>8208</v>
      </c>
      <c r="B40" s="1">
        <v>40077</v>
      </c>
      <c r="C40" t="s">
        <v>32</v>
      </c>
      <c r="D40">
        <v>31</v>
      </c>
      <c r="E40" t="s">
        <v>43</v>
      </c>
      <c r="F40">
        <v>27</v>
      </c>
      <c r="G40">
        <v>7</v>
      </c>
      <c r="H40">
        <v>40.5</v>
      </c>
      <c r="I40">
        <v>2013</v>
      </c>
      <c r="J40">
        <v>1</v>
      </c>
      <c r="K40">
        <v>0</v>
      </c>
      <c r="L40">
        <v>0</v>
      </c>
      <c r="M40">
        <v>0</v>
      </c>
      <c r="N40">
        <v>3</v>
      </c>
      <c r="O40">
        <v>0</v>
      </c>
      <c r="P40">
        <v>0</v>
      </c>
      <c r="Q40">
        <v>0</v>
      </c>
      <c r="R40">
        <v>0</v>
      </c>
      <c r="S40">
        <v>0.625</v>
      </c>
      <c r="T40">
        <v>0.3125</v>
      </c>
      <c r="U40">
        <v>7</v>
      </c>
      <c r="V40">
        <v>0.64741896405900001</v>
      </c>
      <c r="W40">
        <v>0.14741896405900001</v>
      </c>
      <c r="X40">
        <v>0.60771314868199999</v>
      </c>
      <c r="Y40">
        <v>0</v>
      </c>
      <c r="Z40">
        <v>11</v>
      </c>
      <c r="AA40">
        <v>7</v>
      </c>
      <c r="AB40">
        <v>7</v>
      </c>
      <c r="AC40">
        <v>0</v>
      </c>
      <c r="AD40">
        <v>0</v>
      </c>
      <c r="AE40">
        <v>0</v>
      </c>
      <c r="AF40">
        <v>0</v>
      </c>
      <c r="AG40">
        <f>F40-D40</f>
        <v>-4</v>
      </c>
      <c r="AH40" t="b">
        <f>AG40*G40&gt;0</f>
        <v>0</v>
      </c>
      <c r="AI40">
        <f>IF(AH40,Z40,0)</f>
        <v>0</v>
      </c>
      <c r="AJ40">
        <f>V40-0.5</f>
        <v>0.14741896405900001</v>
      </c>
      <c r="AK40" t="b">
        <f>AJ40*AG40*G40&gt;0</f>
        <v>0</v>
      </c>
      <c r="AL40">
        <f>IF(AH40,AA40,0)</f>
        <v>0</v>
      </c>
      <c r="AM40" s="7">
        <f>IF(AK40,AA40,0)</f>
        <v>0</v>
      </c>
      <c r="AN40">
        <f>ABS(AJ40)</f>
        <v>0.14741896405900001</v>
      </c>
      <c r="AO40">
        <f t="shared" si="0"/>
        <v>0</v>
      </c>
    </row>
    <row r="41" spans="1:41">
      <c r="A41">
        <v>8219</v>
      </c>
      <c r="B41" s="1">
        <v>40077</v>
      </c>
      <c r="C41" t="s">
        <v>60</v>
      </c>
      <c r="D41">
        <v>20</v>
      </c>
      <c r="E41" t="s">
        <v>52</v>
      </c>
      <c r="F41">
        <v>27</v>
      </c>
      <c r="G41">
        <v>2.5</v>
      </c>
      <c r="H41">
        <v>41</v>
      </c>
      <c r="I41">
        <v>2013</v>
      </c>
      <c r="J41">
        <v>1</v>
      </c>
      <c r="K41">
        <v>1</v>
      </c>
      <c r="L41">
        <v>1</v>
      </c>
      <c r="M41">
        <v>1</v>
      </c>
      <c r="N41">
        <v>3</v>
      </c>
      <c r="O41">
        <v>0.5</v>
      </c>
      <c r="P41">
        <v>0.5</v>
      </c>
      <c r="Q41">
        <v>0.5</v>
      </c>
      <c r="R41">
        <v>0.5</v>
      </c>
      <c r="S41">
        <v>0.375</v>
      </c>
      <c r="T41">
        <v>0.375</v>
      </c>
      <c r="U41">
        <v>2.5</v>
      </c>
      <c r="V41">
        <v>0.64825801923399995</v>
      </c>
      <c r="W41">
        <v>0.148258019234</v>
      </c>
      <c r="X41">
        <v>0.61139089730200002</v>
      </c>
      <c r="Y41">
        <v>1</v>
      </c>
      <c r="Z41">
        <v>4</v>
      </c>
      <c r="AA41">
        <v>8</v>
      </c>
      <c r="AB41">
        <v>8</v>
      </c>
      <c r="AC41">
        <v>4</v>
      </c>
      <c r="AD41">
        <v>8</v>
      </c>
      <c r="AE41">
        <v>8</v>
      </c>
      <c r="AF41">
        <v>8</v>
      </c>
      <c r="AG41">
        <f>F41-D41</f>
        <v>7</v>
      </c>
      <c r="AH41" t="b">
        <f>AG41*G41&gt;0</f>
        <v>1</v>
      </c>
      <c r="AI41">
        <f>IF(AH41,Z41,0)</f>
        <v>4</v>
      </c>
      <c r="AJ41">
        <f>V41-0.5</f>
        <v>0.14825801923399995</v>
      </c>
      <c r="AK41" t="b">
        <f>AJ41*AG41*G41&gt;0</f>
        <v>1</v>
      </c>
      <c r="AL41">
        <f>IF(AH41,AA41,0)</f>
        <v>8</v>
      </c>
      <c r="AM41" s="7">
        <f>IF(AK41,AA41,0)</f>
        <v>8</v>
      </c>
      <c r="AN41">
        <f>ABS(AJ41)</f>
        <v>0.14825801923399995</v>
      </c>
      <c r="AO41">
        <f t="shared" si="0"/>
        <v>8</v>
      </c>
    </row>
    <row r="42" spans="1:41">
      <c r="A42">
        <v>8210</v>
      </c>
      <c r="B42" s="1">
        <v>40077</v>
      </c>
      <c r="C42" t="s">
        <v>55</v>
      </c>
      <c r="D42">
        <v>9</v>
      </c>
      <c r="E42" t="s">
        <v>57</v>
      </c>
      <c r="F42">
        <v>30</v>
      </c>
      <c r="G42">
        <v>-1</v>
      </c>
      <c r="H42">
        <v>44.5</v>
      </c>
      <c r="I42">
        <v>2013</v>
      </c>
      <c r="J42">
        <v>0</v>
      </c>
      <c r="K42">
        <v>0</v>
      </c>
      <c r="L42">
        <v>1</v>
      </c>
      <c r="M42">
        <v>0</v>
      </c>
      <c r="N42">
        <v>3</v>
      </c>
      <c r="O42">
        <v>0.5</v>
      </c>
      <c r="P42">
        <v>1</v>
      </c>
      <c r="Q42">
        <v>1</v>
      </c>
      <c r="R42">
        <v>0.5</v>
      </c>
      <c r="S42">
        <v>0.75</v>
      </c>
      <c r="T42">
        <v>0.625</v>
      </c>
      <c r="U42">
        <v>1</v>
      </c>
      <c r="V42">
        <v>0.69382500921300005</v>
      </c>
      <c r="W42">
        <v>0.193825009213</v>
      </c>
      <c r="X42">
        <v>0.81806297678700002</v>
      </c>
      <c r="Y42">
        <v>0</v>
      </c>
      <c r="Z42">
        <v>1</v>
      </c>
      <c r="AA42">
        <v>9</v>
      </c>
      <c r="AB42">
        <v>9</v>
      </c>
      <c r="AC42">
        <v>0</v>
      </c>
      <c r="AD42">
        <v>0</v>
      </c>
      <c r="AE42">
        <v>0</v>
      </c>
      <c r="AF42">
        <v>0</v>
      </c>
      <c r="AG42">
        <f>F42-D42</f>
        <v>21</v>
      </c>
      <c r="AH42" t="b">
        <f>AG42*G42&gt;0</f>
        <v>0</v>
      </c>
      <c r="AI42">
        <f>IF(AH42,Z42,0)</f>
        <v>0</v>
      </c>
      <c r="AJ42">
        <f>V42-0.5</f>
        <v>0.19382500921300005</v>
      </c>
      <c r="AK42" t="b">
        <f>AJ42*AG42*G42&gt;0</f>
        <v>0</v>
      </c>
      <c r="AL42">
        <f>IF(AH42,AA42,0)</f>
        <v>0</v>
      </c>
      <c r="AM42" s="7">
        <f>IF(AK42,AA42,0)</f>
        <v>0</v>
      </c>
      <c r="AN42">
        <f>ABS(AJ42)</f>
        <v>0.19382500921300005</v>
      </c>
      <c r="AO42">
        <f t="shared" si="0"/>
        <v>0</v>
      </c>
    </row>
    <row r="43" spans="1:41">
      <c r="A43">
        <v>8217</v>
      </c>
      <c r="B43" s="1">
        <v>40077</v>
      </c>
      <c r="C43" t="s">
        <v>62</v>
      </c>
      <c r="D43">
        <v>27</v>
      </c>
      <c r="E43" t="s">
        <v>50</v>
      </c>
      <c r="F43">
        <v>7</v>
      </c>
      <c r="G43">
        <v>10</v>
      </c>
      <c r="H43">
        <v>47</v>
      </c>
      <c r="I43">
        <v>2013</v>
      </c>
      <c r="J43">
        <v>1</v>
      </c>
      <c r="K43">
        <v>0</v>
      </c>
      <c r="L43">
        <v>0</v>
      </c>
      <c r="M43">
        <v>0</v>
      </c>
      <c r="N43">
        <v>3</v>
      </c>
      <c r="O43">
        <v>0.5</v>
      </c>
      <c r="P43">
        <v>0.5</v>
      </c>
      <c r="Q43">
        <v>0.5</v>
      </c>
      <c r="R43">
        <v>0.5</v>
      </c>
      <c r="S43">
        <v>0.6875</v>
      </c>
      <c r="T43">
        <v>0.6875</v>
      </c>
      <c r="U43">
        <v>10</v>
      </c>
      <c r="V43">
        <v>0.79851941830399997</v>
      </c>
      <c r="W43">
        <v>0.29851941830399997</v>
      </c>
      <c r="X43">
        <v>1.37706627785</v>
      </c>
      <c r="Y43">
        <v>0</v>
      </c>
      <c r="Z43">
        <v>14</v>
      </c>
      <c r="AA43">
        <v>10</v>
      </c>
      <c r="AB43">
        <v>10</v>
      </c>
      <c r="AC43">
        <v>0</v>
      </c>
      <c r="AD43">
        <v>0</v>
      </c>
      <c r="AE43">
        <v>0</v>
      </c>
      <c r="AF43">
        <v>0</v>
      </c>
      <c r="AG43">
        <f>F43-D43</f>
        <v>-20</v>
      </c>
      <c r="AH43" t="b">
        <f>AG43*G43&gt;0</f>
        <v>0</v>
      </c>
      <c r="AI43">
        <f>IF(AH43,Z43,0)</f>
        <v>0</v>
      </c>
      <c r="AJ43">
        <f>V43-0.5</f>
        <v>0.29851941830399997</v>
      </c>
      <c r="AK43" t="b">
        <f>AJ43*AG43*G43&gt;0</f>
        <v>0</v>
      </c>
      <c r="AL43">
        <f>IF(AH43,AA43,0)</f>
        <v>0</v>
      </c>
      <c r="AM43" s="7">
        <f>IF(AK43,AA43,0)</f>
        <v>0</v>
      </c>
      <c r="AN43">
        <f>ABS(AJ43)</f>
        <v>0.29851941830399997</v>
      </c>
      <c r="AO43">
        <f t="shared" si="0"/>
        <v>0</v>
      </c>
    </row>
    <row r="44" spans="1:41">
      <c r="A44">
        <v>8220</v>
      </c>
      <c r="B44" s="1">
        <v>40077</v>
      </c>
      <c r="C44" t="s">
        <v>34</v>
      </c>
      <c r="D44">
        <v>40</v>
      </c>
      <c r="E44" t="s">
        <v>54</v>
      </c>
      <c r="F44">
        <v>23</v>
      </c>
      <c r="G44">
        <v>-2.5</v>
      </c>
      <c r="H44">
        <v>41</v>
      </c>
      <c r="I44">
        <v>2013</v>
      </c>
      <c r="J44">
        <v>0</v>
      </c>
      <c r="K44">
        <v>0</v>
      </c>
      <c r="L44">
        <v>0</v>
      </c>
      <c r="M44">
        <v>1</v>
      </c>
      <c r="N44">
        <v>3</v>
      </c>
      <c r="O44">
        <v>0</v>
      </c>
      <c r="P44">
        <v>1</v>
      </c>
      <c r="Q44">
        <v>1</v>
      </c>
      <c r="R44">
        <v>0</v>
      </c>
      <c r="S44">
        <v>0.625</v>
      </c>
      <c r="T44">
        <v>0.5</v>
      </c>
      <c r="U44">
        <v>2.5</v>
      </c>
      <c r="V44">
        <v>0.83759647116799996</v>
      </c>
      <c r="W44">
        <v>0.33759647116800001</v>
      </c>
      <c r="X44">
        <v>1.64045228976</v>
      </c>
      <c r="Y44">
        <v>1</v>
      </c>
      <c r="Z44">
        <v>5</v>
      </c>
      <c r="AA44">
        <v>11</v>
      </c>
      <c r="AB44">
        <v>11</v>
      </c>
      <c r="AC44">
        <v>5</v>
      </c>
      <c r="AD44">
        <v>11</v>
      </c>
      <c r="AE44">
        <v>11</v>
      </c>
      <c r="AF44">
        <v>11</v>
      </c>
      <c r="AG44">
        <f>F44-D44</f>
        <v>-17</v>
      </c>
      <c r="AH44" t="b">
        <f>AG44*G44&gt;0</f>
        <v>1</v>
      </c>
      <c r="AI44">
        <f>IF(AH44,Z44,0)</f>
        <v>5</v>
      </c>
      <c r="AJ44">
        <f>V44-0.5</f>
        <v>0.33759647116799996</v>
      </c>
      <c r="AK44" t="b">
        <f>AJ44*AG44*G44&gt;0</f>
        <v>1</v>
      </c>
      <c r="AL44">
        <f>IF(AH44,AA44,0)</f>
        <v>11</v>
      </c>
      <c r="AM44" s="7">
        <f>IF(AK44,AA44,0)</f>
        <v>11</v>
      </c>
      <c r="AN44">
        <f>ABS(AJ44)</f>
        <v>0.33759647116799996</v>
      </c>
      <c r="AO44">
        <f t="shared" si="0"/>
        <v>11</v>
      </c>
    </row>
    <row r="45" spans="1:41">
      <c r="A45">
        <v>8216</v>
      </c>
      <c r="B45" s="1">
        <v>40077</v>
      </c>
      <c r="C45" t="s">
        <v>39</v>
      </c>
      <c r="D45">
        <v>23</v>
      </c>
      <c r="E45" t="s">
        <v>31</v>
      </c>
      <c r="F45">
        <v>27</v>
      </c>
      <c r="G45">
        <v>2.5</v>
      </c>
      <c r="H45">
        <v>46</v>
      </c>
      <c r="I45">
        <v>2013</v>
      </c>
      <c r="J45">
        <v>1</v>
      </c>
      <c r="K45">
        <v>0</v>
      </c>
      <c r="L45">
        <v>1</v>
      </c>
      <c r="M45">
        <v>1</v>
      </c>
      <c r="N45">
        <v>3</v>
      </c>
      <c r="O45">
        <v>1</v>
      </c>
      <c r="P45">
        <v>0.5</v>
      </c>
      <c r="Q45">
        <v>1</v>
      </c>
      <c r="R45">
        <v>0.5</v>
      </c>
      <c r="S45">
        <v>0.4375</v>
      </c>
      <c r="T45">
        <v>0.8125</v>
      </c>
      <c r="U45">
        <v>2.5</v>
      </c>
      <c r="V45">
        <v>0.83798395516500002</v>
      </c>
      <c r="W45">
        <v>0.33798395516500002</v>
      </c>
      <c r="X45">
        <v>1.6433035812000001</v>
      </c>
      <c r="Y45">
        <v>1</v>
      </c>
      <c r="Z45">
        <v>3</v>
      </c>
      <c r="AA45">
        <v>12</v>
      </c>
      <c r="AB45">
        <v>12</v>
      </c>
      <c r="AC45">
        <v>3</v>
      </c>
      <c r="AD45">
        <v>12</v>
      </c>
      <c r="AE45">
        <v>12</v>
      </c>
      <c r="AF45">
        <v>12</v>
      </c>
      <c r="AG45">
        <f>F45-D45</f>
        <v>4</v>
      </c>
      <c r="AH45" t="b">
        <f>AG45*G45&gt;0</f>
        <v>1</v>
      </c>
      <c r="AI45">
        <f>IF(AH45,Z45,0)</f>
        <v>3</v>
      </c>
      <c r="AJ45">
        <f>V45-0.5</f>
        <v>0.33798395516500002</v>
      </c>
      <c r="AK45" t="b">
        <f>AJ45*AG45*G45&gt;0</f>
        <v>1</v>
      </c>
      <c r="AL45">
        <f>IF(AH45,AA45,0)</f>
        <v>12</v>
      </c>
      <c r="AM45" s="7">
        <f>IF(AK45,AA45,0)</f>
        <v>12</v>
      </c>
      <c r="AN45">
        <f>ABS(AJ45)</f>
        <v>0.33798395516500002</v>
      </c>
      <c r="AO45">
        <f t="shared" si="0"/>
        <v>12</v>
      </c>
    </row>
    <row r="46" spans="1:41">
      <c r="A46">
        <v>8212</v>
      </c>
      <c r="B46" s="1">
        <v>40077</v>
      </c>
      <c r="C46" t="s">
        <v>41</v>
      </c>
      <c r="D46">
        <v>7</v>
      </c>
      <c r="E46" t="s">
        <v>40</v>
      </c>
      <c r="F46">
        <v>31</v>
      </c>
      <c r="G46">
        <v>7.5</v>
      </c>
      <c r="H46">
        <v>49.5</v>
      </c>
      <c r="I46">
        <v>2013</v>
      </c>
      <c r="J46">
        <v>1</v>
      </c>
      <c r="K46">
        <v>0</v>
      </c>
      <c r="L46">
        <v>1</v>
      </c>
      <c r="M46">
        <v>1</v>
      </c>
      <c r="N46">
        <v>3</v>
      </c>
      <c r="O46">
        <v>1</v>
      </c>
      <c r="P46">
        <v>0.5</v>
      </c>
      <c r="Q46">
        <v>1</v>
      </c>
      <c r="R46">
        <v>0.5</v>
      </c>
      <c r="S46">
        <v>0.4375</v>
      </c>
      <c r="T46">
        <v>0.3125</v>
      </c>
      <c r="U46">
        <v>7.5</v>
      </c>
      <c r="V46">
        <v>0.85646997007000003</v>
      </c>
      <c r="W46">
        <v>0.35646997006999998</v>
      </c>
      <c r="X46">
        <v>1.78627497482</v>
      </c>
      <c r="Y46">
        <v>1</v>
      </c>
      <c r="Z46">
        <v>13</v>
      </c>
      <c r="AA46">
        <v>13</v>
      </c>
      <c r="AB46">
        <v>13</v>
      </c>
      <c r="AC46">
        <v>13</v>
      </c>
      <c r="AD46">
        <v>13</v>
      </c>
      <c r="AE46">
        <v>13</v>
      </c>
      <c r="AF46">
        <v>13</v>
      </c>
      <c r="AG46">
        <f>F46-D46</f>
        <v>24</v>
      </c>
      <c r="AH46" t="b">
        <f>AG46*G46&gt;0</f>
        <v>1</v>
      </c>
      <c r="AI46">
        <f>IF(AH46,Z46,0)</f>
        <v>13</v>
      </c>
      <c r="AJ46">
        <f>V46-0.5</f>
        <v>0.35646997007000003</v>
      </c>
      <c r="AK46" t="b">
        <f>AJ46*AG46*G46&gt;0</f>
        <v>1</v>
      </c>
      <c r="AL46">
        <f>IF(AH46,AA46,0)</f>
        <v>13</v>
      </c>
      <c r="AM46" s="7">
        <f>IF(AK46,AA46,0)</f>
        <v>13</v>
      </c>
      <c r="AN46">
        <f>ABS(AJ46)</f>
        <v>0.35646997007000003</v>
      </c>
      <c r="AO46">
        <f t="shared" si="0"/>
        <v>13</v>
      </c>
    </row>
    <row r="47" spans="1:41">
      <c r="A47">
        <v>8209</v>
      </c>
      <c r="B47" s="1">
        <v>40077</v>
      </c>
      <c r="C47" t="s">
        <v>51</v>
      </c>
      <c r="D47">
        <v>3</v>
      </c>
      <c r="E47" t="s">
        <v>59</v>
      </c>
      <c r="F47">
        <v>23</v>
      </c>
      <c r="G47">
        <v>7.5</v>
      </c>
      <c r="H47">
        <v>45</v>
      </c>
      <c r="I47">
        <v>2013</v>
      </c>
      <c r="J47">
        <v>1</v>
      </c>
      <c r="K47">
        <v>0</v>
      </c>
      <c r="L47">
        <v>1</v>
      </c>
      <c r="M47">
        <v>1</v>
      </c>
      <c r="N47">
        <v>3</v>
      </c>
      <c r="O47">
        <v>1</v>
      </c>
      <c r="P47">
        <v>0</v>
      </c>
      <c r="Q47">
        <v>1</v>
      </c>
      <c r="R47">
        <v>0</v>
      </c>
      <c r="S47">
        <v>0.75</v>
      </c>
      <c r="T47">
        <v>0.4375</v>
      </c>
      <c r="U47">
        <v>7.5</v>
      </c>
      <c r="V47">
        <v>0.93534451728800005</v>
      </c>
      <c r="W47">
        <v>0.435344517288</v>
      </c>
      <c r="X47">
        <v>2.6718420214299998</v>
      </c>
      <c r="Y47">
        <v>1</v>
      </c>
      <c r="Z47">
        <v>12</v>
      </c>
      <c r="AA47">
        <v>14</v>
      </c>
      <c r="AB47">
        <v>14</v>
      </c>
      <c r="AC47">
        <v>12</v>
      </c>
      <c r="AD47">
        <v>14</v>
      </c>
      <c r="AE47">
        <v>14</v>
      </c>
      <c r="AF47">
        <v>14</v>
      </c>
      <c r="AG47">
        <f>F47-D47</f>
        <v>20</v>
      </c>
      <c r="AH47" t="b">
        <f>AG47*G47&gt;0</f>
        <v>1</v>
      </c>
      <c r="AI47">
        <f>IF(AH47,Z47,0)</f>
        <v>12</v>
      </c>
      <c r="AJ47">
        <f>V47-0.5</f>
        <v>0.43534451728800005</v>
      </c>
      <c r="AK47" t="b">
        <f>AJ47*AG47*G47&gt;0</f>
        <v>1</v>
      </c>
      <c r="AL47">
        <f>IF(AH47,AA47,0)</f>
        <v>14</v>
      </c>
      <c r="AM47" s="7">
        <f>IF(AK47,AA47,0)</f>
        <v>14</v>
      </c>
      <c r="AN47">
        <f>ABS(AJ47)</f>
        <v>0.43534451728800005</v>
      </c>
      <c r="AO47">
        <f t="shared" si="0"/>
        <v>14</v>
      </c>
    </row>
    <row r="48" spans="1:41">
      <c r="A48">
        <v>8221</v>
      </c>
      <c r="B48" s="1">
        <v>40078</v>
      </c>
      <c r="C48" t="s">
        <v>61</v>
      </c>
      <c r="D48">
        <v>21</v>
      </c>
      <c r="E48" t="s">
        <v>58</v>
      </c>
      <c r="F48">
        <v>37</v>
      </c>
      <c r="G48">
        <v>16.5</v>
      </c>
      <c r="H48">
        <v>50</v>
      </c>
      <c r="I48">
        <v>2013</v>
      </c>
      <c r="J48">
        <v>1</v>
      </c>
      <c r="K48">
        <v>1</v>
      </c>
      <c r="L48">
        <v>1</v>
      </c>
      <c r="M48">
        <v>1</v>
      </c>
      <c r="N48">
        <v>3</v>
      </c>
      <c r="O48">
        <v>1</v>
      </c>
      <c r="P48">
        <v>0.5</v>
      </c>
      <c r="Q48">
        <v>1</v>
      </c>
      <c r="R48">
        <v>0.5</v>
      </c>
      <c r="S48">
        <v>0.8125</v>
      </c>
      <c r="T48">
        <v>0.25</v>
      </c>
      <c r="U48">
        <v>16.5</v>
      </c>
      <c r="V48">
        <v>0.94943772210599997</v>
      </c>
      <c r="W48">
        <v>0.44943772210600003</v>
      </c>
      <c r="X48">
        <v>2.9326641358000001</v>
      </c>
      <c r="Y48">
        <v>1</v>
      </c>
      <c r="Z48">
        <v>15</v>
      </c>
      <c r="AA48">
        <v>15</v>
      </c>
      <c r="AB48">
        <v>15</v>
      </c>
      <c r="AC48">
        <v>15</v>
      </c>
      <c r="AD48">
        <v>15</v>
      </c>
      <c r="AE48">
        <v>15</v>
      </c>
      <c r="AF48">
        <v>15</v>
      </c>
      <c r="AG48">
        <f>F48-D48</f>
        <v>16</v>
      </c>
      <c r="AH48" t="b">
        <f>AG48*G48&gt;0</f>
        <v>1</v>
      </c>
      <c r="AI48">
        <f>IF(AH48,Z48,0)</f>
        <v>15</v>
      </c>
      <c r="AJ48">
        <f>V48-0.5</f>
        <v>0.44943772210599997</v>
      </c>
      <c r="AK48" t="b">
        <f>AJ48*AG48*G48&gt;0</f>
        <v>1</v>
      </c>
      <c r="AL48">
        <f>IF(AH48,AA48,0)</f>
        <v>15</v>
      </c>
      <c r="AM48" s="7">
        <f>IF(AK48,AA48,0)</f>
        <v>15</v>
      </c>
      <c r="AN48">
        <f>ABS(AJ48)</f>
        <v>0.44943772210599997</v>
      </c>
      <c r="AO48">
        <f t="shared" si="0"/>
        <v>15</v>
      </c>
    </row>
    <row r="49" spans="1:41">
      <c r="A49">
        <v>8218</v>
      </c>
      <c r="B49" s="1">
        <v>40077</v>
      </c>
      <c r="C49" t="s">
        <v>46</v>
      </c>
      <c r="D49">
        <v>17</v>
      </c>
      <c r="E49" t="s">
        <v>35</v>
      </c>
      <c r="F49">
        <v>45</v>
      </c>
      <c r="G49">
        <v>20</v>
      </c>
      <c r="H49">
        <v>39.5</v>
      </c>
      <c r="I49">
        <v>2013</v>
      </c>
      <c r="J49">
        <v>1</v>
      </c>
      <c r="K49">
        <v>0</v>
      </c>
      <c r="L49">
        <v>1</v>
      </c>
      <c r="M49">
        <v>1</v>
      </c>
      <c r="N49">
        <v>3</v>
      </c>
      <c r="O49">
        <v>1</v>
      </c>
      <c r="P49">
        <v>0</v>
      </c>
      <c r="Q49">
        <v>1</v>
      </c>
      <c r="R49">
        <v>0</v>
      </c>
      <c r="S49">
        <v>0.6875</v>
      </c>
      <c r="T49">
        <v>0.125</v>
      </c>
      <c r="U49">
        <v>20</v>
      </c>
      <c r="V49">
        <v>0.97609862234900002</v>
      </c>
      <c r="W49">
        <v>0.47609862234900002</v>
      </c>
      <c r="X49">
        <v>3.7096275292200001</v>
      </c>
      <c r="Y49">
        <v>1</v>
      </c>
      <c r="Z49">
        <v>16</v>
      </c>
      <c r="AA49">
        <v>16</v>
      </c>
      <c r="AB49">
        <v>16</v>
      </c>
      <c r="AC49">
        <v>16</v>
      </c>
      <c r="AD49">
        <v>16</v>
      </c>
      <c r="AE49">
        <v>16</v>
      </c>
      <c r="AF49">
        <v>16</v>
      </c>
      <c r="AG49">
        <f>F49-D49</f>
        <v>28</v>
      </c>
      <c r="AH49" t="b">
        <f>AG49*G49&gt;0</f>
        <v>1</v>
      </c>
      <c r="AI49">
        <f>IF(AH49,Z49,0)</f>
        <v>16</v>
      </c>
      <c r="AJ49">
        <f>V49-0.5</f>
        <v>0.47609862234900002</v>
      </c>
      <c r="AK49" t="b">
        <f>AJ49*AG49*G49&gt;0</f>
        <v>1</v>
      </c>
      <c r="AL49">
        <f>IF(AH49,AA49,0)</f>
        <v>16</v>
      </c>
      <c r="AM49" s="7">
        <f>IF(AK49,AA49,0)</f>
        <v>16</v>
      </c>
      <c r="AN49">
        <f>ABS(AJ49)</f>
        <v>0.47609862234900002</v>
      </c>
      <c r="AO49">
        <f t="shared" si="0"/>
        <v>16</v>
      </c>
    </row>
    <row r="50" spans="1:41">
      <c r="A50">
        <v>8223</v>
      </c>
      <c r="B50" s="1">
        <v>40084</v>
      </c>
      <c r="C50" t="s">
        <v>54</v>
      </c>
      <c r="D50">
        <v>27</v>
      </c>
      <c r="E50" t="s">
        <v>43</v>
      </c>
      <c r="F50">
        <v>34</v>
      </c>
      <c r="G50">
        <v>-3</v>
      </c>
      <c r="H50">
        <v>42.5</v>
      </c>
      <c r="I50">
        <v>2013</v>
      </c>
      <c r="J50">
        <v>0</v>
      </c>
      <c r="K50">
        <v>0</v>
      </c>
      <c r="L50">
        <v>1</v>
      </c>
      <c r="M50">
        <v>0</v>
      </c>
      <c r="N50">
        <v>4</v>
      </c>
      <c r="O50">
        <v>0</v>
      </c>
      <c r="P50">
        <v>0</v>
      </c>
      <c r="Q50">
        <v>0</v>
      </c>
      <c r="R50">
        <v>0</v>
      </c>
      <c r="S50">
        <v>0.5</v>
      </c>
      <c r="T50">
        <v>0.625</v>
      </c>
      <c r="U50">
        <v>3</v>
      </c>
      <c r="V50">
        <v>0.46207833828700001</v>
      </c>
      <c r="W50">
        <v>3.7921661712699999E-2</v>
      </c>
      <c r="X50">
        <v>-0.15197849926000001</v>
      </c>
      <c r="Y50">
        <v>1</v>
      </c>
      <c r="Z50">
        <v>7</v>
      </c>
      <c r="AA50">
        <v>5</v>
      </c>
      <c r="AB50">
        <v>2</v>
      </c>
      <c r="AC50">
        <v>0</v>
      </c>
      <c r="AD50">
        <v>0</v>
      </c>
      <c r="AE50">
        <v>5</v>
      </c>
      <c r="AF50">
        <v>2</v>
      </c>
      <c r="AG50">
        <f>F50-D50</f>
        <v>7</v>
      </c>
      <c r="AH50" t="b">
        <f>AG50*G50&gt;0</f>
        <v>0</v>
      </c>
      <c r="AI50">
        <f>IF(AH50,Z50,0)</f>
        <v>0</v>
      </c>
      <c r="AJ50">
        <f>V50-0.5</f>
        <v>-3.7921661712999988E-2</v>
      </c>
      <c r="AK50" t="b">
        <f>AJ50*AG50*G50&gt;0</f>
        <v>1</v>
      </c>
      <c r="AL50">
        <f>IF(AH50,AA50,0)</f>
        <v>0</v>
      </c>
      <c r="AM50" s="7">
        <f>IF(AK50,AA50,0)</f>
        <v>5</v>
      </c>
      <c r="AN50">
        <f>ABS(AJ50)</f>
        <v>3.7921661712999988E-2</v>
      </c>
      <c r="AO50">
        <f t="shared" si="0"/>
        <v>2</v>
      </c>
    </row>
    <row r="51" spans="1:41">
      <c r="A51">
        <v>8222</v>
      </c>
      <c r="B51" s="1">
        <v>40081</v>
      </c>
      <c r="C51" t="s">
        <v>50</v>
      </c>
      <c r="D51">
        <v>35</v>
      </c>
      <c r="E51" t="s">
        <v>42</v>
      </c>
      <c r="F51">
        <v>11</v>
      </c>
      <c r="G51">
        <v>-4</v>
      </c>
      <c r="H51">
        <v>43.5</v>
      </c>
      <c r="I51">
        <v>2013</v>
      </c>
      <c r="J51">
        <v>0</v>
      </c>
      <c r="K51">
        <v>1</v>
      </c>
      <c r="L51">
        <v>0</v>
      </c>
      <c r="M51">
        <v>1</v>
      </c>
      <c r="N51">
        <v>4</v>
      </c>
      <c r="O51">
        <v>0.33333333333300003</v>
      </c>
      <c r="P51">
        <v>0.33333333333300003</v>
      </c>
      <c r="Q51">
        <v>0.33333333333300003</v>
      </c>
      <c r="R51">
        <v>0.33333333333300003</v>
      </c>
      <c r="S51">
        <v>0.6875</v>
      </c>
      <c r="T51">
        <v>0.4375</v>
      </c>
      <c r="U51">
        <v>4</v>
      </c>
      <c r="V51">
        <v>0.54966486142899995</v>
      </c>
      <c r="W51">
        <v>4.9664861428499997E-2</v>
      </c>
      <c r="X51">
        <v>0.19931669168899999</v>
      </c>
      <c r="Y51">
        <v>1</v>
      </c>
      <c r="Z51">
        <v>11</v>
      </c>
      <c r="AA51">
        <v>6</v>
      </c>
      <c r="AB51">
        <v>3</v>
      </c>
      <c r="AC51">
        <v>11</v>
      </c>
      <c r="AD51">
        <v>6</v>
      </c>
      <c r="AE51">
        <v>6</v>
      </c>
      <c r="AF51">
        <v>3</v>
      </c>
      <c r="AG51">
        <f>F51-D51</f>
        <v>-24</v>
      </c>
      <c r="AH51" t="b">
        <f>AG51*G51&gt;0</f>
        <v>1</v>
      </c>
      <c r="AI51">
        <f>IF(AH51,Z51,0)</f>
        <v>11</v>
      </c>
      <c r="AJ51">
        <f>V51-0.5</f>
        <v>4.9664861428999951E-2</v>
      </c>
      <c r="AK51" t="b">
        <f>AJ51*AG51*G51&gt;0</f>
        <v>1</v>
      </c>
      <c r="AL51">
        <f>IF(AH51,AA51,0)</f>
        <v>6</v>
      </c>
      <c r="AM51" s="7">
        <f>IF(AK51,AA51,0)</f>
        <v>6</v>
      </c>
      <c r="AN51">
        <f>ABS(AJ51)</f>
        <v>4.9664861428999951E-2</v>
      </c>
      <c r="AO51">
        <f t="shared" si="0"/>
        <v>3</v>
      </c>
    </row>
    <row r="52" spans="1:41">
      <c r="A52">
        <v>8232</v>
      </c>
      <c r="B52" s="1">
        <v>40084</v>
      </c>
      <c r="C52" t="s">
        <v>38</v>
      </c>
      <c r="D52">
        <v>21</v>
      </c>
      <c r="E52" t="s">
        <v>56</v>
      </c>
      <c r="F52">
        <v>30</v>
      </c>
      <c r="G52">
        <v>-1.5</v>
      </c>
      <c r="H52">
        <v>48</v>
      </c>
      <c r="I52">
        <v>2013</v>
      </c>
      <c r="J52">
        <v>0</v>
      </c>
      <c r="K52">
        <v>0</v>
      </c>
      <c r="L52">
        <v>1</v>
      </c>
      <c r="M52">
        <v>0</v>
      </c>
      <c r="N52">
        <v>4</v>
      </c>
      <c r="O52">
        <v>0.33333333333300003</v>
      </c>
      <c r="P52">
        <v>0.66666666666700003</v>
      </c>
      <c r="Q52">
        <v>0.66666666666700003</v>
      </c>
      <c r="R52">
        <v>0.33333333333300003</v>
      </c>
      <c r="S52">
        <v>0.5</v>
      </c>
      <c r="T52">
        <v>0.4375</v>
      </c>
      <c r="U52">
        <v>1.5</v>
      </c>
      <c r="V52">
        <v>0.57926337114100002</v>
      </c>
      <c r="W52">
        <v>7.9263371141100006E-2</v>
      </c>
      <c r="X52">
        <v>0.31975019332299998</v>
      </c>
      <c r="Y52">
        <v>0</v>
      </c>
      <c r="Z52">
        <v>2</v>
      </c>
      <c r="AA52">
        <v>7</v>
      </c>
      <c r="AB52">
        <v>4</v>
      </c>
      <c r="AC52">
        <v>0</v>
      </c>
      <c r="AD52">
        <v>0</v>
      </c>
      <c r="AE52">
        <v>0</v>
      </c>
      <c r="AF52">
        <v>0</v>
      </c>
      <c r="AG52">
        <f>F52-D52</f>
        <v>9</v>
      </c>
      <c r="AH52" t="b">
        <f>AG52*G52&gt;0</f>
        <v>0</v>
      </c>
      <c r="AI52">
        <f>IF(AH52,Z52,0)</f>
        <v>0</v>
      </c>
      <c r="AJ52">
        <f>V52-0.5</f>
        <v>7.9263371141000016E-2</v>
      </c>
      <c r="AK52" t="b">
        <f>AJ52*AG52*G52&gt;0</f>
        <v>0</v>
      </c>
      <c r="AL52">
        <f>IF(AH52,AA52,0)</f>
        <v>0</v>
      </c>
      <c r="AM52" s="7">
        <f>IF(AK52,AA52,0)</f>
        <v>0</v>
      </c>
      <c r="AN52">
        <f>ABS(AJ52)</f>
        <v>7.9263371141000016E-2</v>
      </c>
      <c r="AO52">
        <f t="shared" si="0"/>
        <v>0</v>
      </c>
    </row>
    <row r="53" spans="1:41">
      <c r="A53">
        <v>8229</v>
      </c>
      <c r="B53" s="1">
        <v>40084</v>
      </c>
      <c r="C53" t="s">
        <v>34</v>
      </c>
      <c r="D53">
        <v>32</v>
      </c>
      <c r="E53" t="s">
        <v>44</v>
      </c>
      <c r="F53">
        <v>40</v>
      </c>
      <c r="G53">
        <v>2.5</v>
      </c>
      <c r="H53">
        <v>49.5</v>
      </c>
      <c r="I53">
        <v>2013</v>
      </c>
      <c r="J53">
        <v>1</v>
      </c>
      <c r="K53">
        <v>1</v>
      </c>
      <c r="L53">
        <v>1</v>
      </c>
      <c r="M53">
        <v>1</v>
      </c>
      <c r="N53">
        <v>4</v>
      </c>
      <c r="O53">
        <v>0.66666666666700003</v>
      </c>
      <c r="P53">
        <v>1</v>
      </c>
      <c r="Q53">
        <v>0.66666666666700003</v>
      </c>
      <c r="R53">
        <v>1</v>
      </c>
      <c r="S53">
        <v>0.25</v>
      </c>
      <c r="T53">
        <v>0.625</v>
      </c>
      <c r="U53">
        <v>2.5</v>
      </c>
      <c r="V53">
        <v>0.57934643587800005</v>
      </c>
      <c r="W53">
        <v>7.9346435878399998E-2</v>
      </c>
      <c r="X53">
        <v>0.32009102664</v>
      </c>
      <c r="Y53">
        <v>1</v>
      </c>
      <c r="Z53">
        <v>4</v>
      </c>
      <c r="AA53">
        <v>8</v>
      </c>
      <c r="AB53">
        <v>5</v>
      </c>
      <c r="AC53">
        <v>4</v>
      </c>
      <c r="AD53">
        <v>8</v>
      </c>
      <c r="AE53">
        <v>8</v>
      </c>
      <c r="AF53">
        <v>5</v>
      </c>
      <c r="AG53">
        <f>F53-D53</f>
        <v>8</v>
      </c>
      <c r="AH53" t="b">
        <f>AG53*G53&gt;0</f>
        <v>1</v>
      </c>
      <c r="AI53">
        <f>IF(AH53,Z53,0)</f>
        <v>4</v>
      </c>
      <c r="AJ53">
        <f>V53-0.5</f>
        <v>7.9346435878000054E-2</v>
      </c>
      <c r="AK53" t="b">
        <f>AJ53*AG53*G53&gt;0</f>
        <v>1</v>
      </c>
      <c r="AL53">
        <f>IF(AH53,AA53,0)</f>
        <v>8</v>
      </c>
      <c r="AM53" s="7">
        <f>IF(AK53,AA53,0)</f>
        <v>8</v>
      </c>
      <c r="AN53">
        <f>ABS(AJ53)</f>
        <v>7.9346435878000054E-2</v>
      </c>
      <c r="AO53">
        <f t="shared" si="0"/>
        <v>5</v>
      </c>
    </row>
    <row r="54" spans="1:41">
      <c r="A54">
        <v>8235</v>
      </c>
      <c r="B54" s="1">
        <v>40084</v>
      </c>
      <c r="C54" t="s">
        <v>59</v>
      </c>
      <c r="D54">
        <v>30</v>
      </c>
      <c r="E54" t="s">
        <v>39</v>
      </c>
      <c r="F54">
        <v>23</v>
      </c>
      <c r="G54">
        <v>3</v>
      </c>
      <c r="H54">
        <v>50</v>
      </c>
      <c r="I54">
        <v>2013</v>
      </c>
      <c r="J54">
        <v>1</v>
      </c>
      <c r="K54">
        <v>0</v>
      </c>
      <c r="L54">
        <v>0</v>
      </c>
      <c r="M54">
        <v>0</v>
      </c>
      <c r="N54">
        <v>4</v>
      </c>
      <c r="O54">
        <v>0.33333333333300003</v>
      </c>
      <c r="P54">
        <v>1</v>
      </c>
      <c r="Q54">
        <v>0.33333333333300003</v>
      </c>
      <c r="R54">
        <v>1</v>
      </c>
      <c r="S54">
        <v>0.8125</v>
      </c>
      <c r="T54">
        <v>0.75</v>
      </c>
      <c r="U54">
        <v>3</v>
      </c>
      <c r="V54">
        <v>0.40574562909400003</v>
      </c>
      <c r="W54">
        <v>9.4254370905600002E-2</v>
      </c>
      <c r="X54">
        <v>-0.381581027618</v>
      </c>
      <c r="Y54">
        <v>1</v>
      </c>
      <c r="Z54">
        <v>6</v>
      </c>
      <c r="AA54">
        <v>4</v>
      </c>
      <c r="AB54">
        <v>6</v>
      </c>
      <c r="AC54">
        <v>0</v>
      </c>
      <c r="AD54">
        <v>0</v>
      </c>
      <c r="AE54">
        <v>4</v>
      </c>
      <c r="AF54">
        <v>6</v>
      </c>
      <c r="AG54">
        <f>F54-D54</f>
        <v>-7</v>
      </c>
      <c r="AH54" t="b">
        <f>AG54*G54&gt;0</f>
        <v>0</v>
      </c>
      <c r="AI54">
        <f>IF(AH54,Z54,0)</f>
        <v>0</v>
      </c>
      <c r="AJ54">
        <f>V54-0.5</f>
        <v>-9.4254370905999973E-2</v>
      </c>
      <c r="AK54" t="b">
        <f>AJ54*AG54*G54&gt;0</f>
        <v>1</v>
      </c>
      <c r="AL54">
        <f>IF(AH54,AA54,0)</f>
        <v>0</v>
      </c>
      <c r="AM54" s="7">
        <f>IF(AK54,AA54,0)</f>
        <v>4</v>
      </c>
      <c r="AN54">
        <f>ABS(AJ54)</f>
        <v>9.4254370905999973E-2</v>
      </c>
      <c r="AO54">
        <f t="shared" si="0"/>
        <v>6</v>
      </c>
    </row>
    <row r="55" spans="1:41">
      <c r="A55">
        <v>8228</v>
      </c>
      <c r="B55" s="1">
        <v>40084</v>
      </c>
      <c r="C55" t="s">
        <v>41</v>
      </c>
      <c r="D55">
        <v>13</v>
      </c>
      <c r="E55" t="s">
        <v>51</v>
      </c>
      <c r="F55">
        <v>10</v>
      </c>
      <c r="G55">
        <v>2.5</v>
      </c>
      <c r="H55">
        <v>40</v>
      </c>
      <c r="I55">
        <v>2013</v>
      </c>
      <c r="J55">
        <v>1</v>
      </c>
      <c r="K55">
        <v>0</v>
      </c>
      <c r="L55">
        <v>0</v>
      </c>
      <c r="M55">
        <v>0</v>
      </c>
      <c r="N55">
        <v>4</v>
      </c>
      <c r="O55">
        <v>0</v>
      </c>
      <c r="P55">
        <v>0.33333333333300003</v>
      </c>
      <c r="Q55">
        <v>0</v>
      </c>
      <c r="R55">
        <v>0.33333333333300003</v>
      </c>
      <c r="S55">
        <v>0.4375</v>
      </c>
      <c r="T55">
        <v>0.3125</v>
      </c>
      <c r="U55">
        <v>2.5</v>
      </c>
      <c r="V55">
        <v>0.40363002747100002</v>
      </c>
      <c r="W55">
        <v>9.6369972529099998E-2</v>
      </c>
      <c r="X55">
        <v>-0.39036254895299999</v>
      </c>
      <c r="Y55">
        <v>1</v>
      </c>
      <c r="Z55">
        <v>5</v>
      </c>
      <c r="AA55">
        <v>3</v>
      </c>
      <c r="AB55">
        <v>7</v>
      </c>
      <c r="AC55">
        <v>0</v>
      </c>
      <c r="AD55">
        <v>0</v>
      </c>
      <c r="AE55">
        <v>3</v>
      </c>
      <c r="AF55">
        <v>7</v>
      </c>
      <c r="AG55">
        <f>F55-D55</f>
        <v>-3</v>
      </c>
      <c r="AH55" t="b">
        <f>AG55*G55&gt;0</f>
        <v>0</v>
      </c>
      <c r="AI55">
        <f>IF(AH55,Z55,0)</f>
        <v>0</v>
      </c>
      <c r="AJ55">
        <f>V55-0.5</f>
        <v>-9.6369972528999981E-2</v>
      </c>
      <c r="AK55" t="b">
        <f>AJ55*AG55*G55&gt;0</f>
        <v>1</v>
      </c>
      <c r="AL55">
        <f>IF(AH55,AA55,0)</f>
        <v>0</v>
      </c>
      <c r="AM55" s="7">
        <f>IF(AK55,AA55,0)</f>
        <v>3</v>
      </c>
      <c r="AN55">
        <f>ABS(AJ55)</f>
        <v>9.6369972528999981E-2</v>
      </c>
      <c r="AO55">
        <f t="shared" si="0"/>
        <v>7</v>
      </c>
    </row>
    <row r="56" spans="1:41">
      <c r="A56">
        <v>8231</v>
      </c>
      <c r="B56" s="1">
        <v>40084</v>
      </c>
      <c r="C56" t="s">
        <v>52</v>
      </c>
      <c r="D56">
        <v>13</v>
      </c>
      <c r="E56" t="s">
        <v>53</v>
      </c>
      <c r="F56">
        <v>38</v>
      </c>
      <c r="G56">
        <v>3.5</v>
      </c>
      <c r="H56">
        <v>40.5</v>
      </c>
      <c r="I56">
        <v>2013</v>
      </c>
      <c r="J56">
        <v>1</v>
      </c>
      <c r="K56">
        <v>0</v>
      </c>
      <c r="L56">
        <v>1</v>
      </c>
      <c r="M56">
        <v>1</v>
      </c>
      <c r="N56">
        <v>4</v>
      </c>
      <c r="O56">
        <v>0.66666666666700003</v>
      </c>
      <c r="P56">
        <v>0.66666666666700003</v>
      </c>
      <c r="Q56">
        <v>0.66666666666700003</v>
      </c>
      <c r="R56">
        <v>0.66666666666700003</v>
      </c>
      <c r="S56">
        <v>0.375</v>
      </c>
      <c r="T56">
        <v>0.375</v>
      </c>
      <c r="U56">
        <v>3.5</v>
      </c>
      <c r="V56">
        <v>0.62562876501800002</v>
      </c>
      <c r="W56">
        <v>0.12562876501799999</v>
      </c>
      <c r="X56">
        <v>0.51350925605300002</v>
      </c>
      <c r="Y56">
        <v>1</v>
      </c>
      <c r="Z56">
        <v>8</v>
      </c>
      <c r="AA56">
        <v>9</v>
      </c>
      <c r="AB56">
        <v>8</v>
      </c>
      <c r="AC56">
        <v>8</v>
      </c>
      <c r="AD56">
        <v>9</v>
      </c>
      <c r="AE56">
        <v>9</v>
      </c>
      <c r="AF56">
        <v>8</v>
      </c>
      <c r="AG56">
        <f>F56-D56</f>
        <v>25</v>
      </c>
      <c r="AH56" t="b">
        <f>AG56*G56&gt;0</f>
        <v>1</v>
      </c>
      <c r="AI56">
        <f>IF(AH56,Z56,0)</f>
        <v>8</v>
      </c>
      <c r="AJ56">
        <f>V56-0.5</f>
        <v>0.12562876501800002</v>
      </c>
      <c r="AK56" t="b">
        <f>AJ56*AG56*G56&gt;0</f>
        <v>1</v>
      </c>
      <c r="AL56">
        <f>IF(AH56,AA56,0)</f>
        <v>9</v>
      </c>
      <c r="AM56" s="7">
        <f>IF(AK56,AA56,0)</f>
        <v>9</v>
      </c>
      <c r="AN56">
        <f>ABS(AJ56)</f>
        <v>0.12562876501800002</v>
      </c>
      <c r="AO56">
        <f t="shared" si="0"/>
        <v>8</v>
      </c>
    </row>
    <row r="57" spans="1:41">
      <c r="A57">
        <v>8224</v>
      </c>
      <c r="B57" s="1">
        <v>40084</v>
      </c>
      <c r="C57" t="s">
        <v>57</v>
      </c>
      <c r="D57">
        <v>20</v>
      </c>
      <c r="E57" t="s">
        <v>60</v>
      </c>
      <c r="F57">
        <v>23</v>
      </c>
      <c r="G57">
        <v>-4</v>
      </c>
      <c r="H57">
        <v>45</v>
      </c>
      <c r="I57">
        <v>2013</v>
      </c>
      <c r="J57">
        <v>0</v>
      </c>
      <c r="K57">
        <v>0</v>
      </c>
      <c r="L57">
        <v>1</v>
      </c>
      <c r="M57">
        <v>0</v>
      </c>
      <c r="N57">
        <v>4</v>
      </c>
      <c r="O57">
        <v>0.33333333333300003</v>
      </c>
      <c r="P57">
        <v>0.66666666666700003</v>
      </c>
      <c r="Q57">
        <v>0.66666666666700003</v>
      </c>
      <c r="R57">
        <v>0.33333333333300003</v>
      </c>
      <c r="S57">
        <v>0.625</v>
      </c>
      <c r="T57">
        <v>0.375</v>
      </c>
      <c r="U57">
        <v>4</v>
      </c>
      <c r="V57">
        <v>0.63127189559300001</v>
      </c>
      <c r="W57">
        <v>0.13127189559300001</v>
      </c>
      <c r="X57">
        <v>0.53767713806200002</v>
      </c>
      <c r="Y57">
        <v>0</v>
      </c>
      <c r="Z57">
        <v>9</v>
      </c>
      <c r="AA57">
        <v>10</v>
      </c>
      <c r="AB57">
        <v>9</v>
      </c>
      <c r="AC57">
        <v>0</v>
      </c>
      <c r="AD57">
        <v>0</v>
      </c>
      <c r="AE57">
        <v>0</v>
      </c>
      <c r="AF57">
        <v>0</v>
      </c>
      <c r="AG57">
        <f>F57-D57</f>
        <v>3</v>
      </c>
      <c r="AH57" t="b">
        <f>AG57*G57&gt;0</f>
        <v>0</v>
      </c>
      <c r="AI57">
        <f>IF(AH57,Z57,0)</f>
        <v>0</v>
      </c>
      <c r="AJ57">
        <f>V57-0.5</f>
        <v>0.13127189559300001</v>
      </c>
      <c r="AK57" t="b">
        <f>AJ57*AG57*G57&gt;0</f>
        <v>0</v>
      </c>
      <c r="AL57">
        <f>IF(AH57,AA57,0)</f>
        <v>0</v>
      </c>
      <c r="AM57" s="7">
        <f>IF(AK57,AA57,0)</f>
        <v>0</v>
      </c>
      <c r="AN57">
        <f>ABS(AJ57)</f>
        <v>0.13127189559300001</v>
      </c>
      <c r="AO57">
        <f t="shared" si="0"/>
        <v>0</v>
      </c>
    </row>
    <row r="58" spans="1:41">
      <c r="A58">
        <v>8227</v>
      </c>
      <c r="B58" s="1">
        <v>40084</v>
      </c>
      <c r="C58" t="s">
        <v>35</v>
      </c>
      <c r="D58">
        <v>23</v>
      </c>
      <c r="E58" t="s">
        <v>55</v>
      </c>
      <c r="F58">
        <v>20</v>
      </c>
      <c r="G58">
        <v>-2</v>
      </c>
      <c r="H58">
        <v>41</v>
      </c>
      <c r="I58">
        <v>2013</v>
      </c>
      <c r="J58">
        <v>0</v>
      </c>
      <c r="K58">
        <v>0</v>
      </c>
      <c r="L58">
        <v>0</v>
      </c>
      <c r="M58">
        <v>1</v>
      </c>
      <c r="N58">
        <v>4</v>
      </c>
      <c r="O58">
        <v>0.66666666666700003</v>
      </c>
      <c r="P58">
        <v>1</v>
      </c>
      <c r="Q58">
        <v>1</v>
      </c>
      <c r="R58">
        <v>0.66666666666700003</v>
      </c>
      <c r="S58">
        <v>0.6875</v>
      </c>
      <c r="T58">
        <v>0.75</v>
      </c>
      <c r="U58">
        <v>2</v>
      </c>
      <c r="V58">
        <v>0.67629992438599995</v>
      </c>
      <c r="W58">
        <v>0.17629992438600001</v>
      </c>
      <c r="X58">
        <v>0.73681925824899996</v>
      </c>
      <c r="Y58">
        <v>1</v>
      </c>
      <c r="Z58">
        <v>3</v>
      </c>
      <c r="AA58">
        <v>11</v>
      </c>
      <c r="AB58">
        <v>10</v>
      </c>
      <c r="AC58">
        <v>3</v>
      </c>
      <c r="AD58">
        <v>11</v>
      </c>
      <c r="AE58">
        <v>11</v>
      </c>
      <c r="AF58">
        <v>10</v>
      </c>
      <c r="AG58">
        <f>F58-D58</f>
        <v>-3</v>
      </c>
      <c r="AH58" t="b">
        <f>AG58*G58&gt;0</f>
        <v>1</v>
      </c>
      <c r="AI58">
        <f>IF(AH58,Z58,0)</f>
        <v>3</v>
      </c>
      <c r="AJ58">
        <f>V58-0.5</f>
        <v>0.17629992438599995</v>
      </c>
      <c r="AK58" t="b">
        <f>AJ58*AG58*G58&gt;0</f>
        <v>1</v>
      </c>
      <c r="AL58">
        <f>IF(AH58,AA58,0)</f>
        <v>11</v>
      </c>
      <c r="AM58" s="7">
        <f>IF(AK58,AA58,0)</f>
        <v>11</v>
      </c>
      <c r="AN58">
        <f>ABS(AJ58)</f>
        <v>0.17629992438599995</v>
      </c>
      <c r="AO58">
        <f t="shared" si="0"/>
        <v>10</v>
      </c>
    </row>
    <row r="59" spans="1:41">
      <c r="A59">
        <v>8225</v>
      </c>
      <c r="B59" s="1">
        <v>40084</v>
      </c>
      <c r="C59" t="s">
        <v>33</v>
      </c>
      <c r="D59">
        <v>6</v>
      </c>
      <c r="E59" t="s">
        <v>32</v>
      </c>
      <c r="F59">
        <v>17</v>
      </c>
      <c r="G59">
        <v>-4.5</v>
      </c>
      <c r="H59">
        <v>42.5</v>
      </c>
      <c r="I59">
        <v>2013</v>
      </c>
      <c r="J59">
        <v>0</v>
      </c>
      <c r="K59">
        <v>1</v>
      </c>
      <c r="L59">
        <v>1</v>
      </c>
      <c r="M59">
        <v>0</v>
      </c>
      <c r="N59">
        <v>4</v>
      </c>
      <c r="O59">
        <v>0.33333333333300003</v>
      </c>
      <c r="P59">
        <v>0.66666666666700003</v>
      </c>
      <c r="Q59">
        <v>0.66666666666700003</v>
      </c>
      <c r="R59">
        <v>0.33333333333300003</v>
      </c>
      <c r="S59">
        <v>0.625</v>
      </c>
      <c r="T59">
        <v>0.3125</v>
      </c>
      <c r="U59">
        <v>4.5</v>
      </c>
      <c r="V59">
        <v>0.68817539466300004</v>
      </c>
      <c r="W59">
        <v>0.18817539466300001</v>
      </c>
      <c r="X59">
        <v>0.79160287219100001</v>
      </c>
      <c r="Y59">
        <v>0</v>
      </c>
      <c r="Z59">
        <v>12</v>
      </c>
      <c r="AA59">
        <v>12</v>
      </c>
      <c r="AB59">
        <v>11</v>
      </c>
      <c r="AC59">
        <v>0</v>
      </c>
      <c r="AD59">
        <v>0</v>
      </c>
      <c r="AE59">
        <v>0</v>
      </c>
      <c r="AF59">
        <v>0</v>
      </c>
      <c r="AG59">
        <f>F59-D59</f>
        <v>11</v>
      </c>
      <c r="AH59" t="b">
        <f>AG59*G59&gt;0</f>
        <v>0</v>
      </c>
      <c r="AI59">
        <f>IF(AH59,Z59,0)</f>
        <v>0</v>
      </c>
      <c r="AJ59">
        <f>V59-0.5</f>
        <v>0.18817539466300004</v>
      </c>
      <c r="AK59" t="b">
        <f>AJ59*AG59*G59&gt;0</f>
        <v>0</v>
      </c>
      <c r="AL59">
        <f>IF(AH59,AA59,0)</f>
        <v>0</v>
      </c>
      <c r="AM59" s="7">
        <f>IF(AK59,AA59,0)</f>
        <v>0</v>
      </c>
      <c r="AN59">
        <f>ABS(AJ59)</f>
        <v>0.18817539466300004</v>
      </c>
      <c r="AO59">
        <f t="shared" si="0"/>
        <v>0</v>
      </c>
    </row>
    <row r="60" spans="1:41">
      <c r="A60">
        <v>8233</v>
      </c>
      <c r="B60" s="1">
        <v>40084</v>
      </c>
      <c r="C60" t="s">
        <v>48</v>
      </c>
      <c r="D60">
        <v>24</v>
      </c>
      <c r="E60" t="s">
        <v>61</v>
      </c>
      <c r="F60">
        <v>14</v>
      </c>
      <c r="G60">
        <v>-4</v>
      </c>
      <c r="H60">
        <v>46</v>
      </c>
      <c r="I60">
        <v>2013</v>
      </c>
      <c r="J60">
        <v>0</v>
      </c>
      <c r="K60">
        <v>0</v>
      </c>
      <c r="L60">
        <v>0</v>
      </c>
      <c r="M60">
        <v>1</v>
      </c>
      <c r="N60">
        <v>4</v>
      </c>
      <c r="O60">
        <v>0.33333333333300003</v>
      </c>
      <c r="P60">
        <v>0</v>
      </c>
      <c r="Q60">
        <v>0</v>
      </c>
      <c r="R60">
        <v>0.33333333333300003</v>
      </c>
      <c r="S60">
        <v>0.625</v>
      </c>
      <c r="T60">
        <v>0.25</v>
      </c>
      <c r="U60">
        <v>4</v>
      </c>
      <c r="V60">
        <v>0.30392380237900002</v>
      </c>
      <c r="W60">
        <v>0.19607619762100001</v>
      </c>
      <c r="X60">
        <v>-0.82868211376300005</v>
      </c>
      <c r="Y60">
        <v>0</v>
      </c>
      <c r="Z60">
        <v>10</v>
      </c>
      <c r="AA60">
        <v>2</v>
      </c>
      <c r="AB60">
        <v>12</v>
      </c>
      <c r="AC60">
        <v>10</v>
      </c>
      <c r="AD60">
        <v>2</v>
      </c>
      <c r="AE60">
        <v>0</v>
      </c>
      <c r="AF60">
        <v>0</v>
      </c>
      <c r="AG60">
        <f>F60-D60</f>
        <v>-10</v>
      </c>
      <c r="AH60" t="b">
        <f>AG60*G60&gt;0</f>
        <v>1</v>
      </c>
      <c r="AI60">
        <f>IF(AH60,Z60,0)</f>
        <v>10</v>
      </c>
      <c r="AJ60">
        <f>V60-0.5</f>
        <v>-0.19607619762099998</v>
      </c>
      <c r="AK60" t="b">
        <f>AJ60*AG60*G60&gt;0</f>
        <v>0</v>
      </c>
      <c r="AL60">
        <f>IF(AH60,AA60,0)</f>
        <v>2</v>
      </c>
      <c r="AM60" s="7">
        <f>IF(AK60,AA60,0)</f>
        <v>0</v>
      </c>
      <c r="AN60">
        <f>ABS(AJ60)</f>
        <v>0.19607619762099998</v>
      </c>
      <c r="AO60">
        <f t="shared" si="0"/>
        <v>0</v>
      </c>
    </row>
    <row r="61" spans="1:41">
      <c r="A61">
        <v>8236</v>
      </c>
      <c r="B61" s="1">
        <v>40085</v>
      </c>
      <c r="C61" t="s">
        <v>31</v>
      </c>
      <c r="D61">
        <v>17</v>
      </c>
      <c r="E61" t="s">
        <v>40</v>
      </c>
      <c r="F61">
        <v>38</v>
      </c>
      <c r="G61">
        <v>7.5</v>
      </c>
      <c r="H61">
        <v>49</v>
      </c>
      <c r="I61">
        <v>2013</v>
      </c>
      <c r="J61">
        <v>1</v>
      </c>
      <c r="K61">
        <v>0</v>
      </c>
      <c r="L61">
        <v>1</v>
      </c>
      <c r="M61">
        <v>1</v>
      </c>
      <c r="N61">
        <v>4</v>
      </c>
      <c r="O61">
        <v>1</v>
      </c>
      <c r="P61">
        <v>1</v>
      </c>
      <c r="Q61">
        <v>1</v>
      </c>
      <c r="R61">
        <v>1</v>
      </c>
      <c r="S61">
        <v>0.4375</v>
      </c>
      <c r="T61">
        <v>0.4375</v>
      </c>
      <c r="U61">
        <v>7.5</v>
      </c>
      <c r="V61">
        <v>0.74919158214299997</v>
      </c>
      <c r="W61">
        <v>0.249191582143</v>
      </c>
      <c r="X61">
        <v>1.0943053624900001</v>
      </c>
      <c r="Y61">
        <v>1</v>
      </c>
      <c r="Z61">
        <v>14</v>
      </c>
      <c r="AA61">
        <v>13</v>
      </c>
      <c r="AB61">
        <v>13</v>
      </c>
      <c r="AC61">
        <v>14</v>
      </c>
      <c r="AD61">
        <v>13</v>
      </c>
      <c r="AE61">
        <v>13</v>
      </c>
      <c r="AF61">
        <v>13</v>
      </c>
      <c r="AG61">
        <f>F61-D61</f>
        <v>21</v>
      </c>
      <c r="AH61" t="b">
        <f>AG61*G61&gt;0</f>
        <v>1</v>
      </c>
      <c r="AI61">
        <f>IF(AH61,Z61,0)</f>
        <v>14</v>
      </c>
      <c r="AJ61">
        <f>V61-0.5</f>
        <v>0.24919158214299997</v>
      </c>
      <c r="AK61" t="b">
        <f>AJ61*AG61*G61&gt;0</f>
        <v>1</v>
      </c>
      <c r="AL61">
        <f>IF(AH61,AA61,0)</f>
        <v>13</v>
      </c>
      <c r="AM61" s="7">
        <f>IF(AK61,AA61,0)</f>
        <v>13</v>
      </c>
      <c r="AN61">
        <f>ABS(AJ61)</f>
        <v>0.24919158214299997</v>
      </c>
      <c r="AO61">
        <f t="shared" si="0"/>
        <v>13</v>
      </c>
    </row>
    <row r="62" spans="1:41">
      <c r="A62">
        <v>8226</v>
      </c>
      <c r="B62" s="1">
        <v>40084</v>
      </c>
      <c r="C62" t="s">
        <v>62</v>
      </c>
      <c r="D62">
        <v>37</v>
      </c>
      <c r="E62" t="s">
        <v>46</v>
      </c>
      <c r="F62">
        <v>3</v>
      </c>
      <c r="G62">
        <v>-9.5</v>
      </c>
      <c r="H62">
        <v>42.5</v>
      </c>
      <c r="I62">
        <v>2013</v>
      </c>
      <c r="J62">
        <v>0</v>
      </c>
      <c r="K62">
        <v>1</v>
      </c>
      <c r="L62">
        <v>0</v>
      </c>
      <c r="M62">
        <v>1</v>
      </c>
      <c r="N62">
        <v>4</v>
      </c>
      <c r="O62">
        <v>0</v>
      </c>
      <c r="P62">
        <v>0.66666666666700003</v>
      </c>
      <c r="Q62">
        <v>0.66666666666700003</v>
      </c>
      <c r="R62">
        <v>0</v>
      </c>
      <c r="S62">
        <v>0.6875</v>
      </c>
      <c r="T62">
        <v>0.125</v>
      </c>
      <c r="U62">
        <v>9.5</v>
      </c>
      <c r="V62">
        <v>0.84309189920799998</v>
      </c>
      <c r="W62">
        <v>0.34309189920799998</v>
      </c>
      <c r="X62">
        <v>1.68141567785</v>
      </c>
      <c r="Y62">
        <v>1</v>
      </c>
      <c r="Z62">
        <v>15</v>
      </c>
      <c r="AA62">
        <v>14</v>
      </c>
      <c r="AB62">
        <v>14</v>
      </c>
      <c r="AC62">
        <v>15</v>
      </c>
      <c r="AD62">
        <v>14</v>
      </c>
      <c r="AE62">
        <v>14</v>
      </c>
      <c r="AF62">
        <v>14</v>
      </c>
      <c r="AG62">
        <f>F62-D62</f>
        <v>-34</v>
      </c>
      <c r="AH62" t="b">
        <f>AG62*G62&gt;0</f>
        <v>1</v>
      </c>
      <c r="AI62">
        <f>IF(AH62,Z62,0)</f>
        <v>15</v>
      </c>
      <c r="AJ62">
        <f>V62-0.5</f>
        <v>0.34309189920799998</v>
      </c>
      <c r="AK62" t="b">
        <f>AJ62*AG62*G62&gt;0</f>
        <v>1</v>
      </c>
      <c r="AL62">
        <f>IF(AH62,AA62,0)</f>
        <v>14</v>
      </c>
      <c r="AM62" s="7">
        <f>IF(AK62,AA62,0)</f>
        <v>14</v>
      </c>
      <c r="AN62">
        <f>ABS(AJ62)</f>
        <v>0.34309189920799998</v>
      </c>
      <c r="AO62">
        <f t="shared" si="0"/>
        <v>14</v>
      </c>
    </row>
    <row r="63" spans="1:41">
      <c r="A63">
        <v>8230</v>
      </c>
      <c r="B63" s="1">
        <v>40084</v>
      </c>
      <c r="C63" t="s">
        <v>37</v>
      </c>
      <c r="D63">
        <v>7</v>
      </c>
      <c r="E63" t="s">
        <v>45</v>
      </c>
      <c r="F63">
        <v>31</v>
      </c>
      <c r="G63">
        <v>4.5</v>
      </c>
      <c r="H63">
        <v>44</v>
      </c>
      <c r="I63">
        <v>2013</v>
      </c>
      <c r="J63">
        <v>1</v>
      </c>
      <c r="K63">
        <v>0</v>
      </c>
      <c r="L63">
        <v>1</v>
      </c>
      <c r="M63">
        <v>1</v>
      </c>
      <c r="N63">
        <v>4</v>
      </c>
      <c r="O63">
        <v>1</v>
      </c>
      <c r="P63">
        <v>0</v>
      </c>
      <c r="Q63">
        <v>1</v>
      </c>
      <c r="R63">
        <v>0</v>
      </c>
      <c r="S63">
        <v>0.125</v>
      </c>
      <c r="T63">
        <v>0.5625</v>
      </c>
      <c r="U63">
        <v>4.5</v>
      </c>
      <c r="V63">
        <v>0.91670428329300002</v>
      </c>
      <c r="W63">
        <v>0.41670428329300002</v>
      </c>
      <c r="X63">
        <v>2.3983878097</v>
      </c>
      <c r="Y63">
        <v>1</v>
      </c>
      <c r="Z63">
        <v>13</v>
      </c>
      <c r="AA63">
        <v>15</v>
      </c>
      <c r="AB63">
        <v>15</v>
      </c>
      <c r="AC63">
        <v>13</v>
      </c>
      <c r="AD63">
        <v>15</v>
      </c>
      <c r="AE63">
        <v>15</v>
      </c>
      <c r="AF63">
        <v>15</v>
      </c>
      <c r="AG63">
        <f>F63-D63</f>
        <v>24</v>
      </c>
      <c r="AH63" t="b">
        <f>AG63*G63&gt;0</f>
        <v>1</v>
      </c>
      <c r="AI63">
        <f>IF(AH63,Z63,0)</f>
        <v>13</v>
      </c>
      <c r="AJ63">
        <f>V63-0.5</f>
        <v>0.41670428329300002</v>
      </c>
      <c r="AK63" t="b">
        <f>AJ63*AG63*G63&gt;0</f>
        <v>1</v>
      </c>
      <c r="AL63">
        <f>IF(AH63,AA63,0)</f>
        <v>15</v>
      </c>
      <c r="AM63" s="7">
        <f>IF(AK63,AA63,0)</f>
        <v>15</v>
      </c>
      <c r="AN63">
        <f>ABS(AJ63)</f>
        <v>0.41670428329300002</v>
      </c>
      <c r="AO63">
        <f t="shared" si="0"/>
        <v>15</v>
      </c>
    </row>
    <row r="64" spans="1:41">
      <c r="A64">
        <v>8234</v>
      </c>
      <c r="B64" s="1">
        <v>40084</v>
      </c>
      <c r="C64" t="s">
        <v>47</v>
      </c>
      <c r="D64">
        <v>20</v>
      </c>
      <c r="E64" t="s">
        <v>58</v>
      </c>
      <c r="F64">
        <v>52</v>
      </c>
      <c r="G64">
        <v>11.5</v>
      </c>
      <c r="H64">
        <v>59</v>
      </c>
      <c r="I64">
        <v>2013</v>
      </c>
      <c r="J64">
        <v>1</v>
      </c>
      <c r="K64">
        <v>0</v>
      </c>
      <c r="L64">
        <v>1</v>
      </c>
      <c r="M64">
        <v>1</v>
      </c>
      <c r="N64">
        <v>4</v>
      </c>
      <c r="O64">
        <v>1</v>
      </c>
      <c r="P64">
        <v>0.33333333333300003</v>
      </c>
      <c r="Q64">
        <v>1</v>
      </c>
      <c r="R64">
        <v>0.33333333333300003</v>
      </c>
      <c r="S64">
        <v>0.8125</v>
      </c>
      <c r="T64">
        <v>0.25</v>
      </c>
      <c r="U64">
        <v>11.5</v>
      </c>
      <c r="V64">
        <v>0.91832388255999997</v>
      </c>
      <c r="W64">
        <v>0.41832388256000003</v>
      </c>
      <c r="X64">
        <v>2.4197885027099999</v>
      </c>
      <c r="Y64">
        <v>1</v>
      </c>
      <c r="Z64">
        <v>16</v>
      </c>
      <c r="AA64">
        <v>16</v>
      </c>
      <c r="AB64">
        <v>16</v>
      </c>
      <c r="AC64">
        <v>16</v>
      </c>
      <c r="AD64">
        <v>16</v>
      </c>
      <c r="AE64">
        <v>16</v>
      </c>
      <c r="AF64">
        <v>16</v>
      </c>
      <c r="AG64">
        <f>F64-D64</f>
        <v>32</v>
      </c>
      <c r="AH64" t="b">
        <f>AG64*G64&gt;0</f>
        <v>1</v>
      </c>
      <c r="AI64">
        <f>IF(AH64,Z64,0)</f>
        <v>16</v>
      </c>
      <c r="AJ64">
        <f>V64-0.5</f>
        <v>0.41832388255999997</v>
      </c>
      <c r="AK64" t="b">
        <f>AJ64*AG64*G64&gt;0</f>
        <v>1</v>
      </c>
      <c r="AL64">
        <f>IF(AH64,AA64,0)</f>
        <v>16</v>
      </c>
      <c r="AM64" s="7">
        <f>IF(AK64,AA64,0)</f>
        <v>16</v>
      </c>
      <c r="AN64">
        <f>ABS(AJ64)</f>
        <v>0.41832388255999997</v>
      </c>
      <c r="AO64">
        <f t="shared" si="0"/>
        <v>16</v>
      </c>
    </row>
    <row r="65" spans="1:41">
      <c r="A65">
        <v>8245</v>
      </c>
      <c r="B65" s="1">
        <v>40091</v>
      </c>
      <c r="C65" t="s">
        <v>47</v>
      </c>
      <c r="D65">
        <v>36</v>
      </c>
      <c r="E65" t="s">
        <v>37</v>
      </c>
      <c r="F65">
        <v>21</v>
      </c>
      <c r="G65">
        <v>1.5</v>
      </c>
      <c r="H65">
        <v>54</v>
      </c>
      <c r="I65">
        <v>2013</v>
      </c>
      <c r="J65">
        <v>1</v>
      </c>
      <c r="K65">
        <v>1</v>
      </c>
      <c r="L65">
        <v>0</v>
      </c>
      <c r="M65">
        <v>0</v>
      </c>
      <c r="N65">
        <v>5</v>
      </c>
      <c r="O65">
        <v>0</v>
      </c>
      <c r="P65">
        <v>0.25</v>
      </c>
      <c r="Q65">
        <v>0</v>
      </c>
      <c r="R65">
        <v>0.25</v>
      </c>
      <c r="S65">
        <v>0.5625</v>
      </c>
      <c r="T65">
        <v>0.25</v>
      </c>
      <c r="U65">
        <v>1.5</v>
      </c>
      <c r="V65">
        <v>0.45915980651400001</v>
      </c>
      <c r="W65">
        <v>4.0840193486299997E-2</v>
      </c>
      <c r="X65">
        <v>-0.163725532437</v>
      </c>
      <c r="Y65">
        <v>1</v>
      </c>
      <c r="Z65">
        <v>5</v>
      </c>
      <c r="AA65">
        <v>4</v>
      </c>
      <c r="AB65">
        <v>3</v>
      </c>
      <c r="AC65">
        <v>0</v>
      </c>
      <c r="AD65">
        <v>0</v>
      </c>
      <c r="AE65">
        <v>4</v>
      </c>
      <c r="AF65">
        <v>3</v>
      </c>
      <c r="AG65">
        <f>F65-D65</f>
        <v>-15</v>
      </c>
      <c r="AH65" t="b">
        <f>AG65*G65&gt;0</f>
        <v>0</v>
      </c>
      <c r="AI65">
        <f>IF(AH65,Z65,0)</f>
        <v>0</v>
      </c>
      <c r="AJ65">
        <f>V65-0.5</f>
        <v>-4.0840193485999987E-2</v>
      </c>
      <c r="AK65" t="b">
        <f>AJ65*AG65*G65&gt;0</f>
        <v>1</v>
      </c>
      <c r="AL65">
        <f>IF(AH65,AA65,0)</f>
        <v>0</v>
      </c>
      <c r="AM65" s="7">
        <f>IF(AK65,AA65,0)</f>
        <v>4</v>
      </c>
      <c r="AN65">
        <f>ABS(AJ65)</f>
        <v>4.0840193485999987E-2</v>
      </c>
      <c r="AO65">
        <f t="shared" si="0"/>
        <v>3</v>
      </c>
    </row>
    <row r="66" spans="1:41">
      <c r="A66">
        <v>8238</v>
      </c>
      <c r="B66" s="1">
        <v>40091</v>
      </c>
      <c r="C66" t="s">
        <v>45</v>
      </c>
      <c r="D66">
        <v>26</v>
      </c>
      <c r="E66" t="s">
        <v>53</v>
      </c>
      <c r="F66">
        <v>17</v>
      </c>
      <c r="G66">
        <v>-3</v>
      </c>
      <c r="H66">
        <v>38.5</v>
      </c>
      <c r="I66">
        <v>2013</v>
      </c>
      <c r="J66">
        <v>0</v>
      </c>
      <c r="K66">
        <v>0</v>
      </c>
      <c r="L66">
        <v>0</v>
      </c>
      <c r="M66">
        <v>1</v>
      </c>
      <c r="N66">
        <v>5</v>
      </c>
      <c r="O66">
        <v>0.75</v>
      </c>
      <c r="P66">
        <v>1</v>
      </c>
      <c r="Q66">
        <v>1</v>
      </c>
      <c r="R66">
        <v>0.75</v>
      </c>
      <c r="S66">
        <v>0.125</v>
      </c>
      <c r="T66">
        <v>0.375</v>
      </c>
      <c r="U66">
        <v>3</v>
      </c>
      <c r="V66">
        <v>0.59409950633800002</v>
      </c>
      <c r="W66">
        <v>9.4099506337600003E-2</v>
      </c>
      <c r="X66">
        <v>0.38093878435900003</v>
      </c>
      <c r="Y66">
        <v>1</v>
      </c>
      <c r="Z66">
        <v>9</v>
      </c>
      <c r="AA66">
        <v>5</v>
      </c>
      <c r="AB66">
        <v>4</v>
      </c>
      <c r="AC66">
        <v>9</v>
      </c>
      <c r="AD66">
        <v>5</v>
      </c>
      <c r="AE66">
        <v>5</v>
      </c>
      <c r="AF66">
        <v>4</v>
      </c>
      <c r="AG66">
        <f>F66-D66</f>
        <v>-9</v>
      </c>
      <c r="AH66" t="b">
        <f>AG66*G66&gt;0</f>
        <v>1</v>
      </c>
      <c r="AI66">
        <f>IF(AH66,Z66,0)</f>
        <v>9</v>
      </c>
      <c r="AJ66">
        <f>V66-0.5</f>
        <v>9.4099506338000016E-2</v>
      </c>
      <c r="AK66" t="b">
        <f>AJ66*AG66*G66&gt;0</f>
        <v>1</v>
      </c>
      <c r="AL66">
        <f>IF(AH66,AA66,0)</f>
        <v>5</v>
      </c>
      <c r="AM66" s="7">
        <f>IF(AK66,AA66,0)</f>
        <v>5</v>
      </c>
      <c r="AN66">
        <f>ABS(AJ66)</f>
        <v>9.4099506338000016E-2</v>
      </c>
      <c r="AO66">
        <f t="shared" si="0"/>
        <v>4</v>
      </c>
    </row>
    <row r="67" spans="1:41">
      <c r="A67">
        <v>8244</v>
      </c>
      <c r="B67" s="1">
        <v>40091</v>
      </c>
      <c r="C67" t="s">
        <v>40</v>
      </c>
      <c r="D67">
        <v>26</v>
      </c>
      <c r="E67" t="s">
        <v>34</v>
      </c>
      <c r="F67">
        <v>18</v>
      </c>
      <c r="G67">
        <v>-1.5</v>
      </c>
      <c r="H67">
        <v>51.5</v>
      </c>
      <c r="I67">
        <v>2013</v>
      </c>
      <c r="J67">
        <v>0</v>
      </c>
      <c r="K67">
        <v>0</v>
      </c>
      <c r="L67">
        <v>0</v>
      </c>
      <c r="M67">
        <v>1</v>
      </c>
      <c r="N67">
        <v>5</v>
      </c>
      <c r="O67">
        <v>0.75</v>
      </c>
      <c r="P67">
        <v>1</v>
      </c>
      <c r="Q67">
        <v>1</v>
      </c>
      <c r="R67">
        <v>0.75</v>
      </c>
      <c r="S67">
        <v>0.4375</v>
      </c>
      <c r="T67">
        <v>0.625</v>
      </c>
      <c r="U67">
        <v>1.5</v>
      </c>
      <c r="V67">
        <v>0.60699289321700001</v>
      </c>
      <c r="W67">
        <v>0.10699289321700001</v>
      </c>
      <c r="X67">
        <v>0.43468938782299998</v>
      </c>
      <c r="Y67">
        <v>1</v>
      </c>
      <c r="Z67">
        <v>4</v>
      </c>
      <c r="AA67">
        <v>6</v>
      </c>
      <c r="AB67">
        <v>5</v>
      </c>
      <c r="AC67">
        <v>4</v>
      </c>
      <c r="AD67">
        <v>6</v>
      </c>
      <c r="AE67">
        <v>6</v>
      </c>
      <c r="AF67">
        <v>5</v>
      </c>
      <c r="AG67">
        <f>F67-D67</f>
        <v>-8</v>
      </c>
      <c r="AH67" t="b">
        <f>AG67*G67&gt;0</f>
        <v>1</v>
      </c>
      <c r="AI67">
        <f>IF(AH67,Z67,0)</f>
        <v>4</v>
      </c>
      <c r="AJ67">
        <f>V67-0.5</f>
        <v>0.10699289321700001</v>
      </c>
      <c r="AK67" t="b">
        <f>AJ67*AG67*G67&gt;0</f>
        <v>1</v>
      </c>
      <c r="AL67">
        <f>IF(AH67,AA67,0)</f>
        <v>6</v>
      </c>
      <c r="AM67" s="7">
        <f>IF(AK67,AA67,0)</f>
        <v>6</v>
      </c>
      <c r="AN67">
        <f>ABS(AJ67)</f>
        <v>0.10699289321700001</v>
      </c>
      <c r="AO67">
        <f t="shared" ref="AO67:AO130" si="1">IF(AK67,AB67,0)</f>
        <v>5</v>
      </c>
    </row>
    <row r="68" spans="1:41">
      <c r="A68">
        <v>8237</v>
      </c>
      <c r="B68" s="1">
        <v>40088</v>
      </c>
      <c r="C68" t="s">
        <v>60</v>
      </c>
      <c r="D68">
        <v>24</v>
      </c>
      <c r="E68" t="s">
        <v>32</v>
      </c>
      <c r="F68">
        <v>37</v>
      </c>
      <c r="G68">
        <v>4</v>
      </c>
      <c r="H68">
        <v>41</v>
      </c>
      <c r="I68">
        <v>2013</v>
      </c>
      <c r="J68">
        <v>1</v>
      </c>
      <c r="K68">
        <v>0</v>
      </c>
      <c r="L68">
        <v>1</v>
      </c>
      <c r="M68">
        <v>1</v>
      </c>
      <c r="N68">
        <v>5</v>
      </c>
      <c r="O68">
        <v>0.5</v>
      </c>
      <c r="P68">
        <v>0.5</v>
      </c>
      <c r="Q68">
        <v>0.5</v>
      </c>
      <c r="R68">
        <v>0.5</v>
      </c>
      <c r="S68">
        <v>0.3125</v>
      </c>
      <c r="T68">
        <v>0.375</v>
      </c>
      <c r="U68">
        <v>4</v>
      </c>
      <c r="V68">
        <v>0.61895271661999995</v>
      </c>
      <c r="W68">
        <v>0.11895271662</v>
      </c>
      <c r="X68">
        <v>0.48510541225999998</v>
      </c>
      <c r="Y68">
        <v>1</v>
      </c>
      <c r="Z68">
        <v>10</v>
      </c>
      <c r="AA68">
        <v>7</v>
      </c>
      <c r="AB68">
        <v>6</v>
      </c>
      <c r="AC68">
        <v>10</v>
      </c>
      <c r="AD68">
        <v>7</v>
      </c>
      <c r="AE68">
        <v>7</v>
      </c>
      <c r="AF68">
        <v>6</v>
      </c>
      <c r="AG68">
        <f>F68-D68</f>
        <v>13</v>
      </c>
      <c r="AH68" t="b">
        <f>AG68*G68&gt;0</f>
        <v>1</v>
      </c>
      <c r="AI68">
        <f>IF(AH68,Z68,0)</f>
        <v>10</v>
      </c>
      <c r="AJ68">
        <f>V68-0.5</f>
        <v>0.11895271661999995</v>
      </c>
      <c r="AK68" t="b">
        <f>AJ68*AG68*G68&gt;0</f>
        <v>1</v>
      </c>
      <c r="AL68">
        <f>IF(AH68,AA68,0)</f>
        <v>7</v>
      </c>
      <c r="AM68" s="7">
        <f>IF(AK68,AA68,0)</f>
        <v>7</v>
      </c>
      <c r="AN68">
        <f>ABS(AJ68)</f>
        <v>0.11895271661999995</v>
      </c>
      <c r="AO68">
        <f t="shared" si="1"/>
        <v>6</v>
      </c>
    </row>
    <row r="69" spans="1:41">
      <c r="A69">
        <v>8247</v>
      </c>
      <c r="B69" s="1">
        <v>40091</v>
      </c>
      <c r="C69" t="s">
        <v>56</v>
      </c>
      <c r="D69">
        <v>17</v>
      </c>
      <c r="E69" t="s">
        <v>61</v>
      </c>
      <c r="F69">
        <v>27</v>
      </c>
      <c r="G69">
        <v>-5</v>
      </c>
      <c r="H69">
        <v>47</v>
      </c>
      <c r="I69">
        <v>2013</v>
      </c>
      <c r="J69">
        <v>0</v>
      </c>
      <c r="K69">
        <v>1</v>
      </c>
      <c r="L69">
        <v>1</v>
      </c>
      <c r="M69">
        <v>0</v>
      </c>
      <c r="N69">
        <v>5</v>
      </c>
      <c r="O69">
        <v>0.25</v>
      </c>
      <c r="P69">
        <v>0.5</v>
      </c>
      <c r="Q69">
        <v>0.5</v>
      </c>
      <c r="R69">
        <v>0.25</v>
      </c>
      <c r="S69">
        <v>0.4375</v>
      </c>
      <c r="T69">
        <v>0.25</v>
      </c>
      <c r="U69">
        <v>5</v>
      </c>
      <c r="V69">
        <v>0.64098865763400004</v>
      </c>
      <c r="W69">
        <v>0.14098865763400001</v>
      </c>
      <c r="X69">
        <v>0.57965777964300003</v>
      </c>
      <c r="Y69">
        <v>0</v>
      </c>
      <c r="Z69">
        <v>12</v>
      </c>
      <c r="AA69">
        <v>8</v>
      </c>
      <c r="AB69">
        <v>7</v>
      </c>
      <c r="AC69">
        <v>0</v>
      </c>
      <c r="AD69">
        <v>0</v>
      </c>
      <c r="AE69">
        <v>0</v>
      </c>
      <c r="AF69">
        <v>0</v>
      </c>
      <c r="AG69">
        <f>F69-D69</f>
        <v>10</v>
      </c>
      <c r="AH69" t="b">
        <f>AG69*G69&gt;0</f>
        <v>0</v>
      </c>
      <c r="AI69">
        <f>IF(AH69,Z69,0)</f>
        <v>0</v>
      </c>
      <c r="AJ69">
        <f>V69-0.5</f>
        <v>0.14098865763400004</v>
      </c>
      <c r="AK69" t="b">
        <f>AJ69*AG69*G69&gt;0</f>
        <v>0</v>
      </c>
      <c r="AL69">
        <f>IF(AH69,AA69,0)</f>
        <v>0</v>
      </c>
      <c r="AM69" s="7">
        <f>IF(AK69,AA69,0)</f>
        <v>0</v>
      </c>
      <c r="AN69">
        <f>ABS(AJ69)</f>
        <v>0.14098865763400004</v>
      </c>
      <c r="AO69">
        <f t="shared" si="1"/>
        <v>0</v>
      </c>
    </row>
    <row r="70" spans="1:41">
      <c r="A70">
        <v>8242</v>
      </c>
      <c r="B70" s="1">
        <v>40091</v>
      </c>
      <c r="C70" t="s">
        <v>35</v>
      </c>
      <c r="D70">
        <v>28</v>
      </c>
      <c r="E70" t="s">
        <v>62</v>
      </c>
      <c r="F70">
        <v>34</v>
      </c>
      <c r="G70">
        <v>-3</v>
      </c>
      <c r="H70">
        <v>44</v>
      </c>
      <c r="I70">
        <v>2013</v>
      </c>
      <c r="J70">
        <v>0</v>
      </c>
      <c r="K70">
        <v>0</v>
      </c>
      <c r="L70">
        <v>1</v>
      </c>
      <c r="M70">
        <v>0</v>
      </c>
      <c r="N70">
        <v>5</v>
      </c>
      <c r="O70">
        <v>0.75</v>
      </c>
      <c r="P70">
        <v>1</v>
      </c>
      <c r="Q70">
        <v>1</v>
      </c>
      <c r="R70">
        <v>0.75</v>
      </c>
      <c r="S70">
        <v>0.6875</v>
      </c>
      <c r="T70">
        <v>0.6875</v>
      </c>
      <c r="U70">
        <v>3</v>
      </c>
      <c r="V70">
        <v>0.65739744542300005</v>
      </c>
      <c r="W70">
        <v>0.15739744542299999</v>
      </c>
      <c r="X70">
        <v>0.65171773303799996</v>
      </c>
      <c r="Y70">
        <v>0</v>
      </c>
      <c r="Z70">
        <v>8</v>
      </c>
      <c r="AA70">
        <v>9</v>
      </c>
      <c r="AB70">
        <v>8</v>
      </c>
      <c r="AC70">
        <v>0</v>
      </c>
      <c r="AD70">
        <v>0</v>
      </c>
      <c r="AE70">
        <v>0</v>
      </c>
      <c r="AF70">
        <v>0</v>
      </c>
      <c r="AG70">
        <f>F70-D70</f>
        <v>6</v>
      </c>
      <c r="AH70" t="b">
        <f>AG70*G70&gt;0</f>
        <v>0</v>
      </c>
      <c r="AI70">
        <f>IF(AH70,Z70,0)</f>
        <v>0</v>
      </c>
      <c r="AJ70">
        <f>V70-0.5</f>
        <v>0.15739744542300005</v>
      </c>
      <c r="AK70" t="b">
        <f>AJ70*AG70*G70&gt;0</f>
        <v>0</v>
      </c>
      <c r="AL70">
        <f>IF(AH70,AA70,0)</f>
        <v>0</v>
      </c>
      <c r="AM70" s="7">
        <f>IF(AK70,AA70,0)</f>
        <v>0</v>
      </c>
      <c r="AN70">
        <f>ABS(AJ70)</f>
        <v>0.15739744542300005</v>
      </c>
      <c r="AO70">
        <f t="shared" si="1"/>
        <v>0</v>
      </c>
    </row>
    <row r="71" spans="1:41">
      <c r="A71">
        <v>8246</v>
      </c>
      <c r="B71" s="1">
        <v>40091</v>
      </c>
      <c r="C71" t="s">
        <v>36</v>
      </c>
      <c r="D71">
        <v>6</v>
      </c>
      <c r="E71" t="s">
        <v>41</v>
      </c>
      <c r="F71">
        <v>22</v>
      </c>
      <c r="G71">
        <v>-3</v>
      </c>
      <c r="H71">
        <v>42.5</v>
      </c>
      <c r="I71">
        <v>2013</v>
      </c>
      <c r="J71">
        <v>0</v>
      </c>
      <c r="K71">
        <v>0</v>
      </c>
      <c r="L71">
        <v>1</v>
      </c>
      <c r="M71">
        <v>0</v>
      </c>
      <c r="N71">
        <v>5</v>
      </c>
      <c r="O71">
        <v>0.5</v>
      </c>
      <c r="P71">
        <v>0.25</v>
      </c>
      <c r="Q71">
        <v>0.25</v>
      </c>
      <c r="R71">
        <v>0.5</v>
      </c>
      <c r="S71">
        <v>0.4375</v>
      </c>
      <c r="T71">
        <v>0.3125</v>
      </c>
      <c r="U71">
        <v>3</v>
      </c>
      <c r="V71">
        <v>0.33398188947200003</v>
      </c>
      <c r="W71">
        <v>0.166018110528</v>
      </c>
      <c r="X71">
        <v>-0.69023009478700004</v>
      </c>
      <c r="Y71">
        <v>1</v>
      </c>
      <c r="Z71">
        <v>7</v>
      </c>
      <c r="AA71">
        <v>3</v>
      </c>
      <c r="AB71">
        <v>9</v>
      </c>
      <c r="AC71">
        <v>0</v>
      </c>
      <c r="AD71">
        <v>0</v>
      </c>
      <c r="AE71">
        <v>3</v>
      </c>
      <c r="AF71">
        <v>9</v>
      </c>
      <c r="AG71">
        <f>F71-D71</f>
        <v>16</v>
      </c>
      <c r="AH71" t="b">
        <f>AG71*G71&gt;0</f>
        <v>0</v>
      </c>
      <c r="AI71">
        <f>IF(AH71,Z71,0)</f>
        <v>0</v>
      </c>
      <c r="AJ71">
        <f>V71-0.5</f>
        <v>-0.16601811052799997</v>
      </c>
      <c r="AK71" t="b">
        <f>AJ71*AG71*G71&gt;0</f>
        <v>1</v>
      </c>
      <c r="AL71">
        <f>IF(AH71,AA71,0)</f>
        <v>0</v>
      </c>
      <c r="AM71" s="7">
        <f>IF(AK71,AA71,0)</f>
        <v>3</v>
      </c>
      <c r="AN71">
        <f>ABS(AJ71)</f>
        <v>0.16601811052799997</v>
      </c>
      <c r="AO71">
        <f t="shared" si="1"/>
        <v>9</v>
      </c>
    </row>
    <row r="72" spans="1:41">
      <c r="A72">
        <v>8250</v>
      </c>
      <c r="B72" s="1">
        <v>40092</v>
      </c>
      <c r="C72" t="s">
        <v>52</v>
      </c>
      <c r="D72">
        <v>30</v>
      </c>
      <c r="E72" t="s">
        <v>39</v>
      </c>
      <c r="F72">
        <v>28</v>
      </c>
      <c r="G72">
        <v>10.5</v>
      </c>
      <c r="H72">
        <v>45</v>
      </c>
      <c r="I72">
        <v>2013</v>
      </c>
      <c r="J72">
        <v>1</v>
      </c>
      <c r="K72">
        <v>0</v>
      </c>
      <c r="L72">
        <v>0</v>
      </c>
      <c r="M72">
        <v>0</v>
      </c>
      <c r="N72">
        <v>5</v>
      </c>
      <c r="O72">
        <v>0.25</v>
      </c>
      <c r="P72">
        <v>0.5</v>
      </c>
      <c r="Q72">
        <v>0.25</v>
      </c>
      <c r="R72">
        <v>0.5</v>
      </c>
      <c r="S72">
        <v>0.8125</v>
      </c>
      <c r="T72">
        <v>0.375</v>
      </c>
      <c r="U72">
        <v>10.5</v>
      </c>
      <c r="V72">
        <v>0.66941222163500003</v>
      </c>
      <c r="W72">
        <v>0.169412221635</v>
      </c>
      <c r="X72">
        <v>0.70552782954600002</v>
      </c>
      <c r="Y72">
        <v>0</v>
      </c>
      <c r="Z72">
        <v>15</v>
      </c>
      <c r="AA72">
        <v>10</v>
      </c>
      <c r="AB72">
        <v>10</v>
      </c>
      <c r="AC72">
        <v>0</v>
      </c>
      <c r="AD72">
        <v>0</v>
      </c>
      <c r="AE72">
        <v>0</v>
      </c>
      <c r="AF72">
        <v>0</v>
      </c>
      <c r="AG72">
        <f>F72-D72</f>
        <v>-2</v>
      </c>
      <c r="AH72" t="b">
        <f>AG72*G72&gt;0</f>
        <v>0</v>
      </c>
      <c r="AI72">
        <f>IF(AH72,Z72,0)</f>
        <v>0</v>
      </c>
      <c r="AJ72">
        <f>V72-0.5</f>
        <v>0.16941222163500003</v>
      </c>
      <c r="AK72" t="b">
        <f>AJ72*AG72*G72&gt;0</f>
        <v>0</v>
      </c>
      <c r="AL72">
        <f>IF(AH72,AA72,0)</f>
        <v>0</v>
      </c>
      <c r="AM72" s="7">
        <f>IF(AK72,AA72,0)</f>
        <v>0</v>
      </c>
      <c r="AN72">
        <f>ABS(AJ72)</f>
        <v>0.16941222163500003</v>
      </c>
      <c r="AO72">
        <f t="shared" si="1"/>
        <v>0</v>
      </c>
    </row>
    <row r="73" spans="1:41">
      <c r="A73">
        <v>8241</v>
      </c>
      <c r="B73" s="1">
        <v>40091</v>
      </c>
      <c r="C73" t="s">
        <v>59</v>
      </c>
      <c r="D73">
        <v>6</v>
      </c>
      <c r="E73" t="s">
        <v>33</v>
      </c>
      <c r="F73">
        <v>13</v>
      </c>
      <c r="G73">
        <v>-1</v>
      </c>
      <c r="H73">
        <v>45.5</v>
      </c>
      <c r="I73">
        <v>2013</v>
      </c>
      <c r="J73">
        <v>0</v>
      </c>
      <c r="K73">
        <v>0</v>
      </c>
      <c r="L73">
        <v>1</v>
      </c>
      <c r="M73">
        <v>0</v>
      </c>
      <c r="N73">
        <v>5</v>
      </c>
      <c r="O73">
        <v>0.5</v>
      </c>
      <c r="P73">
        <v>1</v>
      </c>
      <c r="Q73">
        <v>1</v>
      </c>
      <c r="R73">
        <v>0.5</v>
      </c>
      <c r="S73">
        <v>0.75</v>
      </c>
      <c r="T73">
        <v>0.625</v>
      </c>
      <c r="U73">
        <v>1</v>
      </c>
      <c r="V73">
        <v>0.68842176405099997</v>
      </c>
      <c r="W73">
        <v>0.188421764051</v>
      </c>
      <c r="X73">
        <v>0.792751213816</v>
      </c>
      <c r="Y73">
        <v>0</v>
      </c>
      <c r="Z73">
        <v>3</v>
      </c>
      <c r="AA73">
        <v>11</v>
      </c>
      <c r="AB73">
        <v>11</v>
      </c>
      <c r="AC73">
        <v>0</v>
      </c>
      <c r="AD73">
        <v>0</v>
      </c>
      <c r="AE73">
        <v>0</v>
      </c>
      <c r="AF73">
        <v>0</v>
      </c>
      <c r="AG73">
        <f>F73-D73</f>
        <v>7</v>
      </c>
      <c r="AH73" t="b">
        <f>AG73*G73&gt;0</f>
        <v>0</v>
      </c>
      <c r="AI73">
        <f>IF(AH73,Z73,0)</f>
        <v>0</v>
      </c>
      <c r="AJ73">
        <f>V73-0.5</f>
        <v>0.18842176405099997</v>
      </c>
      <c r="AK73" t="b">
        <f>AJ73*AG73*G73&gt;0</f>
        <v>0</v>
      </c>
      <c r="AL73">
        <f>IF(AH73,AA73,0)</f>
        <v>0</v>
      </c>
      <c r="AM73" s="7">
        <f>IF(AK73,AA73,0)</f>
        <v>0</v>
      </c>
      <c r="AN73">
        <f>ABS(AJ73)</f>
        <v>0.18842176405099997</v>
      </c>
      <c r="AO73">
        <f t="shared" si="1"/>
        <v>0</v>
      </c>
    </row>
    <row r="74" spans="1:41">
      <c r="A74">
        <v>8249</v>
      </c>
      <c r="B74" s="1">
        <v>40091</v>
      </c>
      <c r="C74" t="s">
        <v>55</v>
      </c>
      <c r="D74">
        <v>3</v>
      </c>
      <c r="E74" t="s">
        <v>50</v>
      </c>
      <c r="F74">
        <v>34</v>
      </c>
      <c r="G74">
        <v>4.5</v>
      </c>
      <c r="H74">
        <v>44</v>
      </c>
      <c r="I74">
        <v>2013</v>
      </c>
      <c r="J74">
        <v>1</v>
      </c>
      <c r="K74">
        <v>0</v>
      </c>
      <c r="L74">
        <v>1</v>
      </c>
      <c r="M74">
        <v>1</v>
      </c>
      <c r="N74">
        <v>5</v>
      </c>
      <c r="O74">
        <v>0.5</v>
      </c>
      <c r="P74">
        <v>0.5</v>
      </c>
      <c r="Q74">
        <v>0.5</v>
      </c>
      <c r="R74">
        <v>0.5</v>
      </c>
      <c r="S74">
        <v>0.6875</v>
      </c>
      <c r="T74">
        <v>0.75</v>
      </c>
      <c r="U74">
        <v>4.5</v>
      </c>
      <c r="V74">
        <v>0.69809636516600004</v>
      </c>
      <c r="W74">
        <v>0.19809636516599999</v>
      </c>
      <c r="X74">
        <v>0.83824927570899999</v>
      </c>
      <c r="Y74">
        <v>1</v>
      </c>
      <c r="Z74">
        <v>11</v>
      </c>
      <c r="AA74">
        <v>12</v>
      </c>
      <c r="AB74">
        <v>12</v>
      </c>
      <c r="AC74">
        <v>11</v>
      </c>
      <c r="AD74">
        <v>12</v>
      </c>
      <c r="AE74">
        <v>12</v>
      </c>
      <c r="AF74">
        <v>12</v>
      </c>
      <c r="AG74">
        <f>F74-D74</f>
        <v>31</v>
      </c>
      <c r="AH74" t="b">
        <f>AG74*G74&gt;0</f>
        <v>1</v>
      </c>
      <c r="AI74">
        <f>IF(AH74,Z74,0)</f>
        <v>11</v>
      </c>
      <c r="AJ74">
        <f>V74-0.5</f>
        <v>0.19809636516600004</v>
      </c>
      <c r="AK74" t="b">
        <f>AJ74*AG74*G74&gt;0</f>
        <v>1</v>
      </c>
      <c r="AL74">
        <f>IF(AH74,AA74,0)</f>
        <v>12</v>
      </c>
      <c r="AM74" s="7">
        <f>IF(AK74,AA74,0)</f>
        <v>12</v>
      </c>
      <c r="AN74">
        <f>ABS(AJ74)</f>
        <v>0.19809636516600004</v>
      </c>
      <c r="AO74">
        <f t="shared" si="1"/>
        <v>12</v>
      </c>
    </row>
    <row r="75" spans="1:41">
      <c r="A75">
        <v>8243</v>
      </c>
      <c r="B75" s="1">
        <v>40091</v>
      </c>
      <c r="C75" t="s">
        <v>44</v>
      </c>
      <c r="D75">
        <v>9</v>
      </c>
      <c r="E75" t="s">
        <v>49</v>
      </c>
      <c r="F75">
        <v>22</v>
      </c>
      <c r="G75">
        <v>9.5</v>
      </c>
      <c r="H75">
        <v>55</v>
      </c>
      <c r="I75">
        <v>2013</v>
      </c>
      <c r="J75">
        <v>1</v>
      </c>
      <c r="K75">
        <v>1</v>
      </c>
      <c r="L75">
        <v>1</v>
      </c>
      <c r="M75">
        <v>1</v>
      </c>
      <c r="N75">
        <v>5</v>
      </c>
      <c r="O75">
        <v>0.5</v>
      </c>
      <c r="P75">
        <v>0.75</v>
      </c>
      <c r="Q75">
        <v>0.5</v>
      </c>
      <c r="R75">
        <v>0.75</v>
      </c>
      <c r="S75">
        <v>0.6875</v>
      </c>
      <c r="T75">
        <v>0.25</v>
      </c>
      <c r="U75">
        <v>9.5</v>
      </c>
      <c r="V75">
        <v>0.69944476932400002</v>
      </c>
      <c r="W75">
        <v>0.19944476932399999</v>
      </c>
      <c r="X75">
        <v>0.84465530061100003</v>
      </c>
      <c r="Y75">
        <v>1</v>
      </c>
      <c r="Z75">
        <v>14</v>
      </c>
      <c r="AA75">
        <v>13</v>
      </c>
      <c r="AB75">
        <v>13</v>
      </c>
      <c r="AC75">
        <v>14</v>
      </c>
      <c r="AD75">
        <v>13</v>
      </c>
      <c r="AE75">
        <v>13</v>
      </c>
      <c r="AF75">
        <v>13</v>
      </c>
      <c r="AG75">
        <f>F75-D75</f>
        <v>13</v>
      </c>
      <c r="AH75" t="b">
        <f>AG75*G75&gt;0</f>
        <v>1</v>
      </c>
      <c r="AI75">
        <f>IF(AH75,Z75,0)</f>
        <v>14</v>
      </c>
      <c r="AJ75">
        <f>V75-0.5</f>
        <v>0.19944476932400002</v>
      </c>
      <c r="AK75" t="b">
        <f>AJ75*AG75*G75&gt;0</f>
        <v>1</v>
      </c>
      <c r="AL75">
        <f>IF(AH75,AA75,0)</f>
        <v>13</v>
      </c>
      <c r="AM75" s="7">
        <f>IF(AK75,AA75,0)</f>
        <v>13</v>
      </c>
      <c r="AN75">
        <f>ABS(AJ75)</f>
        <v>0.19944476932400002</v>
      </c>
      <c r="AO75">
        <f t="shared" si="1"/>
        <v>13</v>
      </c>
    </row>
    <row r="76" spans="1:41">
      <c r="A76">
        <v>8239</v>
      </c>
      <c r="B76" s="1">
        <v>40091</v>
      </c>
      <c r="C76" t="s">
        <v>57</v>
      </c>
      <c r="D76">
        <v>26</v>
      </c>
      <c r="E76" t="s">
        <v>31</v>
      </c>
      <c r="F76">
        <v>23</v>
      </c>
      <c r="G76">
        <v>2.5</v>
      </c>
      <c r="H76">
        <v>43</v>
      </c>
      <c r="I76">
        <v>2013</v>
      </c>
      <c r="J76">
        <v>1</v>
      </c>
      <c r="K76">
        <v>0</v>
      </c>
      <c r="L76">
        <v>0</v>
      </c>
      <c r="M76">
        <v>0</v>
      </c>
      <c r="N76">
        <v>5</v>
      </c>
      <c r="O76">
        <v>0.75</v>
      </c>
      <c r="P76">
        <v>0.5</v>
      </c>
      <c r="Q76">
        <v>0.75</v>
      </c>
      <c r="R76">
        <v>0.5</v>
      </c>
      <c r="S76">
        <v>0.4375</v>
      </c>
      <c r="T76">
        <v>0.625</v>
      </c>
      <c r="U76">
        <v>2.5</v>
      </c>
      <c r="V76">
        <v>0.73161786832800002</v>
      </c>
      <c r="W76">
        <v>0.23161786832799999</v>
      </c>
      <c r="X76">
        <v>1.00284651047</v>
      </c>
      <c r="Y76">
        <v>0</v>
      </c>
      <c r="Z76">
        <v>6</v>
      </c>
      <c r="AA76">
        <v>14</v>
      </c>
      <c r="AB76">
        <v>14</v>
      </c>
      <c r="AC76">
        <v>0</v>
      </c>
      <c r="AD76">
        <v>0</v>
      </c>
      <c r="AE76">
        <v>0</v>
      </c>
      <c r="AF76">
        <v>0</v>
      </c>
      <c r="AG76">
        <f>F76-D76</f>
        <v>-3</v>
      </c>
      <c r="AH76" t="b">
        <f>AG76*G76&gt;0</f>
        <v>0</v>
      </c>
      <c r="AI76">
        <f>IF(AH76,Z76,0)</f>
        <v>0</v>
      </c>
      <c r="AJ76">
        <f>V76-0.5</f>
        <v>0.23161786832800002</v>
      </c>
      <c r="AK76" t="b">
        <f>AJ76*AG76*G76&gt;0</f>
        <v>0</v>
      </c>
      <c r="AL76">
        <f>IF(AH76,AA76,0)</f>
        <v>0</v>
      </c>
      <c r="AM76" s="7">
        <f>IF(AK76,AA76,0)</f>
        <v>0</v>
      </c>
      <c r="AN76">
        <f>ABS(AJ76)</f>
        <v>0.23161786832800002</v>
      </c>
      <c r="AO76">
        <f t="shared" si="1"/>
        <v>0</v>
      </c>
    </row>
    <row r="77" spans="1:41">
      <c r="A77">
        <v>8240</v>
      </c>
      <c r="B77" s="1">
        <v>40091</v>
      </c>
      <c r="C77" t="s">
        <v>46</v>
      </c>
      <c r="D77">
        <v>20</v>
      </c>
      <c r="E77" t="s">
        <v>42</v>
      </c>
      <c r="F77">
        <v>34</v>
      </c>
      <c r="G77">
        <v>11</v>
      </c>
      <c r="H77">
        <v>41</v>
      </c>
      <c r="I77">
        <v>2013</v>
      </c>
      <c r="J77">
        <v>1</v>
      </c>
      <c r="K77">
        <v>0</v>
      </c>
      <c r="L77">
        <v>1</v>
      </c>
      <c r="M77">
        <v>1</v>
      </c>
      <c r="N77">
        <v>5</v>
      </c>
      <c r="O77">
        <v>0.25</v>
      </c>
      <c r="P77">
        <v>0</v>
      </c>
      <c r="Q77">
        <v>0.25</v>
      </c>
      <c r="R77">
        <v>0</v>
      </c>
      <c r="S77">
        <v>0.4375</v>
      </c>
      <c r="T77">
        <v>0.125</v>
      </c>
      <c r="U77">
        <v>11</v>
      </c>
      <c r="V77">
        <v>0.78852405595300001</v>
      </c>
      <c r="W77">
        <v>0.28852405595300001</v>
      </c>
      <c r="X77">
        <v>1.31605166215</v>
      </c>
      <c r="Y77">
        <v>1</v>
      </c>
      <c r="Z77">
        <v>16</v>
      </c>
      <c r="AA77">
        <v>15</v>
      </c>
      <c r="AB77">
        <v>15</v>
      </c>
      <c r="AC77">
        <v>16</v>
      </c>
      <c r="AD77">
        <v>15</v>
      </c>
      <c r="AE77">
        <v>15</v>
      </c>
      <c r="AF77">
        <v>15</v>
      </c>
      <c r="AG77">
        <f>F77-D77</f>
        <v>14</v>
      </c>
      <c r="AH77" t="b">
        <f>AG77*G77&gt;0</f>
        <v>1</v>
      </c>
      <c r="AI77">
        <f>IF(AH77,Z77,0)</f>
        <v>16</v>
      </c>
      <c r="AJ77">
        <f>V77-0.5</f>
        <v>0.28852405595300001</v>
      </c>
      <c r="AK77" t="b">
        <f>AJ77*AG77*G77&gt;0</f>
        <v>1</v>
      </c>
      <c r="AL77">
        <f>IF(AH77,AA77,0)</f>
        <v>15</v>
      </c>
      <c r="AM77" s="7">
        <f>IF(AK77,AA77,0)</f>
        <v>15</v>
      </c>
      <c r="AN77">
        <f>ABS(AJ77)</f>
        <v>0.28852405595300001</v>
      </c>
      <c r="AO77">
        <f t="shared" si="1"/>
        <v>15</v>
      </c>
    </row>
    <row r="78" spans="1:41">
      <c r="A78">
        <v>8248</v>
      </c>
      <c r="B78" s="1">
        <v>40091</v>
      </c>
      <c r="C78" t="s">
        <v>58</v>
      </c>
      <c r="D78">
        <v>51</v>
      </c>
      <c r="E78" t="s">
        <v>38</v>
      </c>
      <c r="F78">
        <v>48</v>
      </c>
      <c r="G78">
        <v>-9</v>
      </c>
      <c r="H78">
        <v>57.5</v>
      </c>
      <c r="I78">
        <v>2013</v>
      </c>
      <c r="J78">
        <v>0</v>
      </c>
      <c r="K78">
        <v>0</v>
      </c>
      <c r="L78">
        <v>0</v>
      </c>
      <c r="M78">
        <v>1</v>
      </c>
      <c r="N78">
        <v>5</v>
      </c>
      <c r="O78">
        <v>0.5</v>
      </c>
      <c r="P78">
        <v>1</v>
      </c>
      <c r="Q78">
        <v>1</v>
      </c>
      <c r="R78">
        <v>0.5</v>
      </c>
      <c r="S78">
        <v>0.8125</v>
      </c>
      <c r="T78">
        <v>0.5</v>
      </c>
      <c r="U78">
        <v>9</v>
      </c>
      <c r="V78">
        <v>0.82046039748699995</v>
      </c>
      <c r="W78">
        <v>0.320460397487</v>
      </c>
      <c r="X78">
        <v>1.51946983264</v>
      </c>
      <c r="Y78">
        <v>1</v>
      </c>
      <c r="Z78">
        <v>13</v>
      </c>
      <c r="AA78">
        <v>16</v>
      </c>
      <c r="AB78">
        <v>16</v>
      </c>
      <c r="AC78">
        <v>13</v>
      </c>
      <c r="AD78">
        <v>16</v>
      </c>
      <c r="AE78">
        <v>16</v>
      </c>
      <c r="AF78">
        <v>16</v>
      </c>
      <c r="AG78">
        <f>F78-D78</f>
        <v>-3</v>
      </c>
      <c r="AH78" t="b">
        <f>AG78*G78&gt;0</f>
        <v>1</v>
      </c>
      <c r="AI78">
        <f>IF(AH78,Z78,0)</f>
        <v>13</v>
      </c>
      <c r="AJ78">
        <f>V78-0.5</f>
        <v>0.32046039748699995</v>
      </c>
      <c r="AK78" t="b">
        <f>AJ78*AG78*G78&gt;0</f>
        <v>1</v>
      </c>
      <c r="AL78">
        <f>IF(AH78,AA78,0)</f>
        <v>16</v>
      </c>
      <c r="AM78" s="7">
        <f>IF(AK78,AA78,0)</f>
        <v>16</v>
      </c>
      <c r="AN78">
        <f>ABS(AJ78)</f>
        <v>0.32046039748699995</v>
      </c>
      <c r="AO78">
        <f t="shared" si="1"/>
        <v>16</v>
      </c>
    </row>
    <row r="79" spans="1:41">
      <c r="A79">
        <v>8256</v>
      </c>
      <c r="B79" s="1">
        <v>40098</v>
      </c>
      <c r="C79" t="s">
        <v>36</v>
      </c>
      <c r="D79">
        <v>35</v>
      </c>
      <c r="E79" t="s">
        <v>43</v>
      </c>
      <c r="F79">
        <v>10</v>
      </c>
      <c r="G79">
        <v>2.5</v>
      </c>
      <c r="H79">
        <v>44.5</v>
      </c>
      <c r="I79">
        <v>2013</v>
      </c>
      <c r="J79">
        <v>1</v>
      </c>
      <c r="K79">
        <v>0</v>
      </c>
      <c r="L79">
        <v>0</v>
      </c>
      <c r="M79">
        <v>0</v>
      </c>
      <c r="N79">
        <v>6</v>
      </c>
      <c r="O79">
        <v>0.2</v>
      </c>
      <c r="P79">
        <v>0.4</v>
      </c>
      <c r="Q79">
        <v>0.2</v>
      </c>
      <c r="R79">
        <v>0.4</v>
      </c>
      <c r="S79">
        <v>0.625</v>
      </c>
      <c r="T79">
        <v>0.4375</v>
      </c>
      <c r="U79">
        <v>2.5</v>
      </c>
      <c r="V79">
        <v>0.49239055849000002</v>
      </c>
      <c r="W79">
        <v>7.6094415104200003E-3</v>
      </c>
      <c r="X79">
        <v>-3.0440116309900001E-2</v>
      </c>
      <c r="Y79">
        <v>1</v>
      </c>
      <c r="Z79">
        <v>6</v>
      </c>
      <c r="AA79">
        <v>5</v>
      </c>
      <c r="AB79">
        <v>2</v>
      </c>
      <c r="AC79">
        <v>0</v>
      </c>
      <c r="AD79">
        <v>0</v>
      </c>
      <c r="AE79">
        <v>5</v>
      </c>
      <c r="AF79">
        <v>2</v>
      </c>
      <c r="AG79">
        <f>F79-D79</f>
        <v>-25</v>
      </c>
      <c r="AH79" t="b">
        <f>AG79*G79&gt;0</f>
        <v>0</v>
      </c>
      <c r="AI79">
        <f>IF(AH79,Z79,0)</f>
        <v>0</v>
      </c>
      <c r="AJ79">
        <f>V79-0.5</f>
        <v>-7.6094415099999813E-3</v>
      </c>
      <c r="AK79" t="b">
        <f>AJ79*AG79*G79&gt;0</f>
        <v>1</v>
      </c>
      <c r="AL79">
        <f>IF(AH79,AA79,0)</f>
        <v>0</v>
      </c>
      <c r="AM79" s="7">
        <f>IF(AK79,AA79,0)</f>
        <v>5</v>
      </c>
      <c r="AN79">
        <f>ABS(AJ79)</f>
        <v>7.6094415099999813E-3</v>
      </c>
      <c r="AO79">
        <f t="shared" si="1"/>
        <v>2</v>
      </c>
    </row>
    <row r="80" spans="1:41">
      <c r="A80">
        <v>8254</v>
      </c>
      <c r="B80" s="1">
        <v>40098</v>
      </c>
      <c r="C80" t="s">
        <v>49</v>
      </c>
      <c r="D80">
        <v>19</v>
      </c>
      <c r="E80" t="s">
        <v>57</v>
      </c>
      <c r="F80">
        <v>17</v>
      </c>
      <c r="G80">
        <v>-2</v>
      </c>
      <c r="H80">
        <v>48</v>
      </c>
      <c r="I80">
        <v>2013</v>
      </c>
      <c r="J80">
        <v>0</v>
      </c>
      <c r="K80">
        <v>0</v>
      </c>
      <c r="L80">
        <v>0</v>
      </c>
      <c r="M80">
        <v>1</v>
      </c>
      <c r="N80">
        <v>6</v>
      </c>
      <c r="O80">
        <v>0.6</v>
      </c>
      <c r="P80">
        <v>0.6</v>
      </c>
      <c r="Q80">
        <v>0.6</v>
      </c>
      <c r="R80">
        <v>0.6</v>
      </c>
      <c r="S80">
        <v>0.6875</v>
      </c>
      <c r="T80">
        <v>0.625</v>
      </c>
      <c r="U80">
        <v>2</v>
      </c>
      <c r="V80">
        <v>0.48947881400400001</v>
      </c>
      <c r="W80">
        <v>1.05211859964E-2</v>
      </c>
      <c r="X80">
        <v>-4.2090957083900003E-2</v>
      </c>
      <c r="Y80">
        <v>0</v>
      </c>
      <c r="Z80">
        <v>4</v>
      </c>
      <c r="AA80">
        <v>4</v>
      </c>
      <c r="AB80">
        <v>3</v>
      </c>
      <c r="AC80">
        <v>4</v>
      </c>
      <c r="AD80">
        <v>4</v>
      </c>
      <c r="AE80">
        <v>0</v>
      </c>
      <c r="AF80">
        <v>0</v>
      </c>
      <c r="AG80">
        <f>F80-D80</f>
        <v>-2</v>
      </c>
      <c r="AH80" t="b">
        <f>AG80*G80&gt;0</f>
        <v>1</v>
      </c>
      <c r="AI80">
        <f>IF(AH80,Z80,0)</f>
        <v>4</v>
      </c>
      <c r="AJ80">
        <f>V80-0.5</f>
        <v>-1.0521185995999993E-2</v>
      </c>
      <c r="AK80" t="b">
        <f>AJ80*AG80*G80&gt;0</f>
        <v>0</v>
      </c>
      <c r="AL80">
        <f>IF(AH80,AA80,0)</f>
        <v>4</v>
      </c>
      <c r="AM80" s="7">
        <f>IF(AK80,AA80,0)</f>
        <v>0</v>
      </c>
      <c r="AN80">
        <f>ABS(AJ80)</f>
        <v>1.0521185995999993E-2</v>
      </c>
      <c r="AO80">
        <f t="shared" si="1"/>
        <v>0</v>
      </c>
    </row>
    <row r="81" spans="1:41">
      <c r="A81">
        <v>8263</v>
      </c>
      <c r="B81" s="1">
        <v>40098</v>
      </c>
      <c r="C81" t="s">
        <v>40</v>
      </c>
      <c r="D81">
        <v>27</v>
      </c>
      <c r="E81" t="s">
        <v>59</v>
      </c>
      <c r="F81">
        <v>30</v>
      </c>
      <c r="G81">
        <v>2.5</v>
      </c>
      <c r="H81">
        <v>50</v>
      </c>
      <c r="I81">
        <v>2013</v>
      </c>
      <c r="J81">
        <v>1</v>
      </c>
      <c r="K81">
        <v>0</v>
      </c>
      <c r="L81">
        <v>1</v>
      </c>
      <c r="M81">
        <v>1</v>
      </c>
      <c r="N81">
        <v>6</v>
      </c>
      <c r="O81">
        <v>0.8</v>
      </c>
      <c r="P81">
        <v>1</v>
      </c>
      <c r="Q81">
        <v>0.8</v>
      </c>
      <c r="R81">
        <v>1</v>
      </c>
      <c r="S81">
        <v>0.75</v>
      </c>
      <c r="T81">
        <v>0.4375</v>
      </c>
      <c r="U81">
        <v>2.5</v>
      </c>
      <c r="V81">
        <v>0.55025822878599995</v>
      </c>
      <c r="W81">
        <v>5.0258228786000003E-2</v>
      </c>
      <c r="X81">
        <v>0.201714098619</v>
      </c>
      <c r="Y81">
        <v>1</v>
      </c>
      <c r="Z81">
        <v>7</v>
      </c>
      <c r="AA81">
        <v>6</v>
      </c>
      <c r="AB81">
        <v>4</v>
      </c>
      <c r="AC81">
        <v>7</v>
      </c>
      <c r="AD81">
        <v>6</v>
      </c>
      <c r="AE81">
        <v>6</v>
      </c>
      <c r="AF81">
        <v>4</v>
      </c>
      <c r="AG81">
        <f>F81-D81</f>
        <v>3</v>
      </c>
      <c r="AH81" t="b">
        <f>AG81*G81&gt;0</f>
        <v>1</v>
      </c>
      <c r="AI81">
        <f>IF(AH81,Z81,0)</f>
        <v>7</v>
      </c>
      <c r="AJ81">
        <f>V81-0.5</f>
        <v>5.0258228785999948E-2</v>
      </c>
      <c r="AK81" t="b">
        <f>AJ81*AG81*G81&gt;0</f>
        <v>1</v>
      </c>
      <c r="AL81">
        <f>IF(AH81,AA81,0)</f>
        <v>6</v>
      </c>
      <c r="AM81" s="7">
        <f>IF(AK81,AA81,0)</f>
        <v>6</v>
      </c>
      <c r="AN81">
        <f>ABS(AJ81)</f>
        <v>5.0258228785999948E-2</v>
      </c>
      <c r="AO81">
        <f t="shared" si="1"/>
        <v>4</v>
      </c>
    </row>
    <row r="82" spans="1:41">
      <c r="A82">
        <v>8255</v>
      </c>
      <c r="B82" s="1">
        <v>40098</v>
      </c>
      <c r="C82" t="s">
        <v>44</v>
      </c>
      <c r="D82">
        <v>31</v>
      </c>
      <c r="E82" t="s">
        <v>32</v>
      </c>
      <c r="F82">
        <v>17</v>
      </c>
      <c r="G82">
        <v>-2.5</v>
      </c>
      <c r="H82">
        <v>43.5</v>
      </c>
      <c r="I82">
        <v>2013</v>
      </c>
      <c r="J82">
        <v>0</v>
      </c>
      <c r="K82">
        <v>0</v>
      </c>
      <c r="L82">
        <v>0</v>
      </c>
      <c r="M82">
        <v>1</v>
      </c>
      <c r="N82">
        <v>6</v>
      </c>
      <c r="O82">
        <v>0.6</v>
      </c>
      <c r="P82">
        <v>0.6</v>
      </c>
      <c r="Q82">
        <v>0.6</v>
      </c>
      <c r="R82">
        <v>0.6</v>
      </c>
      <c r="S82">
        <v>0.25</v>
      </c>
      <c r="T82">
        <v>0.3125</v>
      </c>
      <c r="U82">
        <v>2.5</v>
      </c>
      <c r="V82">
        <v>0.43718155344699999</v>
      </c>
      <c r="W82">
        <v>6.2818446553300003E-2</v>
      </c>
      <c r="X82">
        <v>-0.25260853816500001</v>
      </c>
      <c r="Y82">
        <v>0</v>
      </c>
      <c r="Z82">
        <v>5</v>
      </c>
      <c r="AA82">
        <v>3</v>
      </c>
      <c r="AB82">
        <v>5</v>
      </c>
      <c r="AC82">
        <v>5</v>
      </c>
      <c r="AD82">
        <v>3</v>
      </c>
      <c r="AE82">
        <v>0</v>
      </c>
      <c r="AF82">
        <v>0</v>
      </c>
      <c r="AG82">
        <f>F82-D82</f>
        <v>-14</v>
      </c>
      <c r="AH82" t="b">
        <f>AG82*G82&gt;0</f>
        <v>1</v>
      </c>
      <c r="AI82">
        <f>IF(AH82,Z82,0)</f>
        <v>5</v>
      </c>
      <c r="AJ82">
        <f>V82-0.5</f>
        <v>-6.2818446553000007E-2</v>
      </c>
      <c r="AK82" t="b">
        <f>AJ82*AG82*G82&gt;0</f>
        <v>0</v>
      </c>
      <c r="AL82">
        <f>IF(AH82,AA82,0)</f>
        <v>3</v>
      </c>
      <c r="AM82" s="7">
        <f>IF(AK82,AA82,0)</f>
        <v>0</v>
      </c>
      <c r="AN82">
        <f>ABS(AJ82)</f>
        <v>6.2818446553000007E-2</v>
      </c>
      <c r="AO82">
        <f t="shared" si="1"/>
        <v>0</v>
      </c>
    </row>
    <row r="83" spans="1:41">
      <c r="A83">
        <v>8265</v>
      </c>
      <c r="B83" s="1">
        <v>40099</v>
      </c>
      <c r="C83" t="s">
        <v>62</v>
      </c>
      <c r="D83">
        <v>9</v>
      </c>
      <c r="E83" t="s">
        <v>56</v>
      </c>
      <c r="F83">
        <v>19</v>
      </c>
      <c r="G83">
        <v>0</v>
      </c>
      <c r="H83">
        <v>50.5</v>
      </c>
      <c r="I83">
        <v>2013</v>
      </c>
      <c r="J83">
        <v>0</v>
      </c>
      <c r="K83">
        <v>0</v>
      </c>
      <c r="L83">
        <v>1</v>
      </c>
      <c r="M83">
        <v>0</v>
      </c>
      <c r="N83">
        <v>6</v>
      </c>
      <c r="O83">
        <v>0.4</v>
      </c>
      <c r="P83">
        <v>0.8</v>
      </c>
      <c r="Q83">
        <v>0.8</v>
      </c>
      <c r="R83">
        <v>0.4</v>
      </c>
      <c r="S83">
        <v>0.6875</v>
      </c>
      <c r="T83">
        <v>0.4375</v>
      </c>
      <c r="U83">
        <v>0</v>
      </c>
      <c r="V83">
        <v>0.57647648649799998</v>
      </c>
      <c r="W83">
        <v>7.6476486497700003E-2</v>
      </c>
      <c r="X83">
        <v>0.30832551783200002</v>
      </c>
      <c r="Y83">
        <v>0</v>
      </c>
      <c r="Z83">
        <v>2</v>
      </c>
      <c r="AA83">
        <v>7</v>
      </c>
      <c r="AB83">
        <v>6</v>
      </c>
      <c r="AC83">
        <v>0</v>
      </c>
      <c r="AD83">
        <v>0</v>
      </c>
      <c r="AE83">
        <v>0</v>
      </c>
      <c r="AF83">
        <v>0</v>
      </c>
      <c r="AG83">
        <f>F83-D83</f>
        <v>10</v>
      </c>
      <c r="AH83" t="b">
        <f>AG83*G83&gt;0</f>
        <v>0</v>
      </c>
      <c r="AI83">
        <f>IF(AH83,Z83,0)</f>
        <v>0</v>
      </c>
      <c r="AJ83">
        <f>V83-0.5</f>
        <v>7.6476486497999985E-2</v>
      </c>
      <c r="AK83" t="b">
        <f>AJ83*AG83*G83&gt;0</f>
        <v>0</v>
      </c>
      <c r="AL83">
        <f>IF(AH83,AA83,0)</f>
        <v>0</v>
      </c>
      <c r="AM83" s="7">
        <f>IF(AK83,AA83,0)</f>
        <v>0</v>
      </c>
      <c r="AN83">
        <f>ABS(AJ83)</f>
        <v>7.6476486497999985E-2</v>
      </c>
      <c r="AO83">
        <f t="shared" si="1"/>
        <v>0</v>
      </c>
    </row>
    <row r="84" spans="1:41">
      <c r="A84">
        <v>8253</v>
      </c>
      <c r="B84" s="1">
        <v>40098</v>
      </c>
      <c r="C84" t="s">
        <v>47</v>
      </c>
      <c r="D84">
        <v>31</v>
      </c>
      <c r="E84" t="s">
        <v>51</v>
      </c>
      <c r="F84">
        <v>20</v>
      </c>
      <c r="G84">
        <v>-3</v>
      </c>
      <c r="H84">
        <v>44</v>
      </c>
      <c r="I84">
        <v>2013</v>
      </c>
      <c r="J84">
        <v>0</v>
      </c>
      <c r="K84">
        <v>0</v>
      </c>
      <c r="L84">
        <v>0</v>
      </c>
      <c r="M84">
        <v>1</v>
      </c>
      <c r="N84">
        <v>6</v>
      </c>
      <c r="O84">
        <v>0</v>
      </c>
      <c r="P84">
        <v>0.4</v>
      </c>
      <c r="Q84">
        <v>0.4</v>
      </c>
      <c r="R84">
        <v>0</v>
      </c>
      <c r="S84">
        <v>0.25</v>
      </c>
      <c r="T84">
        <v>0.4375</v>
      </c>
      <c r="U84">
        <v>3</v>
      </c>
      <c r="V84">
        <v>0.60631564634799995</v>
      </c>
      <c r="W84">
        <v>0.106315646348</v>
      </c>
      <c r="X84">
        <v>0.43185126366799997</v>
      </c>
      <c r="Y84">
        <v>1</v>
      </c>
      <c r="Z84">
        <v>8</v>
      </c>
      <c r="AA84">
        <v>8</v>
      </c>
      <c r="AB84">
        <v>7</v>
      </c>
      <c r="AC84">
        <v>8</v>
      </c>
      <c r="AD84">
        <v>8</v>
      </c>
      <c r="AE84">
        <v>8</v>
      </c>
      <c r="AF84">
        <v>7</v>
      </c>
      <c r="AG84">
        <f>F84-D84</f>
        <v>-11</v>
      </c>
      <c r="AH84" t="b">
        <f>AG84*G84&gt;0</f>
        <v>1</v>
      </c>
      <c r="AI84">
        <f>IF(AH84,Z84,0)</f>
        <v>8</v>
      </c>
      <c r="AJ84">
        <f>V84-0.5</f>
        <v>0.10631564634799995</v>
      </c>
      <c r="AK84" t="b">
        <f>AJ84*AG84*G84&gt;0</f>
        <v>1</v>
      </c>
      <c r="AL84">
        <f>IF(AH84,AA84,0)</f>
        <v>8</v>
      </c>
      <c r="AM84" s="7">
        <f>IF(AK84,AA84,0)</f>
        <v>8</v>
      </c>
      <c r="AN84">
        <f>ABS(AJ84)</f>
        <v>0.10631564634799995</v>
      </c>
      <c r="AO84">
        <f t="shared" si="1"/>
        <v>7</v>
      </c>
    </row>
    <row r="85" spans="1:41">
      <c r="A85">
        <v>8259</v>
      </c>
      <c r="B85" s="1">
        <v>40098</v>
      </c>
      <c r="C85" t="s">
        <v>33</v>
      </c>
      <c r="D85">
        <v>27</v>
      </c>
      <c r="E85" t="s">
        <v>60</v>
      </c>
      <c r="F85">
        <v>24</v>
      </c>
      <c r="G85">
        <v>-6</v>
      </c>
      <c r="H85">
        <v>41</v>
      </c>
      <c r="I85">
        <v>2013</v>
      </c>
      <c r="J85">
        <v>0</v>
      </c>
      <c r="K85">
        <v>0</v>
      </c>
      <c r="L85">
        <v>0</v>
      </c>
      <c r="M85">
        <v>1</v>
      </c>
      <c r="N85">
        <v>6</v>
      </c>
      <c r="O85">
        <v>0.4</v>
      </c>
      <c r="P85">
        <v>0.6</v>
      </c>
      <c r="Q85">
        <v>0.6</v>
      </c>
      <c r="R85">
        <v>0.4</v>
      </c>
      <c r="S85">
        <v>0.625</v>
      </c>
      <c r="T85">
        <v>0.375</v>
      </c>
      <c r="U85">
        <v>6</v>
      </c>
      <c r="V85">
        <v>0.61903315364300004</v>
      </c>
      <c r="W85">
        <v>0.119033153643</v>
      </c>
      <c r="X85">
        <v>0.48544647735099999</v>
      </c>
      <c r="Y85">
        <v>1</v>
      </c>
      <c r="Z85">
        <v>10</v>
      </c>
      <c r="AA85">
        <v>9</v>
      </c>
      <c r="AB85">
        <v>8</v>
      </c>
      <c r="AC85">
        <v>10</v>
      </c>
      <c r="AD85">
        <v>9</v>
      </c>
      <c r="AE85">
        <v>9</v>
      </c>
      <c r="AF85">
        <v>8</v>
      </c>
      <c r="AG85">
        <f>F85-D85</f>
        <v>-3</v>
      </c>
      <c r="AH85" t="b">
        <f>AG85*G85&gt;0</f>
        <v>1</v>
      </c>
      <c r="AI85">
        <f>IF(AH85,Z85,0)</f>
        <v>10</v>
      </c>
      <c r="AJ85">
        <f>V85-0.5</f>
        <v>0.11903315364300004</v>
      </c>
      <c r="AK85" t="b">
        <f>AJ85*AG85*G85&gt;0</f>
        <v>1</v>
      </c>
      <c r="AL85">
        <f>IF(AH85,AA85,0)</f>
        <v>9</v>
      </c>
      <c r="AM85" s="7">
        <f>IF(AK85,AA85,0)</f>
        <v>9</v>
      </c>
      <c r="AN85">
        <f>ABS(AJ85)</f>
        <v>0.11903315364300004</v>
      </c>
      <c r="AO85">
        <f t="shared" si="1"/>
        <v>8</v>
      </c>
    </row>
    <row r="86" spans="1:41">
      <c r="A86">
        <v>8257</v>
      </c>
      <c r="B86" s="1">
        <v>40098</v>
      </c>
      <c r="C86" t="s">
        <v>42</v>
      </c>
      <c r="D86">
        <v>38</v>
      </c>
      <c r="E86" t="s">
        <v>55</v>
      </c>
      <c r="F86">
        <v>13</v>
      </c>
      <c r="G86">
        <v>9</v>
      </c>
      <c r="H86">
        <v>42.5</v>
      </c>
      <c r="I86">
        <v>2013</v>
      </c>
      <c r="J86">
        <v>1</v>
      </c>
      <c r="K86">
        <v>0</v>
      </c>
      <c r="L86">
        <v>0</v>
      </c>
      <c r="M86">
        <v>0</v>
      </c>
      <c r="N86">
        <v>6</v>
      </c>
      <c r="O86">
        <v>0.4</v>
      </c>
      <c r="P86">
        <v>0.4</v>
      </c>
      <c r="Q86">
        <v>0.4</v>
      </c>
      <c r="R86">
        <v>0.4</v>
      </c>
      <c r="S86">
        <v>0.75</v>
      </c>
      <c r="T86">
        <v>0.4375</v>
      </c>
      <c r="U86">
        <v>9</v>
      </c>
      <c r="V86">
        <v>0.73542757889999999</v>
      </c>
      <c r="W86">
        <v>0.23542757889999999</v>
      </c>
      <c r="X86">
        <v>1.02233705247</v>
      </c>
      <c r="Y86">
        <v>0</v>
      </c>
      <c r="Z86">
        <v>13</v>
      </c>
      <c r="AA86">
        <v>10</v>
      </c>
      <c r="AB86">
        <v>9</v>
      </c>
      <c r="AC86">
        <v>0</v>
      </c>
      <c r="AD86">
        <v>0</v>
      </c>
      <c r="AE86">
        <v>0</v>
      </c>
      <c r="AF86">
        <v>0</v>
      </c>
      <c r="AG86">
        <f>F86-D86</f>
        <v>-25</v>
      </c>
      <c r="AH86" t="b">
        <f>AG86*G86&gt;0</f>
        <v>0</v>
      </c>
      <c r="AI86">
        <f>IF(AH86,Z86,0)</f>
        <v>0</v>
      </c>
      <c r="AJ86">
        <f>V86-0.5</f>
        <v>0.23542757889999999</v>
      </c>
      <c r="AK86" t="b">
        <f>AJ86*AG86*G86&gt;0</f>
        <v>0</v>
      </c>
      <c r="AL86">
        <f>IF(AH86,AA86,0)</f>
        <v>0</v>
      </c>
      <c r="AM86" s="7">
        <f>IF(AK86,AA86,0)</f>
        <v>0</v>
      </c>
      <c r="AN86">
        <f>ABS(AJ86)</f>
        <v>0.23542757889999999</v>
      </c>
      <c r="AO86">
        <f t="shared" si="1"/>
        <v>0</v>
      </c>
    </row>
    <row r="87" spans="1:41">
      <c r="A87">
        <v>8258</v>
      </c>
      <c r="B87" s="1">
        <v>40098</v>
      </c>
      <c r="C87" t="s">
        <v>54</v>
      </c>
      <c r="D87">
        <v>19</v>
      </c>
      <c r="E87" t="s">
        <v>52</v>
      </c>
      <c r="F87">
        <v>6</v>
      </c>
      <c r="G87">
        <v>-1.5</v>
      </c>
      <c r="H87">
        <v>41</v>
      </c>
      <c r="I87">
        <v>2013</v>
      </c>
      <c r="J87">
        <v>0</v>
      </c>
      <c r="K87">
        <v>0</v>
      </c>
      <c r="L87">
        <v>0</v>
      </c>
      <c r="M87">
        <v>1</v>
      </c>
      <c r="N87">
        <v>6</v>
      </c>
      <c r="O87">
        <v>0.6</v>
      </c>
      <c r="P87">
        <v>0.2</v>
      </c>
      <c r="Q87">
        <v>0.2</v>
      </c>
      <c r="R87">
        <v>0.6</v>
      </c>
      <c r="S87">
        <v>0.5</v>
      </c>
      <c r="T87">
        <v>0.375</v>
      </c>
      <c r="U87">
        <v>1.5</v>
      </c>
      <c r="V87">
        <v>0.258311852254</v>
      </c>
      <c r="W87">
        <v>0.241688147746</v>
      </c>
      <c r="X87">
        <v>-1.0547612841</v>
      </c>
      <c r="Y87">
        <v>0</v>
      </c>
      <c r="Z87">
        <v>3</v>
      </c>
      <c r="AA87">
        <v>2</v>
      </c>
      <c r="AB87">
        <v>10</v>
      </c>
      <c r="AC87">
        <v>3</v>
      </c>
      <c r="AD87">
        <v>2</v>
      </c>
      <c r="AE87">
        <v>0</v>
      </c>
      <c r="AF87">
        <v>0</v>
      </c>
      <c r="AG87">
        <f>F87-D87</f>
        <v>-13</v>
      </c>
      <c r="AH87" t="b">
        <f>AG87*G87&gt;0</f>
        <v>1</v>
      </c>
      <c r="AI87">
        <f>IF(AH87,Z87,0)</f>
        <v>3</v>
      </c>
      <c r="AJ87">
        <f>V87-0.5</f>
        <v>-0.241688147746</v>
      </c>
      <c r="AK87" t="b">
        <f>AJ87*AG87*G87&gt;0</f>
        <v>0</v>
      </c>
      <c r="AL87">
        <f>IF(AH87,AA87,0)</f>
        <v>2</v>
      </c>
      <c r="AM87" s="7">
        <f>IF(AK87,AA87,0)</f>
        <v>0</v>
      </c>
      <c r="AN87">
        <f>ABS(AJ87)</f>
        <v>0.241688147746</v>
      </c>
      <c r="AO87">
        <f t="shared" si="1"/>
        <v>0</v>
      </c>
    </row>
    <row r="88" spans="1:41">
      <c r="A88">
        <v>8264</v>
      </c>
      <c r="B88" s="1">
        <v>40098</v>
      </c>
      <c r="C88" t="s">
        <v>48</v>
      </c>
      <c r="D88">
        <v>16</v>
      </c>
      <c r="E88" t="s">
        <v>38</v>
      </c>
      <c r="F88">
        <v>31</v>
      </c>
      <c r="G88">
        <v>5.5</v>
      </c>
      <c r="H88">
        <v>51.5</v>
      </c>
      <c r="I88">
        <v>2013</v>
      </c>
      <c r="J88">
        <v>1</v>
      </c>
      <c r="K88">
        <v>1</v>
      </c>
      <c r="L88">
        <v>1</v>
      </c>
      <c r="M88">
        <v>1</v>
      </c>
      <c r="N88">
        <v>6</v>
      </c>
      <c r="O88">
        <v>0.4</v>
      </c>
      <c r="P88">
        <v>0.2</v>
      </c>
      <c r="Q88">
        <v>0.4</v>
      </c>
      <c r="R88">
        <v>0.2</v>
      </c>
      <c r="S88">
        <v>0.5</v>
      </c>
      <c r="T88">
        <v>0.625</v>
      </c>
      <c r="U88">
        <v>5.5</v>
      </c>
      <c r="V88">
        <v>0.79276652588999996</v>
      </c>
      <c r="W88">
        <v>0.29276652589000002</v>
      </c>
      <c r="X88">
        <v>1.34168270756</v>
      </c>
      <c r="Y88">
        <v>1</v>
      </c>
      <c r="Z88">
        <v>9</v>
      </c>
      <c r="AA88">
        <v>11</v>
      </c>
      <c r="AB88">
        <v>11</v>
      </c>
      <c r="AC88">
        <v>9</v>
      </c>
      <c r="AD88">
        <v>11</v>
      </c>
      <c r="AE88">
        <v>11</v>
      </c>
      <c r="AF88">
        <v>11</v>
      </c>
      <c r="AG88">
        <f>F88-D88</f>
        <v>15</v>
      </c>
      <c r="AH88" t="b">
        <f>AG88*G88&gt;0</f>
        <v>1</v>
      </c>
      <c r="AI88">
        <f>IF(AH88,Z88,0)</f>
        <v>9</v>
      </c>
      <c r="AJ88">
        <f>V88-0.5</f>
        <v>0.29276652588999996</v>
      </c>
      <c r="AK88" t="b">
        <f>AJ88*AG88*G88&gt;0</f>
        <v>1</v>
      </c>
      <c r="AL88">
        <f>IF(AH88,AA88,0)</f>
        <v>11</v>
      </c>
      <c r="AM88" s="7">
        <f>IF(AK88,AA88,0)</f>
        <v>11</v>
      </c>
      <c r="AN88">
        <f>ABS(AJ88)</f>
        <v>0.29276652588999996</v>
      </c>
      <c r="AO88">
        <f t="shared" si="1"/>
        <v>11</v>
      </c>
    </row>
    <row r="89" spans="1:41">
      <c r="A89">
        <v>8262</v>
      </c>
      <c r="B89" s="1">
        <v>40098</v>
      </c>
      <c r="C89" t="s">
        <v>41</v>
      </c>
      <c r="D89">
        <v>20</v>
      </c>
      <c r="E89" t="s">
        <v>50</v>
      </c>
      <c r="F89">
        <v>32</v>
      </c>
      <c r="G89">
        <v>10.5</v>
      </c>
      <c r="H89">
        <v>41</v>
      </c>
      <c r="I89">
        <v>2013</v>
      </c>
      <c r="J89">
        <v>1</v>
      </c>
      <c r="K89">
        <v>1</v>
      </c>
      <c r="L89">
        <v>1</v>
      </c>
      <c r="M89">
        <v>1</v>
      </c>
      <c r="N89">
        <v>6</v>
      </c>
      <c r="O89">
        <v>0.6</v>
      </c>
      <c r="P89">
        <v>0.6</v>
      </c>
      <c r="Q89">
        <v>0.6</v>
      </c>
      <c r="R89">
        <v>0.6</v>
      </c>
      <c r="S89">
        <v>0.6875</v>
      </c>
      <c r="T89">
        <v>0.3125</v>
      </c>
      <c r="U89">
        <v>10.5</v>
      </c>
      <c r="V89">
        <v>0.802467572505</v>
      </c>
      <c r="W89">
        <v>0.302467572505</v>
      </c>
      <c r="X89">
        <v>1.4017886853799999</v>
      </c>
      <c r="Y89">
        <v>1</v>
      </c>
      <c r="Z89">
        <v>14</v>
      </c>
      <c r="AA89">
        <v>12</v>
      </c>
      <c r="AB89">
        <v>12</v>
      </c>
      <c r="AC89">
        <v>14</v>
      </c>
      <c r="AD89">
        <v>12</v>
      </c>
      <c r="AE89">
        <v>12</v>
      </c>
      <c r="AF89">
        <v>12</v>
      </c>
      <c r="AG89">
        <f>F89-D89</f>
        <v>12</v>
      </c>
      <c r="AH89" t="b">
        <f>AG89*G89&gt;0</f>
        <v>1</v>
      </c>
      <c r="AI89">
        <f>IF(AH89,Z89,0)</f>
        <v>14</v>
      </c>
      <c r="AJ89">
        <f>V89-0.5</f>
        <v>0.302467572505</v>
      </c>
      <c r="AK89" t="b">
        <f>AJ89*AG89*G89&gt;0</f>
        <v>1</v>
      </c>
      <c r="AL89">
        <f>IF(AH89,AA89,0)</f>
        <v>12</v>
      </c>
      <c r="AM89" s="7">
        <f>IF(AK89,AA89,0)</f>
        <v>12</v>
      </c>
      <c r="AN89">
        <f>ABS(AJ89)</f>
        <v>0.302467572505</v>
      </c>
      <c r="AO89">
        <f t="shared" si="1"/>
        <v>12</v>
      </c>
    </row>
    <row r="90" spans="1:41">
      <c r="A90">
        <v>8260</v>
      </c>
      <c r="B90" s="1">
        <v>40098</v>
      </c>
      <c r="C90" t="s">
        <v>53</v>
      </c>
      <c r="D90">
        <v>13</v>
      </c>
      <c r="E90" t="s">
        <v>35</v>
      </c>
      <c r="F90">
        <v>20</v>
      </c>
      <c r="G90">
        <v>11.5</v>
      </c>
      <c r="H90">
        <v>41.5</v>
      </c>
      <c r="I90">
        <v>2013</v>
      </c>
      <c r="J90">
        <v>1</v>
      </c>
      <c r="K90">
        <v>0</v>
      </c>
      <c r="L90">
        <v>1</v>
      </c>
      <c r="M90">
        <v>1</v>
      </c>
      <c r="N90">
        <v>6</v>
      </c>
      <c r="O90">
        <v>0.8</v>
      </c>
      <c r="P90">
        <v>0.6</v>
      </c>
      <c r="Q90">
        <v>0.8</v>
      </c>
      <c r="R90">
        <v>0.6</v>
      </c>
      <c r="S90">
        <v>0.6875</v>
      </c>
      <c r="T90">
        <v>0.375</v>
      </c>
      <c r="U90">
        <v>11.5</v>
      </c>
      <c r="V90">
        <v>0.84328427386799998</v>
      </c>
      <c r="W90">
        <v>0.34328427386799998</v>
      </c>
      <c r="X90">
        <v>1.6828706155399999</v>
      </c>
      <c r="Y90">
        <v>1</v>
      </c>
      <c r="Z90">
        <v>15</v>
      </c>
      <c r="AA90">
        <v>13</v>
      </c>
      <c r="AB90">
        <v>13</v>
      </c>
      <c r="AC90">
        <v>15</v>
      </c>
      <c r="AD90">
        <v>13</v>
      </c>
      <c r="AE90">
        <v>13</v>
      </c>
      <c r="AF90">
        <v>13</v>
      </c>
      <c r="AG90">
        <f>F90-D90</f>
        <v>7</v>
      </c>
      <c r="AH90" t="b">
        <f>AG90*G90&gt;0</f>
        <v>1</v>
      </c>
      <c r="AI90">
        <f>IF(AH90,Z90,0)</f>
        <v>15</v>
      </c>
      <c r="AJ90">
        <f>V90-0.5</f>
        <v>0.34328427386799998</v>
      </c>
      <c r="AK90" t="b">
        <f>AJ90*AG90*G90&gt;0</f>
        <v>1</v>
      </c>
      <c r="AL90">
        <f>IF(AH90,AA90,0)</f>
        <v>13</v>
      </c>
      <c r="AM90" s="7">
        <f>IF(AK90,AA90,0)</f>
        <v>13</v>
      </c>
      <c r="AN90">
        <f>ABS(AJ90)</f>
        <v>0.34328427386799998</v>
      </c>
      <c r="AO90">
        <f t="shared" si="1"/>
        <v>13</v>
      </c>
    </row>
    <row r="91" spans="1:41">
      <c r="A91">
        <v>8251</v>
      </c>
      <c r="B91" s="1">
        <v>40095</v>
      </c>
      <c r="C91" t="s">
        <v>37</v>
      </c>
      <c r="D91">
        <v>21</v>
      </c>
      <c r="E91" t="s">
        <v>34</v>
      </c>
      <c r="F91">
        <v>27</v>
      </c>
      <c r="G91">
        <v>8.5</v>
      </c>
      <c r="H91">
        <v>48</v>
      </c>
      <c r="I91">
        <v>2013</v>
      </c>
      <c r="J91">
        <v>1</v>
      </c>
      <c r="K91">
        <v>0</v>
      </c>
      <c r="L91">
        <v>1</v>
      </c>
      <c r="M91">
        <v>1</v>
      </c>
      <c r="N91">
        <v>6</v>
      </c>
      <c r="O91">
        <v>0.6</v>
      </c>
      <c r="P91">
        <v>0</v>
      </c>
      <c r="Q91">
        <v>0.6</v>
      </c>
      <c r="R91">
        <v>0</v>
      </c>
      <c r="S91">
        <v>0.625</v>
      </c>
      <c r="T91">
        <v>0.5625</v>
      </c>
      <c r="U91">
        <v>8.5</v>
      </c>
      <c r="V91">
        <v>0.88619479865899997</v>
      </c>
      <c r="W91">
        <v>0.38619479865900003</v>
      </c>
      <c r="X91">
        <v>2.05244856285</v>
      </c>
      <c r="Y91">
        <v>1</v>
      </c>
      <c r="Z91">
        <v>12</v>
      </c>
      <c r="AA91">
        <v>14</v>
      </c>
      <c r="AB91">
        <v>14</v>
      </c>
      <c r="AC91">
        <v>12</v>
      </c>
      <c r="AD91">
        <v>14</v>
      </c>
      <c r="AE91">
        <v>14</v>
      </c>
      <c r="AF91">
        <v>14</v>
      </c>
      <c r="AG91">
        <f>F91-D91</f>
        <v>6</v>
      </c>
      <c r="AH91" t="b">
        <f>AG91*G91&gt;0</f>
        <v>1</v>
      </c>
      <c r="AI91">
        <f>IF(AH91,Z91,0)</f>
        <v>12</v>
      </c>
      <c r="AJ91">
        <f>V91-0.5</f>
        <v>0.38619479865899997</v>
      </c>
      <c r="AK91" t="b">
        <f>AJ91*AG91*G91&gt;0</f>
        <v>1</v>
      </c>
      <c r="AL91">
        <f>IF(AH91,AA91,0)</f>
        <v>14</v>
      </c>
      <c r="AM91" s="7">
        <f>IF(AK91,AA91,0)</f>
        <v>14</v>
      </c>
      <c r="AN91">
        <f>ABS(AJ91)</f>
        <v>0.38619479865899997</v>
      </c>
      <c r="AO91">
        <f t="shared" si="1"/>
        <v>14</v>
      </c>
    </row>
    <row r="92" spans="1:41">
      <c r="A92">
        <v>8252</v>
      </c>
      <c r="B92" s="1">
        <v>40098</v>
      </c>
      <c r="C92" t="s">
        <v>61</v>
      </c>
      <c r="D92">
        <v>7</v>
      </c>
      <c r="E92" t="s">
        <v>45</v>
      </c>
      <c r="F92">
        <v>24</v>
      </c>
      <c r="G92">
        <v>7.5</v>
      </c>
      <c r="H92">
        <v>41.5</v>
      </c>
      <c r="I92">
        <v>2013</v>
      </c>
      <c r="J92">
        <v>1</v>
      </c>
      <c r="K92">
        <v>1</v>
      </c>
      <c r="L92">
        <v>1</v>
      </c>
      <c r="M92">
        <v>1</v>
      </c>
      <c r="N92">
        <v>6</v>
      </c>
      <c r="O92">
        <v>1</v>
      </c>
      <c r="P92">
        <v>0.4</v>
      </c>
      <c r="Q92">
        <v>1</v>
      </c>
      <c r="R92">
        <v>0.4</v>
      </c>
      <c r="S92">
        <v>0.125</v>
      </c>
      <c r="T92">
        <v>0.25</v>
      </c>
      <c r="U92">
        <v>7.5</v>
      </c>
      <c r="V92">
        <v>0.88913760841300005</v>
      </c>
      <c r="W92">
        <v>0.38913760841299999</v>
      </c>
      <c r="X92">
        <v>2.08196229685</v>
      </c>
      <c r="Y92">
        <v>1</v>
      </c>
      <c r="Z92">
        <v>11</v>
      </c>
      <c r="AA92">
        <v>15</v>
      </c>
      <c r="AB92">
        <v>15</v>
      </c>
      <c r="AC92">
        <v>11</v>
      </c>
      <c r="AD92">
        <v>15</v>
      </c>
      <c r="AE92">
        <v>15</v>
      </c>
      <c r="AF92">
        <v>15</v>
      </c>
      <c r="AG92">
        <f>F92-D92</f>
        <v>17</v>
      </c>
      <c r="AH92" t="b">
        <f>AG92*G92&gt;0</f>
        <v>1</v>
      </c>
      <c r="AI92">
        <f>IF(AH92,Z92,0)</f>
        <v>11</v>
      </c>
      <c r="AJ92">
        <f>V92-0.5</f>
        <v>0.38913760841300005</v>
      </c>
      <c r="AK92" t="b">
        <f>AJ92*AG92*G92&gt;0</f>
        <v>1</v>
      </c>
      <c r="AL92">
        <f>IF(AH92,AA92,0)</f>
        <v>15</v>
      </c>
      <c r="AM92" s="7">
        <f>IF(AK92,AA92,0)</f>
        <v>15</v>
      </c>
      <c r="AN92">
        <f>ABS(AJ92)</f>
        <v>0.38913760841300005</v>
      </c>
      <c r="AO92">
        <f t="shared" si="1"/>
        <v>15</v>
      </c>
    </row>
    <row r="93" spans="1:41">
      <c r="A93">
        <v>8261</v>
      </c>
      <c r="B93" s="1">
        <v>40098</v>
      </c>
      <c r="C93" t="s">
        <v>46</v>
      </c>
      <c r="D93">
        <v>19</v>
      </c>
      <c r="E93" t="s">
        <v>58</v>
      </c>
      <c r="F93">
        <v>35</v>
      </c>
      <c r="G93">
        <v>26.5</v>
      </c>
      <c r="H93">
        <v>52</v>
      </c>
      <c r="I93">
        <v>2013</v>
      </c>
      <c r="J93">
        <v>1</v>
      </c>
      <c r="K93">
        <v>0</v>
      </c>
      <c r="L93">
        <v>1</v>
      </c>
      <c r="M93">
        <v>1</v>
      </c>
      <c r="N93">
        <v>6</v>
      </c>
      <c r="O93">
        <v>1</v>
      </c>
      <c r="P93">
        <v>0</v>
      </c>
      <c r="Q93">
        <v>1</v>
      </c>
      <c r="R93">
        <v>0</v>
      </c>
      <c r="S93">
        <v>0.8125</v>
      </c>
      <c r="T93">
        <v>0.125</v>
      </c>
      <c r="U93">
        <v>26.5</v>
      </c>
      <c r="V93">
        <v>0.98715575651099996</v>
      </c>
      <c r="W93">
        <v>0.48715575651100002</v>
      </c>
      <c r="X93">
        <v>4.3419321015400003</v>
      </c>
      <c r="Y93">
        <v>1</v>
      </c>
      <c r="Z93">
        <v>16</v>
      </c>
      <c r="AA93">
        <v>16</v>
      </c>
      <c r="AB93">
        <v>16</v>
      </c>
      <c r="AC93">
        <v>16</v>
      </c>
      <c r="AD93">
        <v>16</v>
      </c>
      <c r="AE93">
        <v>16</v>
      </c>
      <c r="AF93">
        <v>16</v>
      </c>
      <c r="AG93">
        <f>F93-D93</f>
        <v>16</v>
      </c>
      <c r="AH93" t="b">
        <f>AG93*G93&gt;0</f>
        <v>1</v>
      </c>
      <c r="AI93">
        <f>IF(AH93,Z93,0)</f>
        <v>16</v>
      </c>
      <c r="AJ93">
        <f>V93-0.5</f>
        <v>0.48715575651099996</v>
      </c>
      <c r="AK93" t="b">
        <f>AJ93*AG93*G93&gt;0</f>
        <v>1</v>
      </c>
      <c r="AL93">
        <f>IF(AH93,AA93,0)</f>
        <v>16</v>
      </c>
      <c r="AM93" s="7">
        <f>IF(AK93,AA93,0)</f>
        <v>16</v>
      </c>
      <c r="AN93">
        <f>ABS(AJ93)</f>
        <v>0.48715575651099996</v>
      </c>
      <c r="AO93">
        <f t="shared" si="1"/>
        <v>16</v>
      </c>
    </row>
    <row r="94" spans="1:41">
      <c r="A94">
        <v>8276</v>
      </c>
      <c r="B94" s="1">
        <v>40105</v>
      </c>
      <c r="C94" t="s">
        <v>50</v>
      </c>
      <c r="D94">
        <v>31</v>
      </c>
      <c r="E94" t="s">
        <v>53</v>
      </c>
      <c r="F94">
        <v>17</v>
      </c>
      <c r="G94">
        <v>-3</v>
      </c>
      <c r="H94">
        <v>40.5</v>
      </c>
      <c r="I94">
        <v>2013</v>
      </c>
      <c r="J94">
        <v>0</v>
      </c>
      <c r="K94">
        <v>0</v>
      </c>
      <c r="L94">
        <v>0</v>
      </c>
      <c r="M94">
        <v>1</v>
      </c>
      <c r="N94">
        <v>7</v>
      </c>
      <c r="O94">
        <v>0.5</v>
      </c>
      <c r="P94">
        <v>0.66666666666700003</v>
      </c>
      <c r="Q94">
        <v>0.66666666666700003</v>
      </c>
      <c r="R94">
        <v>0.5</v>
      </c>
      <c r="S94">
        <v>0.6875</v>
      </c>
      <c r="T94">
        <v>0.375</v>
      </c>
      <c r="U94">
        <v>3</v>
      </c>
      <c r="V94">
        <v>0.53640274832400003</v>
      </c>
      <c r="W94">
        <v>3.6402748324500002E-2</v>
      </c>
      <c r="X94">
        <v>0.145869091817</v>
      </c>
      <c r="Y94">
        <v>1</v>
      </c>
      <c r="Z94">
        <v>7</v>
      </c>
      <c r="AA94">
        <v>2</v>
      </c>
      <c r="AB94">
        <v>2</v>
      </c>
      <c r="AC94">
        <v>7</v>
      </c>
      <c r="AD94">
        <v>2</v>
      </c>
      <c r="AE94">
        <v>2</v>
      </c>
      <c r="AF94">
        <v>2</v>
      </c>
      <c r="AG94">
        <f>F94-D94</f>
        <v>-14</v>
      </c>
      <c r="AH94" t="b">
        <f>AG94*G94&gt;0</f>
        <v>1</v>
      </c>
      <c r="AI94">
        <f>IF(AH94,Z94,0)</f>
        <v>7</v>
      </c>
      <c r="AJ94">
        <f>V94-0.5</f>
        <v>3.6402748324000034E-2</v>
      </c>
      <c r="AK94" t="b">
        <f>AJ94*AG94*G94&gt;0</f>
        <v>1</v>
      </c>
      <c r="AL94">
        <f>IF(AH94,AA94,0)</f>
        <v>2</v>
      </c>
      <c r="AM94" s="7">
        <f>IF(AK94,AA94,0)</f>
        <v>2</v>
      </c>
      <c r="AN94">
        <f>ABS(AJ94)</f>
        <v>3.6402748324000034E-2</v>
      </c>
      <c r="AO94">
        <f t="shared" si="1"/>
        <v>2</v>
      </c>
    </row>
    <row r="95" spans="1:41">
      <c r="A95">
        <v>8280</v>
      </c>
      <c r="B95" s="1">
        <v>40106</v>
      </c>
      <c r="C95" t="s">
        <v>43</v>
      </c>
      <c r="D95">
        <v>7</v>
      </c>
      <c r="E95" t="s">
        <v>37</v>
      </c>
      <c r="F95">
        <v>23</v>
      </c>
      <c r="G95">
        <v>3.5</v>
      </c>
      <c r="H95">
        <v>47</v>
      </c>
      <c r="I95">
        <v>2013</v>
      </c>
      <c r="J95">
        <v>1</v>
      </c>
      <c r="K95">
        <v>0</v>
      </c>
      <c r="L95">
        <v>1</v>
      </c>
      <c r="M95">
        <v>1</v>
      </c>
      <c r="N95">
        <v>7</v>
      </c>
      <c r="O95">
        <v>0</v>
      </c>
      <c r="P95">
        <v>0.166666666667</v>
      </c>
      <c r="Q95">
        <v>0</v>
      </c>
      <c r="R95">
        <v>0.166666666667</v>
      </c>
      <c r="S95">
        <v>0.5625</v>
      </c>
      <c r="T95">
        <v>0.625</v>
      </c>
      <c r="U95">
        <v>3.5</v>
      </c>
      <c r="V95">
        <v>0.54190342201700004</v>
      </c>
      <c r="W95">
        <v>4.1903422017099998E-2</v>
      </c>
      <c r="X95">
        <v>0.16800776655899999</v>
      </c>
      <c r="Y95">
        <v>1</v>
      </c>
      <c r="Z95">
        <v>8</v>
      </c>
      <c r="AA95">
        <v>3</v>
      </c>
      <c r="AB95">
        <v>3</v>
      </c>
      <c r="AC95">
        <v>8</v>
      </c>
      <c r="AD95">
        <v>3</v>
      </c>
      <c r="AE95">
        <v>3</v>
      </c>
      <c r="AF95">
        <v>3</v>
      </c>
      <c r="AG95">
        <f>F95-D95</f>
        <v>16</v>
      </c>
      <c r="AH95" t="b">
        <f>AG95*G95&gt;0</f>
        <v>1</v>
      </c>
      <c r="AI95">
        <f>IF(AH95,Z95,0)</f>
        <v>8</v>
      </c>
      <c r="AJ95">
        <f>V95-0.5</f>
        <v>4.1903422017000036E-2</v>
      </c>
      <c r="AK95" t="b">
        <f>AJ95*AG95*G95&gt;0</f>
        <v>1</v>
      </c>
      <c r="AL95">
        <f>IF(AH95,AA95,0)</f>
        <v>3</v>
      </c>
      <c r="AM95" s="7">
        <f>IF(AK95,AA95,0)</f>
        <v>3</v>
      </c>
      <c r="AN95">
        <f>ABS(AJ95)</f>
        <v>4.1903422017000036E-2</v>
      </c>
      <c r="AO95">
        <f t="shared" si="1"/>
        <v>3</v>
      </c>
    </row>
    <row r="96" spans="1:41">
      <c r="A96">
        <v>8272</v>
      </c>
      <c r="B96" s="1">
        <v>40105</v>
      </c>
      <c r="C96" t="s">
        <v>34</v>
      </c>
      <c r="D96">
        <v>41</v>
      </c>
      <c r="E96" t="s">
        <v>48</v>
      </c>
      <c r="F96">
        <v>45</v>
      </c>
      <c r="G96">
        <v>-1</v>
      </c>
      <c r="H96">
        <v>48</v>
      </c>
      <c r="I96">
        <v>2013</v>
      </c>
      <c r="J96">
        <v>0</v>
      </c>
      <c r="K96">
        <v>0</v>
      </c>
      <c r="L96">
        <v>1</v>
      </c>
      <c r="M96">
        <v>0</v>
      </c>
      <c r="N96">
        <v>7</v>
      </c>
      <c r="O96">
        <v>0.33333333333300003</v>
      </c>
      <c r="P96">
        <v>0.66666666666700003</v>
      </c>
      <c r="Q96">
        <v>0.66666666666700003</v>
      </c>
      <c r="R96">
        <v>0.33333333333300003</v>
      </c>
      <c r="S96">
        <v>0.625</v>
      </c>
      <c r="T96">
        <v>0.625</v>
      </c>
      <c r="U96">
        <v>1</v>
      </c>
      <c r="V96">
        <v>0.59324334242800003</v>
      </c>
      <c r="W96">
        <v>9.3243342427799997E-2</v>
      </c>
      <c r="X96">
        <v>0.37738955935899998</v>
      </c>
      <c r="Y96">
        <v>0</v>
      </c>
      <c r="Z96">
        <v>2</v>
      </c>
      <c r="AA96">
        <v>4</v>
      </c>
      <c r="AB96">
        <v>4</v>
      </c>
      <c r="AC96">
        <v>0</v>
      </c>
      <c r="AD96">
        <v>0</v>
      </c>
      <c r="AE96">
        <v>0</v>
      </c>
      <c r="AF96">
        <v>0</v>
      </c>
      <c r="AG96">
        <f>F96-D96</f>
        <v>4</v>
      </c>
      <c r="AH96" t="b">
        <f>AG96*G96&gt;0</f>
        <v>0</v>
      </c>
      <c r="AI96">
        <f>IF(AH96,Z96,0)</f>
        <v>0</v>
      </c>
      <c r="AJ96">
        <f>V96-0.5</f>
        <v>9.3243342428000031E-2</v>
      </c>
      <c r="AK96" t="b">
        <f>AJ96*AG96*G96&gt;0</f>
        <v>0</v>
      </c>
      <c r="AL96">
        <f>IF(AH96,AA96,0)</f>
        <v>0</v>
      </c>
      <c r="AM96" s="7">
        <f>IF(AK96,AA96,0)</f>
        <v>0</v>
      </c>
      <c r="AN96">
        <f>ABS(AJ96)</f>
        <v>9.3243342428000031E-2</v>
      </c>
      <c r="AO96">
        <f t="shared" si="1"/>
        <v>0</v>
      </c>
    </row>
    <row r="97" spans="1:41">
      <c r="A97">
        <v>8278</v>
      </c>
      <c r="B97" s="1">
        <v>40105</v>
      </c>
      <c r="C97" t="s">
        <v>57</v>
      </c>
      <c r="D97">
        <v>16</v>
      </c>
      <c r="E97" t="s">
        <v>54</v>
      </c>
      <c r="F97">
        <v>19</v>
      </c>
      <c r="G97">
        <v>2.5</v>
      </c>
      <c r="H97">
        <v>41</v>
      </c>
      <c r="I97">
        <v>2013</v>
      </c>
      <c r="J97">
        <v>1</v>
      </c>
      <c r="K97">
        <v>1</v>
      </c>
      <c r="L97">
        <v>1</v>
      </c>
      <c r="M97">
        <v>1</v>
      </c>
      <c r="N97">
        <v>7</v>
      </c>
      <c r="O97">
        <v>0.33333333333300003</v>
      </c>
      <c r="P97">
        <v>0.5</v>
      </c>
      <c r="Q97">
        <v>0.33333333333300003</v>
      </c>
      <c r="R97">
        <v>0.5</v>
      </c>
      <c r="S97">
        <v>0.5</v>
      </c>
      <c r="T97">
        <v>0.625</v>
      </c>
      <c r="U97">
        <v>2.5</v>
      </c>
      <c r="V97">
        <v>0.60685845537500005</v>
      </c>
      <c r="W97">
        <v>0.10685845537499999</v>
      </c>
      <c r="X97">
        <v>0.43412586520899998</v>
      </c>
      <c r="Y97">
        <v>1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f>F97-D97</f>
        <v>3</v>
      </c>
      <c r="AH97" t="b">
        <f>AG97*G97&gt;0</f>
        <v>1</v>
      </c>
      <c r="AI97">
        <f>IF(AH97,Z97,0)</f>
        <v>5</v>
      </c>
      <c r="AJ97">
        <f>V97-0.5</f>
        <v>0.10685845537500005</v>
      </c>
      <c r="AK97" t="b">
        <f>AJ97*AG97*G97&gt;0</f>
        <v>1</v>
      </c>
      <c r="AL97">
        <f>IF(AH97,AA97,0)</f>
        <v>5</v>
      </c>
      <c r="AM97" s="7">
        <f>IF(AK97,AA97,0)</f>
        <v>5</v>
      </c>
      <c r="AN97">
        <f>ABS(AJ97)</f>
        <v>0.10685845537500005</v>
      </c>
      <c r="AO97">
        <f t="shared" si="1"/>
        <v>5</v>
      </c>
    </row>
    <row r="98" spans="1:41">
      <c r="A98">
        <v>8270</v>
      </c>
      <c r="B98" s="1">
        <v>40105</v>
      </c>
      <c r="C98" t="s">
        <v>33</v>
      </c>
      <c r="D98">
        <v>27</v>
      </c>
      <c r="E98" t="s">
        <v>44</v>
      </c>
      <c r="F98">
        <v>24</v>
      </c>
      <c r="G98">
        <v>1.5</v>
      </c>
      <c r="H98">
        <v>46</v>
      </c>
      <c r="I98">
        <v>2013</v>
      </c>
      <c r="J98">
        <v>1</v>
      </c>
      <c r="K98">
        <v>0</v>
      </c>
      <c r="L98">
        <v>0</v>
      </c>
      <c r="M98">
        <v>0</v>
      </c>
      <c r="N98">
        <v>7</v>
      </c>
      <c r="O98">
        <v>0.66666666666700003</v>
      </c>
      <c r="P98">
        <v>0.66666666666700003</v>
      </c>
      <c r="Q98">
        <v>0.66666666666700003</v>
      </c>
      <c r="R98">
        <v>0.66666666666700003</v>
      </c>
      <c r="S98">
        <v>0.25</v>
      </c>
      <c r="T98">
        <v>0.625</v>
      </c>
      <c r="U98">
        <v>1.5</v>
      </c>
      <c r="V98">
        <v>0.60955998689400004</v>
      </c>
      <c r="W98">
        <v>0.109559986894</v>
      </c>
      <c r="X98">
        <v>0.44546302204900001</v>
      </c>
      <c r="Y98">
        <v>0</v>
      </c>
      <c r="Z98">
        <v>3</v>
      </c>
      <c r="AA98">
        <v>6</v>
      </c>
      <c r="AB98">
        <v>6</v>
      </c>
      <c r="AC98">
        <v>0</v>
      </c>
      <c r="AD98">
        <v>0</v>
      </c>
      <c r="AE98">
        <v>0</v>
      </c>
      <c r="AF98">
        <v>0</v>
      </c>
      <c r="AG98">
        <f>F98-D98</f>
        <v>-3</v>
      </c>
      <c r="AH98" t="b">
        <f>AG98*G98&gt;0</f>
        <v>0</v>
      </c>
      <c r="AI98">
        <f>IF(AH98,Z98,0)</f>
        <v>0</v>
      </c>
      <c r="AJ98">
        <f>V98-0.5</f>
        <v>0.10955998689400004</v>
      </c>
      <c r="AK98" t="b">
        <f>AJ98*AG98*G98&gt;0</f>
        <v>0</v>
      </c>
      <c r="AL98">
        <f>IF(AH98,AA98,0)</f>
        <v>0</v>
      </c>
      <c r="AM98" s="7">
        <f>IF(AK98,AA98,0)</f>
        <v>0</v>
      </c>
      <c r="AN98">
        <f>ABS(AJ98)</f>
        <v>0.10955998689400004</v>
      </c>
      <c r="AO98">
        <f t="shared" si="1"/>
        <v>0</v>
      </c>
    </row>
    <row r="99" spans="1:41">
      <c r="A99">
        <v>8273</v>
      </c>
      <c r="B99" s="1">
        <v>40105</v>
      </c>
      <c r="C99" t="s">
        <v>38</v>
      </c>
      <c r="D99">
        <v>17</v>
      </c>
      <c r="E99" t="s">
        <v>47</v>
      </c>
      <c r="F99">
        <v>3</v>
      </c>
      <c r="G99">
        <v>2.5</v>
      </c>
      <c r="H99">
        <v>55</v>
      </c>
      <c r="I99">
        <v>2013</v>
      </c>
      <c r="J99">
        <v>1</v>
      </c>
      <c r="K99">
        <v>1</v>
      </c>
      <c r="L99">
        <v>0</v>
      </c>
      <c r="M99">
        <v>0</v>
      </c>
      <c r="N99">
        <v>7</v>
      </c>
      <c r="O99">
        <v>0.5</v>
      </c>
      <c r="P99">
        <v>0.5</v>
      </c>
      <c r="Q99">
        <v>0.5</v>
      </c>
      <c r="R99">
        <v>0.5</v>
      </c>
      <c r="S99">
        <v>0.25</v>
      </c>
      <c r="T99">
        <v>0.5</v>
      </c>
      <c r="U99">
        <v>2.5</v>
      </c>
      <c r="V99">
        <v>0.65535970126499998</v>
      </c>
      <c r="W99">
        <v>0.15535970126500001</v>
      </c>
      <c r="X99">
        <v>0.64268298636700005</v>
      </c>
      <c r="Y99">
        <v>0</v>
      </c>
      <c r="Z99">
        <v>4</v>
      </c>
      <c r="AA99">
        <v>7</v>
      </c>
      <c r="AB99">
        <v>7</v>
      </c>
      <c r="AC99">
        <v>0</v>
      </c>
      <c r="AD99">
        <v>0</v>
      </c>
      <c r="AE99">
        <v>0</v>
      </c>
      <c r="AF99">
        <v>0</v>
      </c>
      <c r="AG99">
        <f>F99-D99</f>
        <v>-14</v>
      </c>
      <c r="AH99" t="b">
        <f>AG99*G99&gt;0</f>
        <v>0</v>
      </c>
      <c r="AI99">
        <f>IF(AH99,Z99,0)</f>
        <v>0</v>
      </c>
      <c r="AJ99">
        <f>V99-0.5</f>
        <v>0.15535970126499998</v>
      </c>
      <c r="AK99" t="b">
        <f>AJ99*AG99*G99&gt;0</f>
        <v>0</v>
      </c>
      <c r="AL99">
        <f>IF(AH99,AA99,0)</f>
        <v>0</v>
      </c>
      <c r="AM99" s="7">
        <f>IF(AK99,AA99,0)</f>
        <v>0</v>
      </c>
      <c r="AN99">
        <f>ABS(AJ99)</f>
        <v>0.15535970126499998</v>
      </c>
      <c r="AO99">
        <f t="shared" si="1"/>
        <v>0</v>
      </c>
    </row>
    <row r="100" spans="1:41">
      <c r="A100">
        <v>8267</v>
      </c>
      <c r="B100" s="1">
        <v>40105</v>
      </c>
      <c r="C100" t="s">
        <v>59</v>
      </c>
      <c r="D100">
        <v>27</v>
      </c>
      <c r="E100" t="s">
        <v>52</v>
      </c>
      <c r="F100">
        <v>30</v>
      </c>
      <c r="G100">
        <v>-3</v>
      </c>
      <c r="H100">
        <v>43</v>
      </c>
      <c r="I100">
        <v>2013</v>
      </c>
      <c r="J100">
        <v>0</v>
      </c>
      <c r="K100">
        <v>1</v>
      </c>
      <c r="L100">
        <v>1</v>
      </c>
      <c r="M100">
        <v>0</v>
      </c>
      <c r="N100">
        <v>7</v>
      </c>
      <c r="O100">
        <v>0.5</v>
      </c>
      <c r="P100">
        <v>0.83333333333299997</v>
      </c>
      <c r="Q100">
        <v>0.83333333333299997</v>
      </c>
      <c r="R100">
        <v>0.5</v>
      </c>
      <c r="S100">
        <v>0.75</v>
      </c>
      <c r="T100">
        <v>0.375</v>
      </c>
      <c r="U100">
        <v>3</v>
      </c>
      <c r="V100">
        <v>0.67218841048599998</v>
      </c>
      <c r="W100">
        <v>0.172188410486</v>
      </c>
      <c r="X100">
        <v>0.71809965284699995</v>
      </c>
      <c r="Y100">
        <v>0</v>
      </c>
      <c r="Z100">
        <v>6</v>
      </c>
      <c r="AA100">
        <v>8</v>
      </c>
      <c r="AB100">
        <v>8</v>
      </c>
      <c r="AC100">
        <v>0</v>
      </c>
      <c r="AD100">
        <v>0</v>
      </c>
      <c r="AE100">
        <v>0</v>
      </c>
      <c r="AF100">
        <v>0</v>
      </c>
      <c r="AG100">
        <f>F100-D100</f>
        <v>3</v>
      </c>
      <c r="AH100" t="b">
        <f>AG100*G100&gt;0</f>
        <v>0</v>
      </c>
      <c r="AI100">
        <f>IF(AH100,Z100,0)</f>
        <v>0</v>
      </c>
      <c r="AJ100">
        <f>V100-0.5</f>
        <v>0.17218841048599998</v>
      </c>
      <c r="AK100" t="b">
        <f>AJ100*AG100*G100&gt;0</f>
        <v>0</v>
      </c>
      <c r="AL100">
        <f>IF(AH100,AA100,0)</f>
        <v>0</v>
      </c>
      <c r="AM100" s="7">
        <f>IF(AK100,AA100,0)</f>
        <v>0</v>
      </c>
      <c r="AN100">
        <f>ABS(AJ100)</f>
        <v>0.17218841048599998</v>
      </c>
      <c r="AO100">
        <f t="shared" si="1"/>
        <v>0</v>
      </c>
    </row>
    <row r="101" spans="1:41">
      <c r="A101">
        <v>8268</v>
      </c>
      <c r="B101" s="1">
        <v>40105</v>
      </c>
      <c r="C101" t="s">
        <v>56</v>
      </c>
      <c r="D101">
        <v>24</v>
      </c>
      <c r="E101" t="s">
        <v>46</v>
      </c>
      <c r="F101">
        <v>6</v>
      </c>
      <c r="G101">
        <v>-7</v>
      </c>
      <c r="H101">
        <v>44.5</v>
      </c>
      <c r="I101">
        <v>2013</v>
      </c>
      <c r="J101">
        <v>0</v>
      </c>
      <c r="K101">
        <v>0</v>
      </c>
      <c r="L101">
        <v>0</v>
      </c>
      <c r="M101">
        <v>1</v>
      </c>
      <c r="N101">
        <v>7</v>
      </c>
      <c r="O101">
        <v>0</v>
      </c>
      <c r="P101">
        <v>0.5</v>
      </c>
      <c r="Q101">
        <v>0.5</v>
      </c>
      <c r="R101">
        <v>0</v>
      </c>
      <c r="S101">
        <v>0.4375</v>
      </c>
      <c r="T101">
        <v>0.125</v>
      </c>
      <c r="U101">
        <v>7</v>
      </c>
      <c r="V101">
        <v>0.690595671666</v>
      </c>
      <c r="W101">
        <v>0.190595671666</v>
      </c>
      <c r="X101">
        <v>0.80290558995299999</v>
      </c>
      <c r="Y101">
        <v>1</v>
      </c>
      <c r="Z101">
        <v>15</v>
      </c>
      <c r="AA101">
        <v>9</v>
      </c>
      <c r="AB101">
        <v>9</v>
      </c>
      <c r="AC101">
        <v>15</v>
      </c>
      <c r="AD101">
        <v>9</v>
      </c>
      <c r="AE101">
        <v>9</v>
      </c>
      <c r="AF101">
        <v>9</v>
      </c>
      <c r="AG101">
        <f>F101-D101</f>
        <v>-18</v>
      </c>
      <c r="AH101" t="b">
        <f>AG101*G101&gt;0</f>
        <v>1</v>
      </c>
      <c r="AI101">
        <f>IF(AH101,Z101,0)</f>
        <v>15</v>
      </c>
      <c r="AJ101">
        <f>V101-0.5</f>
        <v>0.190595671666</v>
      </c>
      <c r="AK101" t="b">
        <f>AJ101*AG101*G101&gt;0</f>
        <v>1</v>
      </c>
      <c r="AL101">
        <f>IF(AH101,AA101,0)</f>
        <v>9</v>
      </c>
      <c r="AM101" s="7">
        <f>IF(AK101,AA101,0)</f>
        <v>9</v>
      </c>
      <c r="AN101">
        <f>ABS(AJ101)</f>
        <v>0.190595671666</v>
      </c>
      <c r="AO101">
        <f t="shared" si="1"/>
        <v>9</v>
      </c>
    </row>
    <row r="102" spans="1:41">
      <c r="A102">
        <v>8274</v>
      </c>
      <c r="B102" s="1">
        <v>40105</v>
      </c>
      <c r="C102" t="s">
        <v>42</v>
      </c>
      <c r="D102">
        <v>15</v>
      </c>
      <c r="E102" t="s">
        <v>36</v>
      </c>
      <c r="F102">
        <v>30</v>
      </c>
      <c r="G102">
        <v>7</v>
      </c>
      <c r="H102">
        <v>42</v>
      </c>
      <c r="I102">
        <v>2013</v>
      </c>
      <c r="J102">
        <v>1</v>
      </c>
      <c r="K102">
        <v>0</v>
      </c>
      <c r="L102">
        <v>1</v>
      </c>
      <c r="M102">
        <v>1</v>
      </c>
      <c r="N102">
        <v>7</v>
      </c>
      <c r="O102">
        <v>0.5</v>
      </c>
      <c r="P102">
        <v>0.5</v>
      </c>
      <c r="Q102">
        <v>0.5</v>
      </c>
      <c r="R102">
        <v>0.5</v>
      </c>
      <c r="S102">
        <v>0.4375</v>
      </c>
      <c r="T102">
        <v>0.4375</v>
      </c>
      <c r="U102">
        <v>7</v>
      </c>
      <c r="V102">
        <v>0.69421459803800001</v>
      </c>
      <c r="W102">
        <v>0.19421459803800001</v>
      </c>
      <c r="X102">
        <v>0.81989757663399998</v>
      </c>
      <c r="Y102">
        <v>1</v>
      </c>
      <c r="Z102">
        <v>14</v>
      </c>
      <c r="AA102">
        <v>10</v>
      </c>
      <c r="AB102">
        <v>10</v>
      </c>
      <c r="AC102">
        <v>14</v>
      </c>
      <c r="AD102">
        <v>10</v>
      </c>
      <c r="AE102">
        <v>10</v>
      </c>
      <c r="AF102">
        <v>10</v>
      </c>
      <c r="AG102">
        <f>F102-D102</f>
        <v>15</v>
      </c>
      <c r="AH102" t="b">
        <f>AG102*G102&gt;0</f>
        <v>1</v>
      </c>
      <c r="AI102">
        <f>IF(AH102,Z102,0)</f>
        <v>14</v>
      </c>
      <c r="AJ102">
        <f>V102-0.5</f>
        <v>0.19421459803800001</v>
      </c>
      <c r="AK102" t="b">
        <f>AJ102*AG102*G102&gt;0</f>
        <v>1</v>
      </c>
      <c r="AL102">
        <f>IF(AH102,AA102,0)</f>
        <v>10</v>
      </c>
      <c r="AM102" s="7">
        <f>IF(AK102,AA102,0)</f>
        <v>10</v>
      </c>
      <c r="AN102">
        <f>ABS(AJ102)</f>
        <v>0.19421459803800001</v>
      </c>
      <c r="AO102">
        <f t="shared" si="1"/>
        <v>10</v>
      </c>
    </row>
    <row r="103" spans="1:41">
      <c r="A103">
        <v>8266</v>
      </c>
      <c r="B103" s="1">
        <v>40102</v>
      </c>
      <c r="C103" t="s">
        <v>35</v>
      </c>
      <c r="D103">
        <v>34</v>
      </c>
      <c r="E103" t="s">
        <v>41</v>
      </c>
      <c r="F103">
        <v>22</v>
      </c>
      <c r="G103">
        <v>-4.5</v>
      </c>
      <c r="H103">
        <v>41.5</v>
      </c>
      <c r="I103">
        <v>2013</v>
      </c>
      <c r="J103">
        <v>0</v>
      </c>
      <c r="K103">
        <v>1</v>
      </c>
      <c r="L103">
        <v>0</v>
      </c>
      <c r="M103">
        <v>1</v>
      </c>
      <c r="N103">
        <v>7</v>
      </c>
      <c r="O103">
        <v>0.5</v>
      </c>
      <c r="P103">
        <v>0.83333333333299997</v>
      </c>
      <c r="Q103">
        <v>0.83333333333299997</v>
      </c>
      <c r="R103">
        <v>0.5</v>
      </c>
      <c r="S103">
        <v>0.6875</v>
      </c>
      <c r="T103">
        <v>0.3125</v>
      </c>
      <c r="U103">
        <v>4.5</v>
      </c>
      <c r="V103">
        <v>0.69428249197699998</v>
      </c>
      <c r="W103">
        <v>0.19428249197700001</v>
      </c>
      <c r="X103">
        <v>0.82021742747399995</v>
      </c>
      <c r="Y103">
        <v>1</v>
      </c>
      <c r="Z103">
        <v>9</v>
      </c>
      <c r="AA103">
        <v>11</v>
      </c>
      <c r="AB103">
        <v>11</v>
      </c>
      <c r="AC103">
        <v>9</v>
      </c>
      <c r="AD103">
        <v>11</v>
      </c>
      <c r="AE103">
        <v>11</v>
      </c>
      <c r="AF103">
        <v>11</v>
      </c>
      <c r="AG103">
        <f>F103-D103</f>
        <v>-12</v>
      </c>
      <c r="AH103" t="b">
        <f>AG103*G103&gt;0</f>
        <v>1</v>
      </c>
      <c r="AI103">
        <f>IF(AH103,Z103,0)</f>
        <v>9</v>
      </c>
      <c r="AJ103">
        <f>V103-0.5</f>
        <v>0.19428249197699998</v>
      </c>
      <c r="AK103" t="b">
        <f>AJ103*AG103*G103&gt;0</f>
        <v>1</v>
      </c>
      <c r="AL103">
        <f>IF(AH103,AA103,0)</f>
        <v>11</v>
      </c>
      <c r="AM103" s="7">
        <f>IF(AK103,AA103,0)</f>
        <v>11</v>
      </c>
      <c r="AN103">
        <f>ABS(AJ103)</f>
        <v>0.19428249197699998</v>
      </c>
      <c r="AO103">
        <f t="shared" si="1"/>
        <v>11</v>
      </c>
    </row>
    <row r="104" spans="1:41">
      <c r="A104">
        <v>8279</v>
      </c>
      <c r="B104" s="1">
        <v>40105</v>
      </c>
      <c r="C104" t="s">
        <v>58</v>
      </c>
      <c r="D104">
        <v>33</v>
      </c>
      <c r="E104" t="s">
        <v>62</v>
      </c>
      <c r="F104">
        <v>39</v>
      </c>
      <c r="G104">
        <v>-6</v>
      </c>
      <c r="H104">
        <v>55.5</v>
      </c>
      <c r="I104">
        <v>2013</v>
      </c>
      <c r="J104">
        <v>0</v>
      </c>
      <c r="K104">
        <v>0</v>
      </c>
      <c r="L104">
        <v>1</v>
      </c>
      <c r="M104">
        <v>0</v>
      </c>
      <c r="N104">
        <v>7</v>
      </c>
      <c r="O104">
        <v>0.66666666666700003</v>
      </c>
      <c r="P104">
        <v>1</v>
      </c>
      <c r="Q104">
        <v>1</v>
      </c>
      <c r="R104">
        <v>0.66666666666700003</v>
      </c>
      <c r="S104">
        <v>0.8125</v>
      </c>
      <c r="T104">
        <v>0.6875</v>
      </c>
      <c r="U104">
        <v>6</v>
      </c>
      <c r="V104">
        <v>0.74446020938599999</v>
      </c>
      <c r="W104">
        <v>0.24446020938599999</v>
      </c>
      <c r="X104">
        <v>1.0692812708299999</v>
      </c>
      <c r="Y104">
        <v>0</v>
      </c>
      <c r="Z104">
        <v>10</v>
      </c>
      <c r="AA104">
        <v>12</v>
      </c>
      <c r="AB104">
        <v>12</v>
      </c>
      <c r="AC104">
        <v>0</v>
      </c>
      <c r="AD104">
        <v>0</v>
      </c>
      <c r="AE104">
        <v>0</v>
      </c>
      <c r="AF104">
        <v>0</v>
      </c>
      <c r="AG104">
        <f>F104-D104</f>
        <v>6</v>
      </c>
      <c r="AH104" t="b">
        <f>AG104*G104&gt;0</f>
        <v>0</v>
      </c>
      <c r="AI104">
        <f>IF(AH104,Z104,0)</f>
        <v>0</v>
      </c>
      <c r="AJ104">
        <f>V104-0.5</f>
        <v>0.24446020938599999</v>
      </c>
      <c r="AK104" t="b">
        <f>AJ104*AG104*G104&gt;0</f>
        <v>0</v>
      </c>
      <c r="AL104">
        <f>IF(AH104,AA104,0)</f>
        <v>0</v>
      </c>
      <c r="AM104" s="7">
        <f>IF(AK104,AA104,0)</f>
        <v>0</v>
      </c>
      <c r="AN104">
        <f>ABS(AJ104)</f>
        <v>0.24446020938599999</v>
      </c>
      <c r="AO104">
        <f t="shared" si="1"/>
        <v>0</v>
      </c>
    </row>
    <row r="105" spans="1:41">
      <c r="A105">
        <v>8271</v>
      </c>
      <c r="B105" s="1">
        <v>40105</v>
      </c>
      <c r="C105" t="s">
        <v>60</v>
      </c>
      <c r="D105">
        <v>23</v>
      </c>
      <c r="E105" t="s">
        <v>31</v>
      </c>
      <c r="F105">
        <v>21</v>
      </c>
      <c r="G105">
        <v>6.5</v>
      </c>
      <c r="H105">
        <v>44.5</v>
      </c>
      <c r="I105">
        <v>2013</v>
      </c>
      <c r="J105">
        <v>1</v>
      </c>
      <c r="K105">
        <v>1</v>
      </c>
      <c r="L105">
        <v>0</v>
      </c>
      <c r="M105">
        <v>0</v>
      </c>
      <c r="N105">
        <v>7</v>
      </c>
      <c r="O105">
        <v>0.5</v>
      </c>
      <c r="P105">
        <v>0.33333333333300003</v>
      </c>
      <c r="Q105">
        <v>0.5</v>
      </c>
      <c r="R105">
        <v>0.33333333333300003</v>
      </c>
      <c r="S105">
        <v>0.4375</v>
      </c>
      <c r="T105">
        <v>0.375</v>
      </c>
      <c r="U105">
        <v>6.5</v>
      </c>
      <c r="V105">
        <v>0.77365056507200003</v>
      </c>
      <c r="W105">
        <v>0.27365056507199997</v>
      </c>
      <c r="X105">
        <v>1.22904032791</v>
      </c>
      <c r="Y105">
        <v>0</v>
      </c>
      <c r="Z105">
        <v>13</v>
      </c>
      <c r="AA105">
        <v>13</v>
      </c>
      <c r="AB105">
        <v>13</v>
      </c>
      <c r="AC105">
        <v>0</v>
      </c>
      <c r="AD105">
        <v>0</v>
      </c>
      <c r="AE105">
        <v>0</v>
      </c>
      <c r="AF105">
        <v>0</v>
      </c>
      <c r="AG105">
        <f>F105-D105</f>
        <v>-2</v>
      </c>
      <c r="AH105" t="b">
        <f>AG105*G105&gt;0</f>
        <v>0</v>
      </c>
      <c r="AI105">
        <f>IF(AH105,Z105,0)</f>
        <v>0</v>
      </c>
      <c r="AJ105">
        <f>V105-0.5</f>
        <v>0.27365056507200003</v>
      </c>
      <c r="AK105" t="b">
        <f>AJ105*AG105*G105&gt;0</f>
        <v>0</v>
      </c>
      <c r="AL105">
        <f>IF(AH105,AA105,0)</f>
        <v>0</v>
      </c>
      <c r="AM105" s="7">
        <f>IF(AK105,AA105,0)</f>
        <v>0</v>
      </c>
      <c r="AN105">
        <f>ABS(AJ105)</f>
        <v>0.27365056507200003</v>
      </c>
      <c r="AO105">
        <f t="shared" si="1"/>
        <v>0</v>
      </c>
    </row>
    <row r="106" spans="1:41">
      <c r="A106">
        <v>8277</v>
      </c>
      <c r="B106" s="1">
        <v>40105</v>
      </c>
      <c r="C106" t="s">
        <v>32</v>
      </c>
      <c r="D106">
        <v>13</v>
      </c>
      <c r="E106" t="s">
        <v>49</v>
      </c>
      <c r="F106">
        <v>31</v>
      </c>
      <c r="G106">
        <v>9.5</v>
      </c>
      <c r="H106">
        <v>45</v>
      </c>
      <c r="I106">
        <v>2013</v>
      </c>
      <c r="J106">
        <v>1</v>
      </c>
      <c r="K106">
        <v>0</v>
      </c>
      <c r="L106">
        <v>1</v>
      </c>
      <c r="M106">
        <v>1</v>
      </c>
      <c r="N106">
        <v>7</v>
      </c>
      <c r="O106">
        <v>0.66666666666700003</v>
      </c>
      <c r="P106">
        <v>0.5</v>
      </c>
      <c r="Q106">
        <v>0.66666666666700003</v>
      </c>
      <c r="R106">
        <v>0.5</v>
      </c>
      <c r="S106">
        <v>0.6875</v>
      </c>
      <c r="T106">
        <v>0.3125</v>
      </c>
      <c r="U106">
        <v>9.5</v>
      </c>
      <c r="V106">
        <v>0.78923733752199998</v>
      </c>
      <c r="W106">
        <v>0.28923733752199998</v>
      </c>
      <c r="X106">
        <v>1.3203344056199999</v>
      </c>
      <c r="Y106">
        <v>1</v>
      </c>
      <c r="Z106">
        <v>16</v>
      </c>
      <c r="AA106">
        <v>14</v>
      </c>
      <c r="AB106">
        <v>14</v>
      </c>
      <c r="AC106">
        <v>16</v>
      </c>
      <c r="AD106">
        <v>14</v>
      </c>
      <c r="AE106">
        <v>14</v>
      </c>
      <c r="AF106">
        <v>14</v>
      </c>
      <c r="AG106">
        <f>F106-D106</f>
        <v>18</v>
      </c>
      <c r="AH106" t="b">
        <f>AG106*G106&gt;0</f>
        <v>1</v>
      </c>
      <c r="AI106">
        <f>IF(AH106,Z106,0)</f>
        <v>16</v>
      </c>
      <c r="AJ106">
        <f>V106-0.5</f>
        <v>0.28923733752199998</v>
      </c>
      <c r="AK106" t="b">
        <f>AJ106*AG106*G106&gt;0</f>
        <v>1</v>
      </c>
      <c r="AL106">
        <f>IF(AH106,AA106,0)</f>
        <v>14</v>
      </c>
      <c r="AM106" s="7">
        <f>IF(AK106,AA106,0)</f>
        <v>14</v>
      </c>
      <c r="AN106">
        <f>ABS(AJ106)</f>
        <v>0.28923733752199998</v>
      </c>
      <c r="AO106">
        <f t="shared" si="1"/>
        <v>14</v>
      </c>
    </row>
    <row r="107" spans="1:41">
      <c r="A107">
        <v>8275</v>
      </c>
      <c r="B107" s="1">
        <v>40105</v>
      </c>
      <c r="C107" t="s">
        <v>51</v>
      </c>
      <c r="D107">
        <v>23</v>
      </c>
      <c r="E107" t="s">
        <v>39</v>
      </c>
      <c r="F107">
        <v>31</v>
      </c>
      <c r="G107">
        <v>6.5</v>
      </c>
      <c r="H107">
        <v>43</v>
      </c>
      <c r="I107">
        <v>2013</v>
      </c>
      <c r="J107">
        <v>1</v>
      </c>
      <c r="K107">
        <v>1</v>
      </c>
      <c r="L107">
        <v>1</v>
      </c>
      <c r="M107">
        <v>1</v>
      </c>
      <c r="N107">
        <v>7</v>
      </c>
      <c r="O107">
        <v>0.33333333333300003</v>
      </c>
      <c r="P107">
        <v>0</v>
      </c>
      <c r="Q107">
        <v>0.33333333333300003</v>
      </c>
      <c r="R107">
        <v>0</v>
      </c>
      <c r="S107">
        <v>0.8125</v>
      </c>
      <c r="T107">
        <v>0.4375</v>
      </c>
      <c r="U107">
        <v>6.5</v>
      </c>
      <c r="V107">
        <v>0.817277479448</v>
      </c>
      <c r="W107">
        <v>0.317277479448</v>
      </c>
      <c r="X107">
        <v>1.49800994834</v>
      </c>
      <c r="Y107">
        <v>1</v>
      </c>
      <c r="Z107">
        <v>12</v>
      </c>
      <c r="AA107">
        <v>15</v>
      </c>
      <c r="AB107">
        <v>15</v>
      </c>
      <c r="AC107">
        <v>12</v>
      </c>
      <c r="AD107">
        <v>15</v>
      </c>
      <c r="AE107">
        <v>15</v>
      </c>
      <c r="AF107">
        <v>15</v>
      </c>
      <c r="AG107">
        <f>F107-D107</f>
        <v>8</v>
      </c>
      <c r="AH107" t="b">
        <f>AG107*G107&gt;0</f>
        <v>1</v>
      </c>
      <c r="AI107">
        <f>IF(AH107,Z107,0)</f>
        <v>12</v>
      </c>
      <c r="AJ107">
        <f>V107-0.5</f>
        <v>0.317277479448</v>
      </c>
      <c r="AK107" t="b">
        <f>AJ107*AG107*G107&gt;0</f>
        <v>1</v>
      </c>
      <c r="AL107">
        <f>IF(AH107,AA107,0)</f>
        <v>15</v>
      </c>
      <c r="AM107" s="7">
        <f>IF(AK107,AA107,0)</f>
        <v>15</v>
      </c>
      <c r="AN107">
        <f>ABS(AJ107)</f>
        <v>0.317277479448</v>
      </c>
      <c r="AO107">
        <f t="shared" si="1"/>
        <v>15</v>
      </c>
    </row>
    <row r="108" spans="1:41">
      <c r="A108">
        <v>8269</v>
      </c>
      <c r="B108" s="1">
        <v>40105</v>
      </c>
      <c r="C108" t="s">
        <v>55</v>
      </c>
      <c r="D108">
        <v>16</v>
      </c>
      <c r="E108" t="s">
        <v>45</v>
      </c>
      <c r="F108">
        <v>17</v>
      </c>
      <c r="G108">
        <v>6</v>
      </c>
      <c r="H108">
        <v>39</v>
      </c>
      <c r="I108">
        <v>2013</v>
      </c>
      <c r="J108">
        <v>1</v>
      </c>
      <c r="K108">
        <v>0</v>
      </c>
      <c r="L108">
        <v>1</v>
      </c>
      <c r="M108">
        <v>1</v>
      </c>
      <c r="N108">
        <v>7</v>
      </c>
      <c r="O108">
        <v>1</v>
      </c>
      <c r="P108">
        <v>0.33333333333300003</v>
      </c>
      <c r="Q108">
        <v>1</v>
      </c>
      <c r="R108">
        <v>0.33333333333300003</v>
      </c>
      <c r="S108">
        <v>0.125</v>
      </c>
      <c r="T108">
        <v>0.75</v>
      </c>
      <c r="U108">
        <v>6</v>
      </c>
      <c r="V108">
        <v>0.89436894883200002</v>
      </c>
      <c r="W108">
        <v>0.39436894883200002</v>
      </c>
      <c r="X108">
        <v>2.1361660112799998</v>
      </c>
      <c r="Y108">
        <v>1</v>
      </c>
      <c r="Z108">
        <v>11</v>
      </c>
      <c r="AA108">
        <v>16</v>
      </c>
      <c r="AB108">
        <v>16</v>
      </c>
      <c r="AC108">
        <v>11</v>
      </c>
      <c r="AD108">
        <v>16</v>
      </c>
      <c r="AE108">
        <v>16</v>
      </c>
      <c r="AF108">
        <v>16</v>
      </c>
      <c r="AG108">
        <f>F108-D108</f>
        <v>1</v>
      </c>
      <c r="AH108" t="b">
        <f>AG108*G108&gt;0</f>
        <v>1</v>
      </c>
      <c r="AI108">
        <f>IF(AH108,Z108,0)</f>
        <v>11</v>
      </c>
      <c r="AJ108">
        <f>V108-0.5</f>
        <v>0.39436894883200002</v>
      </c>
      <c r="AK108" t="b">
        <f>AJ108*AG108*G108&gt;0</f>
        <v>1</v>
      </c>
      <c r="AL108">
        <f>IF(AH108,AA108,0)</f>
        <v>16</v>
      </c>
      <c r="AM108" s="7">
        <f>IF(AK108,AA108,0)</f>
        <v>16</v>
      </c>
      <c r="AN108">
        <f>ABS(AJ108)</f>
        <v>0.39436894883200002</v>
      </c>
      <c r="AO108">
        <f t="shared" si="1"/>
        <v>16</v>
      </c>
    </row>
    <row r="109" spans="1:41">
      <c r="A109">
        <v>8283</v>
      </c>
      <c r="B109" s="1">
        <v>40112</v>
      </c>
      <c r="C109" t="s">
        <v>38</v>
      </c>
      <c r="D109">
        <v>30</v>
      </c>
      <c r="E109" t="s">
        <v>44</v>
      </c>
      <c r="F109">
        <v>31</v>
      </c>
      <c r="G109">
        <v>3</v>
      </c>
      <c r="H109">
        <v>50.5</v>
      </c>
      <c r="I109">
        <v>2013</v>
      </c>
      <c r="J109">
        <v>1</v>
      </c>
      <c r="K109">
        <v>0</v>
      </c>
      <c r="L109">
        <v>1</v>
      </c>
      <c r="M109">
        <v>1</v>
      </c>
      <c r="N109">
        <v>8</v>
      </c>
      <c r="O109">
        <v>0.57142857142900005</v>
      </c>
      <c r="P109">
        <v>0.57142857142900005</v>
      </c>
      <c r="Q109">
        <v>0.57142857142900005</v>
      </c>
      <c r="R109">
        <v>0.57142857142900005</v>
      </c>
      <c r="S109">
        <v>0.25</v>
      </c>
      <c r="T109">
        <v>0.5</v>
      </c>
      <c r="U109">
        <v>3</v>
      </c>
      <c r="V109">
        <v>0.61268523254999996</v>
      </c>
      <c r="W109">
        <v>0.11268523255</v>
      </c>
      <c r="X109">
        <v>0.45861360216800001</v>
      </c>
      <c r="Y109">
        <v>1</v>
      </c>
      <c r="Z109">
        <v>6</v>
      </c>
      <c r="AA109">
        <v>5</v>
      </c>
      <c r="AB109">
        <v>4</v>
      </c>
      <c r="AC109">
        <v>6</v>
      </c>
      <c r="AD109">
        <v>5</v>
      </c>
      <c r="AE109">
        <v>5</v>
      </c>
      <c r="AF109">
        <v>4</v>
      </c>
      <c r="AG109">
        <f>F109-D109</f>
        <v>1</v>
      </c>
      <c r="AH109" t="b">
        <f>AG109*G109&gt;0</f>
        <v>1</v>
      </c>
      <c r="AI109">
        <f>IF(AH109,Z109,0)</f>
        <v>6</v>
      </c>
      <c r="AJ109">
        <f>V109-0.5</f>
        <v>0.11268523254999996</v>
      </c>
      <c r="AK109" t="b">
        <f>AJ109*AG109*G109&gt;0</f>
        <v>1</v>
      </c>
      <c r="AL109">
        <f>IF(AH109,AA109,0)</f>
        <v>5</v>
      </c>
      <c r="AM109" s="7">
        <f>IF(AK109,AA109,0)</f>
        <v>5</v>
      </c>
      <c r="AN109">
        <f>ABS(AJ109)</f>
        <v>0.11268523254999996</v>
      </c>
      <c r="AO109">
        <f t="shared" si="1"/>
        <v>4</v>
      </c>
    </row>
    <row r="110" spans="1:41">
      <c r="A110">
        <v>8289</v>
      </c>
      <c r="B110" s="1">
        <v>40112</v>
      </c>
      <c r="C110" t="s">
        <v>54</v>
      </c>
      <c r="D110">
        <v>18</v>
      </c>
      <c r="E110" t="s">
        <v>61</v>
      </c>
      <c r="F110">
        <v>21</v>
      </c>
      <c r="G110">
        <v>-2.5</v>
      </c>
      <c r="H110">
        <v>40.5</v>
      </c>
      <c r="I110">
        <v>2013</v>
      </c>
      <c r="J110">
        <v>0</v>
      </c>
      <c r="K110">
        <v>0</v>
      </c>
      <c r="L110">
        <v>1</v>
      </c>
      <c r="M110">
        <v>0</v>
      </c>
      <c r="N110">
        <v>8</v>
      </c>
      <c r="O110">
        <v>0.428571428571</v>
      </c>
      <c r="P110">
        <v>0.28571428571399998</v>
      </c>
      <c r="Q110">
        <v>0.28571428571399998</v>
      </c>
      <c r="R110">
        <v>0.428571428571</v>
      </c>
      <c r="S110">
        <v>0.5</v>
      </c>
      <c r="T110">
        <v>0.25</v>
      </c>
      <c r="U110">
        <v>2.5</v>
      </c>
      <c r="V110">
        <v>0.34488685686999998</v>
      </c>
      <c r="W110">
        <v>0.15511314312999999</v>
      </c>
      <c r="X110">
        <v>-0.64159154617699998</v>
      </c>
      <c r="Y110">
        <v>1</v>
      </c>
      <c r="Z110">
        <v>4</v>
      </c>
      <c r="AA110">
        <v>4</v>
      </c>
      <c r="AB110">
        <v>5</v>
      </c>
      <c r="AC110">
        <v>0</v>
      </c>
      <c r="AD110">
        <v>0</v>
      </c>
      <c r="AE110">
        <v>4</v>
      </c>
      <c r="AF110">
        <v>5</v>
      </c>
      <c r="AG110">
        <f>F110-D110</f>
        <v>3</v>
      </c>
      <c r="AH110" t="b">
        <f>AG110*G110&gt;0</f>
        <v>0</v>
      </c>
      <c r="AI110">
        <f>IF(AH110,Z110,0)</f>
        <v>0</v>
      </c>
      <c r="AJ110">
        <f>V110-0.5</f>
        <v>-0.15511314313000002</v>
      </c>
      <c r="AK110" t="b">
        <f>AJ110*AG110*G110&gt;0</f>
        <v>1</v>
      </c>
      <c r="AL110">
        <f>IF(AH110,AA110,0)</f>
        <v>0</v>
      </c>
      <c r="AM110" s="7">
        <f>IF(AK110,AA110,0)</f>
        <v>4</v>
      </c>
      <c r="AN110">
        <f>ABS(AJ110)</f>
        <v>0.15511314313000002</v>
      </c>
      <c r="AO110">
        <f t="shared" si="1"/>
        <v>5</v>
      </c>
    </row>
    <row r="111" spans="1:41">
      <c r="A111">
        <v>8288</v>
      </c>
      <c r="B111" s="1">
        <v>40112</v>
      </c>
      <c r="C111" t="s">
        <v>52</v>
      </c>
      <c r="D111">
        <v>9</v>
      </c>
      <c r="E111" t="s">
        <v>33</v>
      </c>
      <c r="F111">
        <v>49</v>
      </c>
      <c r="G111">
        <v>4.5</v>
      </c>
      <c r="H111">
        <v>41.5</v>
      </c>
      <c r="I111">
        <v>2013</v>
      </c>
      <c r="J111">
        <v>1</v>
      </c>
      <c r="K111">
        <v>0</v>
      </c>
      <c r="L111">
        <v>1</v>
      </c>
      <c r="M111">
        <v>1</v>
      </c>
      <c r="N111">
        <v>8</v>
      </c>
      <c r="O111">
        <v>0.71428571428599996</v>
      </c>
      <c r="P111">
        <v>0.57142857142900005</v>
      </c>
      <c r="Q111">
        <v>0.71428571428599996</v>
      </c>
      <c r="R111">
        <v>0.57142857142900005</v>
      </c>
      <c r="S111">
        <v>0.625</v>
      </c>
      <c r="T111">
        <v>0.375</v>
      </c>
      <c r="U111">
        <v>4.5</v>
      </c>
      <c r="V111">
        <v>0.69450644972300002</v>
      </c>
      <c r="W111">
        <v>0.19450644972299999</v>
      </c>
      <c r="X111">
        <v>0.82127278264199999</v>
      </c>
      <c r="Y111">
        <v>1</v>
      </c>
      <c r="Z111">
        <v>7</v>
      </c>
      <c r="AA111">
        <v>6</v>
      </c>
      <c r="AB111">
        <v>6</v>
      </c>
      <c r="AC111">
        <v>7</v>
      </c>
      <c r="AD111">
        <v>6</v>
      </c>
      <c r="AE111">
        <v>6</v>
      </c>
      <c r="AF111">
        <v>6</v>
      </c>
      <c r="AG111">
        <f>F111-D111</f>
        <v>40</v>
      </c>
      <c r="AH111" t="b">
        <f>AG111*G111&gt;0</f>
        <v>1</v>
      </c>
      <c r="AI111">
        <f>IF(AH111,Z111,0)</f>
        <v>7</v>
      </c>
      <c r="AJ111">
        <f>V111-0.5</f>
        <v>0.19450644972300002</v>
      </c>
      <c r="AK111" t="b">
        <f>AJ111*AG111*G111&gt;0</f>
        <v>1</v>
      </c>
      <c r="AL111">
        <f>IF(AH111,AA111,0)</f>
        <v>6</v>
      </c>
      <c r="AM111" s="7">
        <f>IF(AK111,AA111,0)</f>
        <v>6</v>
      </c>
      <c r="AN111">
        <f>ABS(AJ111)</f>
        <v>0.19450644972300002</v>
      </c>
      <c r="AO111">
        <f t="shared" si="1"/>
        <v>6</v>
      </c>
    </row>
    <row r="112" spans="1:41">
      <c r="A112">
        <v>8291</v>
      </c>
      <c r="B112" s="1">
        <v>40112</v>
      </c>
      <c r="C112" t="s">
        <v>39</v>
      </c>
      <c r="D112">
        <v>13</v>
      </c>
      <c r="E112" t="s">
        <v>41</v>
      </c>
      <c r="F112">
        <v>27</v>
      </c>
      <c r="G112">
        <v>3</v>
      </c>
      <c r="H112">
        <v>46.5</v>
      </c>
      <c r="I112">
        <v>2013</v>
      </c>
      <c r="J112">
        <v>1</v>
      </c>
      <c r="K112">
        <v>0</v>
      </c>
      <c r="L112">
        <v>1</v>
      </c>
      <c r="M112">
        <v>1</v>
      </c>
      <c r="N112">
        <v>8</v>
      </c>
      <c r="O112">
        <v>0.428571428571</v>
      </c>
      <c r="P112">
        <v>0.28571428571399998</v>
      </c>
      <c r="Q112">
        <v>0.428571428571</v>
      </c>
      <c r="R112">
        <v>0.28571428571399998</v>
      </c>
      <c r="S112">
        <v>0.3125</v>
      </c>
      <c r="T112">
        <v>0.8125</v>
      </c>
      <c r="U112">
        <v>3</v>
      </c>
      <c r="V112">
        <v>0.7024185195</v>
      </c>
      <c r="W112">
        <v>0.2024185195</v>
      </c>
      <c r="X112">
        <v>0.85884133648399996</v>
      </c>
      <c r="Y112">
        <v>1</v>
      </c>
      <c r="Z112">
        <v>5</v>
      </c>
      <c r="AA112">
        <v>7</v>
      </c>
      <c r="AB112">
        <v>7</v>
      </c>
      <c r="AC112">
        <v>5</v>
      </c>
      <c r="AD112">
        <v>7</v>
      </c>
      <c r="AE112">
        <v>7</v>
      </c>
      <c r="AF112">
        <v>7</v>
      </c>
      <c r="AG112">
        <f>F112-D112</f>
        <v>14</v>
      </c>
      <c r="AH112" t="b">
        <f>AG112*G112&gt;0</f>
        <v>1</v>
      </c>
      <c r="AI112">
        <f>IF(AH112,Z112,0)</f>
        <v>5</v>
      </c>
      <c r="AJ112">
        <f>V112-0.5</f>
        <v>0.2024185195</v>
      </c>
      <c r="AK112" t="b">
        <f>AJ112*AG112*G112&gt;0</f>
        <v>1</v>
      </c>
      <c r="AL112">
        <f>IF(AH112,AA112,0)</f>
        <v>7</v>
      </c>
      <c r="AM112" s="7">
        <f>IF(AK112,AA112,0)</f>
        <v>7</v>
      </c>
      <c r="AN112">
        <f>ABS(AJ112)</f>
        <v>0.2024185195</v>
      </c>
      <c r="AO112">
        <f t="shared" si="1"/>
        <v>7</v>
      </c>
    </row>
    <row r="113" spans="1:41">
      <c r="A113">
        <v>8281</v>
      </c>
      <c r="B113" s="1">
        <v>40109</v>
      </c>
      <c r="C113" t="s">
        <v>36</v>
      </c>
      <c r="D113">
        <v>31</v>
      </c>
      <c r="E113" t="s">
        <v>51</v>
      </c>
      <c r="F113">
        <v>13</v>
      </c>
      <c r="G113">
        <v>-6.5</v>
      </c>
      <c r="H113">
        <v>38.5</v>
      </c>
      <c r="I113">
        <v>2013</v>
      </c>
      <c r="J113">
        <v>0</v>
      </c>
      <c r="K113">
        <v>1</v>
      </c>
      <c r="L113">
        <v>0</v>
      </c>
      <c r="M113">
        <v>1</v>
      </c>
      <c r="N113">
        <v>8</v>
      </c>
      <c r="O113">
        <v>0</v>
      </c>
      <c r="P113">
        <v>0.57142857142900005</v>
      </c>
      <c r="Q113">
        <v>0.57142857142900005</v>
      </c>
      <c r="R113">
        <v>0</v>
      </c>
      <c r="S113">
        <v>0.4375</v>
      </c>
      <c r="T113">
        <v>0.4375</v>
      </c>
      <c r="U113">
        <v>6.5</v>
      </c>
      <c r="V113">
        <v>0.79464317712900001</v>
      </c>
      <c r="W113">
        <v>0.29464317712900001</v>
      </c>
      <c r="X113">
        <v>1.3531441146800001</v>
      </c>
      <c r="Y113">
        <v>1</v>
      </c>
      <c r="Z113">
        <v>10</v>
      </c>
      <c r="AA113">
        <v>8</v>
      </c>
      <c r="AB113">
        <v>8</v>
      </c>
      <c r="AC113">
        <v>10</v>
      </c>
      <c r="AD113">
        <v>8</v>
      </c>
      <c r="AE113">
        <v>8</v>
      </c>
      <c r="AF113">
        <v>8</v>
      </c>
      <c r="AG113">
        <f>F113-D113</f>
        <v>-18</v>
      </c>
      <c r="AH113" t="b">
        <f>AG113*G113&gt;0</f>
        <v>1</v>
      </c>
      <c r="AI113">
        <f>IF(AH113,Z113,0)</f>
        <v>10</v>
      </c>
      <c r="AJ113">
        <f>V113-0.5</f>
        <v>0.29464317712900001</v>
      </c>
      <c r="AK113" t="b">
        <f>AJ113*AG113*G113&gt;0</f>
        <v>1</v>
      </c>
      <c r="AL113">
        <f>IF(AH113,AA113,0)</f>
        <v>8</v>
      </c>
      <c r="AM113" s="7">
        <f>IF(AK113,AA113,0)</f>
        <v>8</v>
      </c>
      <c r="AN113">
        <f>ABS(AJ113)</f>
        <v>0.29464317712900001</v>
      </c>
      <c r="AO113">
        <f t="shared" si="1"/>
        <v>8</v>
      </c>
    </row>
    <row r="114" spans="1:41">
      <c r="A114">
        <v>8284</v>
      </c>
      <c r="B114" s="1">
        <v>40112</v>
      </c>
      <c r="C114" t="s">
        <v>37</v>
      </c>
      <c r="D114">
        <v>15</v>
      </c>
      <c r="E114" t="s">
        <v>47</v>
      </c>
      <c r="F114">
        <v>7</v>
      </c>
      <c r="G114">
        <v>5.5</v>
      </c>
      <c r="H114">
        <v>49.5</v>
      </c>
      <c r="I114">
        <v>2013</v>
      </c>
      <c r="J114">
        <v>1</v>
      </c>
      <c r="K114">
        <v>1</v>
      </c>
      <c r="L114">
        <v>0</v>
      </c>
      <c r="M114">
        <v>0</v>
      </c>
      <c r="N114">
        <v>8</v>
      </c>
      <c r="O114">
        <v>0.428571428571</v>
      </c>
      <c r="P114">
        <v>0.14285714285699999</v>
      </c>
      <c r="Q114">
        <v>0.428571428571</v>
      </c>
      <c r="R114">
        <v>0.14285714285699999</v>
      </c>
      <c r="S114">
        <v>0.25</v>
      </c>
      <c r="T114">
        <v>0.5625</v>
      </c>
      <c r="U114">
        <v>5.5</v>
      </c>
      <c r="V114">
        <v>0.80131984467899997</v>
      </c>
      <c r="W114">
        <v>0.30131984467900003</v>
      </c>
      <c r="X114">
        <v>1.39456390208</v>
      </c>
      <c r="Y114">
        <v>0</v>
      </c>
      <c r="Z114">
        <v>9</v>
      </c>
      <c r="AA114">
        <v>9</v>
      </c>
      <c r="AB114">
        <v>9</v>
      </c>
      <c r="AC114">
        <v>0</v>
      </c>
      <c r="AD114">
        <v>0</v>
      </c>
      <c r="AE114">
        <v>0</v>
      </c>
      <c r="AF114">
        <v>0</v>
      </c>
      <c r="AG114">
        <f>F114-D114</f>
        <v>-8</v>
      </c>
      <c r="AH114" t="b">
        <f>AG114*G114&gt;0</f>
        <v>0</v>
      </c>
      <c r="AI114">
        <f>IF(AH114,Z114,0)</f>
        <v>0</v>
      </c>
      <c r="AJ114">
        <f>V114-0.5</f>
        <v>0.30131984467899997</v>
      </c>
      <c r="AK114" t="b">
        <f>AJ114*AG114*G114&gt;0</f>
        <v>0</v>
      </c>
      <c r="AL114">
        <f>IF(AH114,AA114,0)</f>
        <v>0</v>
      </c>
      <c r="AM114" s="7">
        <f>IF(AK114,AA114,0)</f>
        <v>0</v>
      </c>
      <c r="AN114">
        <f>ABS(AJ114)</f>
        <v>0.30131984467899997</v>
      </c>
      <c r="AO114">
        <f t="shared" si="1"/>
        <v>0</v>
      </c>
    </row>
    <row r="115" spans="1:41">
      <c r="A115">
        <v>8287</v>
      </c>
      <c r="B115" s="1">
        <v>40112</v>
      </c>
      <c r="C115" t="s">
        <v>31</v>
      </c>
      <c r="D115">
        <v>17</v>
      </c>
      <c r="E115" t="s">
        <v>59</v>
      </c>
      <c r="F115">
        <v>27</v>
      </c>
      <c r="G115">
        <v>5.5</v>
      </c>
      <c r="H115">
        <v>45</v>
      </c>
      <c r="I115">
        <v>2013</v>
      </c>
      <c r="J115">
        <v>1</v>
      </c>
      <c r="K115">
        <v>1</v>
      </c>
      <c r="L115">
        <v>1</v>
      </c>
      <c r="M115">
        <v>1</v>
      </c>
      <c r="N115">
        <v>8</v>
      </c>
      <c r="O115">
        <v>0.71428571428599996</v>
      </c>
      <c r="P115">
        <v>0.428571428571</v>
      </c>
      <c r="Q115">
        <v>0.71428571428599996</v>
      </c>
      <c r="R115">
        <v>0.428571428571</v>
      </c>
      <c r="S115">
        <v>0.75</v>
      </c>
      <c r="T115">
        <v>0.4375</v>
      </c>
      <c r="U115">
        <v>5.5</v>
      </c>
      <c r="V115">
        <v>0.80953478969100001</v>
      </c>
      <c r="W115">
        <v>0.30953478969100001</v>
      </c>
      <c r="X115">
        <v>1.4469901941200001</v>
      </c>
      <c r="Y115">
        <v>1</v>
      </c>
      <c r="Z115">
        <v>8</v>
      </c>
      <c r="AA115">
        <v>10</v>
      </c>
      <c r="AB115">
        <v>10</v>
      </c>
      <c r="AC115">
        <v>8</v>
      </c>
      <c r="AD115">
        <v>10</v>
      </c>
      <c r="AE115">
        <v>10</v>
      </c>
      <c r="AF115">
        <v>10</v>
      </c>
      <c r="AG115">
        <f>F115-D115</f>
        <v>10</v>
      </c>
      <c r="AH115" t="b">
        <f>AG115*G115&gt;0</f>
        <v>1</v>
      </c>
      <c r="AI115">
        <f>IF(AH115,Z115,0)</f>
        <v>8</v>
      </c>
      <c r="AJ115">
        <f>V115-0.5</f>
        <v>0.30953478969100001</v>
      </c>
      <c r="AK115" t="b">
        <f>AJ115*AG115*G115&gt;0</f>
        <v>1</v>
      </c>
      <c r="AL115">
        <f>IF(AH115,AA115,0)</f>
        <v>10</v>
      </c>
      <c r="AM115" s="7">
        <f>IF(AK115,AA115,0)</f>
        <v>10</v>
      </c>
      <c r="AN115">
        <f>ABS(AJ115)</f>
        <v>0.30953478969100001</v>
      </c>
      <c r="AO115">
        <f t="shared" si="1"/>
        <v>10</v>
      </c>
    </row>
    <row r="116" spans="1:41">
      <c r="A116">
        <v>8292</v>
      </c>
      <c r="B116" s="1">
        <v>40112</v>
      </c>
      <c r="C116" t="s">
        <v>49</v>
      </c>
      <c r="D116">
        <v>44</v>
      </c>
      <c r="E116" t="s">
        <v>43</v>
      </c>
      <c r="F116">
        <v>31</v>
      </c>
      <c r="G116">
        <v>-7.5</v>
      </c>
      <c r="H116">
        <v>47</v>
      </c>
      <c r="I116">
        <v>2013</v>
      </c>
      <c r="J116">
        <v>0</v>
      </c>
      <c r="K116">
        <v>1</v>
      </c>
      <c r="L116">
        <v>0</v>
      </c>
      <c r="M116">
        <v>1</v>
      </c>
      <c r="N116">
        <v>8</v>
      </c>
      <c r="O116">
        <v>0.14285714285699999</v>
      </c>
      <c r="P116">
        <v>0.71428571428599996</v>
      </c>
      <c r="Q116">
        <v>0.71428571428599996</v>
      </c>
      <c r="R116">
        <v>0.14285714285699999</v>
      </c>
      <c r="S116">
        <v>0.6875</v>
      </c>
      <c r="T116">
        <v>0.625</v>
      </c>
      <c r="U116">
        <v>7.5</v>
      </c>
      <c r="V116">
        <v>0.84073556213699996</v>
      </c>
      <c r="W116">
        <v>0.34073556213700001</v>
      </c>
      <c r="X116">
        <v>1.66371122591</v>
      </c>
      <c r="Y116">
        <v>1</v>
      </c>
      <c r="Z116">
        <v>12</v>
      </c>
      <c r="AA116">
        <v>11</v>
      </c>
      <c r="AB116">
        <v>11</v>
      </c>
      <c r="AC116">
        <v>12</v>
      </c>
      <c r="AD116">
        <v>11</v>
      </c>
      <c r="AE116">
        <v>11</v>
      </c>
      <c r="AF116">
        <v>11</v>
      </c>
      <c r="AG116">
        <f>F116-D116</f>
        <v>-13</v>
      </c>
      <c r="AH116" t="b">
        <f>AG116*G116&gt;0</f>
        <v>1</v>
      </c>
      <c r="AI116">
        <f>IF(AH116,Z116,0)</f>
        <v>12</v>
      </c>
      <c r="AJ116">
        <f>V116-0.5</f>
        <v>0.34073556213699996</v>
      </c>
      <c r="AK116" t="b">
        <f>AJ116*AG116*G116&gt;0</f>
        <v>1</v>
      </c>
      <c r="AL116">
        <f>IF(AH116,AA116,0)</f>
        <v>11</v>
      </c>
      <c r="AM116" s="7">
        <f>IF(AK116,AA116,0)</f>
        <v>11</v>
      </c>
      <c r="AN116">
        <f>ABS(AJ116)</f>
        <v>0.34073556213699996</v>
      </c>
      <c r="AO116">
        <f t="shared" si="1"/>
        <v>11</v>
      </c>
    </row>
    <row r="117" spans="1:41">
      <c r="A117">
        <v>8285</v>
      </c>
      <c r="B117" s="1">
        <v>40112</v>
      </c>
      <c r="C117" t="s">
        <v>32</v>
      </c>
      <c r="D117">
        <v>17</v>
      </c>
      <c r="E117" t="s">
        <v>45</v>
      </c>
      <c r="F117">
        <v>23</v>
      </c>
      <c r="G117">
        <v>7</v>
      </c>
      <c r="H117">
        <v>39</v>
      </c>
      <c r="I117">
        <v>2013</v>
      </c>
      <c r="J117">
        <v>1</v>
      </c>
      <c r="K117">
        <v>0</v>
      </c>
      <c r="L117">
        <v>1</v>
      </c>
      <c r="M117">
        <v>1</v>
      </c>
      <c r="N117">
        <v>8</v>
      </c>
      <c r="O117">
        <v>1</v>
      </c>
      <c r="P117">
        <v>0.428571428571</v>
      </c>
      <c r="Q117">
        <v>1</v>
      </c>
      <c r="R117">
        <v>0.428571428571</v>
      </c>
      <c r="S117">
        <v>0.125</v>
      </c>
      <c r="T117">
        <v>0.3125</v>
      </c>
      <c r="U117">
        <v>7</v>
      </c>
      <c r="V117">
        <v>0.85304517590700002</v>
      </c>
      <c r="W117">
        <v>0.35304517590700002</v>
      </c>
      <c r="X117">
        <v>1.7586872868400001</v>
      </c>
      <c r="Y117">
        <v>1</v>
      </c>
      <c r="Z117">
        <v>11</v>
      </c>
      <c r="AA117">
        <v>12</v>
      </c>
      <c r="AB117">
        <v>12</v>
      </c>
      <c r="AC117">
        <v>11</v>
      </c>
      <c r="AD117">
        <v>12</v>
      </c>
      <c r="AE117">
        <v>12</v>
      </c>
      <c r="AF117">
        <v>12</v>
      </c>
      <c r="AG117">
        <f>F117-D117</f>
        <v>6</v>
      </c>
      <c r="AH117" t="b">
        <f>AG117*G117&gt;0</f>
        <v>1</v>
      </c>
      <c r="AI117">
        <f>IF(AH117,Z117,0)</f>
        <v>11</v>
      </c>
      <c r="AJ117">
        <f>V117-0.5</f>
        <v>0.35304517590700002</v>
      </c>
      <c r="AK117" t="b">
        <f>AJ117*AG117*G117&gt;0</f>
        <v>1</v>
      </c>
      <c r="AL117">
        <f>IF(AH117,AA117,0)</f>
        <v>12</v>
      </c>
      <c r="AM117" s="7">
        <f>IF(AK117,AA117,0)</f>
        <v>12</v>
      </c>
      <c r="AN117">
        <f>ABS(AJ117)</f>
        <v>0.35304517590700002</v>
      </c>
      <c r="AO117">
        <f t="shared" si="1"/>
        <v>12</v>
      </c>
    </row>
    <row r="118" spans="1:41">
      <c r="A118">
        <v>8286</v>
      </c>
      <c r="B118" s="1">
        <v>40112</v>
      </c>
      <c r="C118" t="s">
        <v>60</v>
      </c>
      <c r="D118">
        <v>17</v>
      </c>
      <c r="E118" t="s">
        <v>40</v>
      </c>
      <c r="F118">
        <v>35</v>
      </c>
      <c r="G118">
        <v>10.5</v>
      </c>
      <c r="H118">
        <v>48</v>
      </c>
      <c r="I118">
        <v>2013</v>
      </c>
      <c r="J118">
        <v>1</v>
      </c>
      <c r="K118">
        <v>0</v>
      </c>
      <c r="L118">
        <v>1</v>
      </c>
      <c r="M118">
        <v>1</v>
      </c>
      <c r="N118">
        <v>8</v>
      </c>
      <c r="O118">
        <v>0.85714285714299998</v>
      </c>
      <c r="P118">
        <v>0.428571428571</v>
      </c>
      <c r="Q118">
        <v>0.85714285714299998</v>
      </c>
      <c r="R118">
        <v>0.428571428571</v>
      </c>
      <c r="S118">
        <v>0.4375</v>
      </c>
      <c r="T118">
        <v>0.375</v>
      </c>
      <c r="U118">
        <v>10.5</v>
      </c>
      <c r="V118">
        <v>0.87108073666899999</v>
      </c>
      <c r="W118">
        <v>0.37108073666899999</v>
      </c>
      <c r="X118">
        <v>1.9105483240100001</v>
      </c>
      <c r="Y118">
        <v>1</v>
      </c>
      <c r="Z118">
        <v>13</v>
      </c>
      <c r="AA118">
        <v>13</v>
      </c>
      <c r="AB118">
        <v>13</v>
      </c>
      <c r="AC118">
        <v>13</v>
      </c>
      <c r="AD118">
        <v>13</v>
      </c>
      <c r="AE118">
        <v>13</v>
      </c>
      <c r="AF118">
        <v>13</v>
      </c>
      <c r="AG118">
        <f>F118-D118</f>
        <v>18</v>
      </c>
      <c r="AH118" t="b">
        <f>AG118*G118&gt;0</f>
        <v>1</v>
      </c>
      <c r="AI118">
        <f>IF(AH118,Z118,0)</f>
        <v>13</v>
      </c>
      <c r="AJ118">
        <f>V118-0.5</f>
        <v>0.37108073666899999</v>
      </c>
      <c r="AK118" t="b">
        <f>AJ118*AG118*G118&gt;0</f>
        <v>1</v>
      </c>
      <c r="AL118">
        <f>IF(AH118,AA118,0)</f>
        <v>13</v>
      </c>
      <c r="AM118" s="7">
        <f>IF(AK118,AA118,0)</f>
        <v>13</v>
      </c>
      <c r="AN118">
        <f>ABS(AJ118)</f>
        <v>0.37108073666899999</v>
      </c>
      <c r="AO118">
        <f t="shared" si="1"/>
        <v>13</v>
      </c>
    </row>
    <row r="119" spans="1:41">
      <c r="A119">
        <v>8293</v>
      </c>
      <c r="B119" s="1">
        <v>40113</v>
      </c>
      <c r="C119" t="s">
        <v>35</v>
      </c>
      <c r="D119">
        <v>14</v>
      </c>
      <c r="E119" t="s">
        <v>42</v>
      </c>
      <c r="F119">
        <v>9</v>
      </c>
      <c r="G119">
        <v>-13</v>
      </c>
      <c r="H119">
        <v>43.5</v>
      </c>
      <c r="I119">
        <v>2013</v>
      </c>
      <c r="J119">
        <v>0</v>
      </c>
      <c r="K119">
        <v>1</v>
      </c>
      <c r="L119">
        <v>0</v>
      </c>
      <c r="M119">
        <v>1</v>
      </c>
      <c r="N119">
        <v>8</v>
      </c>
      <c r="O119">
        <v>0.428571428571</v>
      </c>
      <c r="P119">
        <v>0.85714285714299998</v>
      </c>
      <c r="Q119">
        <v>0.85714285714299998</v>
      </c>
      <c r="R119">
        <v>0.428571428571</v>
      </c>
      <c r="S119">
        <v>0.6875</v>
      </c>
      <c r="T119">
        <v>0.4375</v>
      </c>
      <c r="U119">
        <v>13</v>
      </c>
      <c r="V119">
        <v>0.87199522874400004</v>
      </c>
      <c r="W119">
        <v>0.37199522874399998</v>
      </c>
      <c r="X119">
        <v>1.9187164135999999</v>
      </c>
      <c r="Y119">
        <v>1</v>
      </c>
      <c r="Z119">
        <v>15</v>
      </c>
      <c r="AA119">
        <v>14</v>
      </c>
      <c r="AB119">
        <v>14</v>
      </c>
      <c r="AC119">
        <v>15</v>
      </c>
      <c r="AD119">
        <v>14</v>
      </c>
      <c r="AE119">
        <v>14</v>
      </c>
      <c r="AF119">
        <v>14</v>
      </c>
      <c r="AG119">
        <f>F119-D119</f>
        <v>-5</v>
      </c>
      <c r="AH119" t="b">
        <f>AG119*G119&gt;0</f>
        <v>1</v>
      </c>
      <c r="AI119">
        <f>IF(AH119,Z119,0)</f>
        <v>15</v>
      </c>
      <c r="AJ119">
        <f>V119-0.5</f>
        <v>0.37199522874400004</v>
      </c>
      <c r="AK119" t="b">
        <f>AJ119*AG119*G119&gt;0</f>
        <v>1</v>
      </c>
      <c r="AL119">
        <f>IF(AH119,AA119,0)</f>
        <v>14</v>
      </c>
      <c r="AM119" s="7">
        <f>IF(AK119,AA119,0)</f>
        <v>14</v>
      </c>
      <c r="AN119">
        <f>ABS(AJ119)</f>
        <v>0.37199522874400004</v>
      </c>
      <c r="AO119">
        <f t="shared" si="1"/>
        <v>14</v>
      </c>
    </row>
    <row r="120" spans="1:41">
      <c r="A120">
        <v>8282</v>
      </c>
      <c r="B120" s="1">
        <v>40112</v>
      </c>
      <c r="C120" t="s">
        <v>50</v>
      </c>
      <c r="D120">
        <v>42</v>
      </c>
      <c r="E120" t="s">
        <v>46</v>
      </c>
      <c r="F120">
        <v>10</v>
      </c>
      <c r="G120">
        <v>-14.5</v>
      </c>
      <c r="H120">
        <v>40</v>
      </c>
      <c r="I120">
        <v>2013</v>
      </c>
      <c r="J120">
        <v>0</v>
      </c>
      <c r="K120">
        <v>0</v>
      </c>
      <c r="L120">
        <v>0</v>
      </c>
      <c r="M120">
        <v>1</v>
      </c>
      <c r="N120">
        <v>8</v>
      </c>
      <c r="O120">
        <v>0</v>
      </c>
      <c r="P120">
        <v>0.71428571428599996</v>
      </c>
      <c r="Q120">
        <v>0.71428571428599996</v>
      </c>
      <c r="R120">
        <v>0</v>
      </c>
      <c r="S120">
        <v>0.6875</v>
      </c>
      <c r="T120">
        <v>0.125</v>
      </c>
      <c r="U120">
        <v>14.5</v>
      </c>
      <c r="V120">
        <v>0.87883503736099999</v>
      </c>
      <c r="W120">
        <v>0.37883503736099999</v>
      </c>
      <c r="X120">
        <v>1.9814442645599999</v>
      </c>
      <c r="Y120">
        <v>1</v>
      </c>
      <c r="Z120">
        <v>16</v>
      </c>
      <c r="AA120">
        <v>15</v>
      </c>
      <c r="AB120">
        <v>15</v>
      </c>
      <c r="AC120">
        <v>16</v>
      </c>
      <c r="AD120">
        <v>15</v>
      </c>
      <c r="AE120">
        <v>15</v>
      </c>
      <c r="AF120">
        <v>15</v>
      </c>
      <c r="AG120">
        <f>F120-D120</f>
        <v>-32</v>
      </c>
      <c r="AH120" t="b">
        <f>AG120*G120&gt;0</f>
        <v>1</v>
      </c>
      <c r="AI120">
        <f>IF(AH120,Z120,0)</f>
        <v>16</v>
      </c>
      <c r="AJ120">
        <f>V120-0.5</f>
        <v>0.37883503736099999</v>
      </c>
      <c r="AK120" t="b">
        <f>AJ120*AG120*G120&gt;0</f>
        <v>1</v>
      </c>
      <c r="AL120">
        <f>IF(AH120,AA120,0)</f>
        <v>15</v>
      </c>
      <c r="AM120" s="7">
        <f>IF(AK120,AA120,0)</f>
        <v>15</v>
      </c>
      <c r="AN120">
        <f>ABS(AJ120)</f>
        <v>0.37883503736099999</v>
      </c>
      <c r="AO120">
        <f t="shared" si="1"/>
        <v>15</v>
      </c>
    </row>
    <row r="121" spans="1:41">
      <c r="A121">
        <v>8290</v>
      </c>
      <c r="B121" s="1">
        <v>40112</v>
      </c>
      <c r="C121" t="s">
        <v>48</v>
      </c>
      <c r="D121">
        <v>21</v>
      </c>
      <c r="E121" t="s">
        <v>58</v>
      </c>
      <c r="F121">
        <v>45</v>
      </c>
      <c r="G121">
        <v>11</v>
      </c>
      <c r="H121">
        <v>58</v>
      </c>
      <c r="I121">
        <v>2013</v>
      </c>
      <c r="J121">
        <v>1</v>
      </c>
      <c r="K121">
        <v>0</v>
      </c>
      <c r="L121">
        <v>1</v>
      </c>
      <c r="M121">
        <v>1</v>
      </c>
      <c r="N121">
        <v>8</v>
      </c>
      <c r="O121">
        <v>0.85714285714299998</v>
      </c>
      <c r="P121">
        <v>0.28571428571399998</v>
      </c>
      <c r="Q121">
        <v>0.85714285714299998</v>
      </c>
      <c r="R121">
        <v>0.28571428571399998</v>
      </c>
      <c r="S121">
        <v>0.8125</v>
      </c>
      <c r="T121">
        <v>0.625</v>
      </c>
      <c r="U121">
        <v>11</v>
      </c>
      <c r="V121">
        <v>0.91625643979000004</v>
      </c>
      <c r="W121">
        <v>0.41625643978999999</v>
      </c>
      <c r="X121">
        <v>2.39253700686</v>
      </c>
      <c r="Y121">
        <v>1</v>
      </c>
      <c r="Z121">
        <v>14</v>
      </c>
      <c r="AA121">
        <v>16</v>
      </c>
      <c r="AB121">
        <v>16</v>
      </c>
      <c r="AC121">
        <v>14</v>
      </c>
      <c r="AD121">
        <v>16</v>
      </c>
      <c r="AE121">
        <v>16</v>
      </c>
      <c r="AF121">
        <v>16</v>
      </c>
      <c r="AG121">
        <f>F121-D121</f>
        <v>24</v>
      </c>
      <c r="AH121" t="b">
        <f>AG121*G121&gt;0</f>
        <v>1</v>
      </c>
      <c r="AI121">
        <f>IF(AH121,Z121,0)</f>
        <v>14</v>
      </c>
      <c r="AJ121">
        <f>V121-0.5</f>
        <v>0.41625643979000004</v>
      </c>
      <c r="AK121" t="b">
        <f>AJ121*AG121*G121&gt;0</f>
        <v>1</v>
      </c>
      <c r="AL121">
        <f>IF(AH121,AA121,0)</f>
        <v>16</v>
      </c>
      <c r="AM121" s="7">
        <f>IF(AK121,AA121,0)</f>
        <v>16</v>
      </c>
      <c r="AN121">
        <f>ABS(AJ121)</f>
        <v>0.41625643979000004</v>
      </c>
      <c r="AO121">
        <f t="shared" si="1"/>
        <v>16</v>
      </c>
    </row>
    <row r="122" spans="1:41">
      <c r="A122">
        <v>8301</v>
      </c>
      <c r="B122" s="1">
        <v>40119</v>
      </c>
      <c r="C122" t="s">
        <v>47</v>
      </c>
      <c r="D122">
        <v>49</v>
      </c>
      <c r="E122" t="s">
        <v>61</v>
      </c>
      <c r="F122">
        <v>20</v>
      </c>
      <c r="G122">
        <v>1</v>
      </c>
      <c r="H122">
        <v>45.5</v>
      </c>
      <c r="I122">
        <v>2013</v>
      </c>
      <c r="J122">
        <v>1</v>
      </c>
      <c r="K122">
        <v>0</v>
      </c>
      <c r="L122">
        <v>0</v>
      </c>
      <c r="M122">
        <v>0</v>
      </c>
      <c r="N122">
        <v>9</v>
      </c>
      <c r="O122">
        <v>0.375</v>
      </c>
      <c r="P122">
        <v>0.375</v>
      </c>
      <c r="Q122">
        <v>0.375</v>
      </c>
      <c r="R122">
        <v>0.375</v>
      </c>
      <c r="S122">
        <v>0.25</v>
      </c>
      <c r="T122">
        <v>0.25</v>
      </c>
      <c r="U122">
        <v>1</v>
      </c>
      <c r="V122">
        <v>0.49675471444199998</v>
      </c>
      <c r="W122">
        <v>3.2452855576200002E-3</v>
      </c>
      <c r="X122">
        <v>-1.29813245228E-2</v>
      </c>
      <c r="Y122">
        <v>1</v>
      </c>
      <c r="Z122">
        <v>7</v>
      </c>
      <c r="AA122">
        <v>6</v>
      </c>
      <c r="AB122">
        <v>4</v>
      </c>
      <c r="AC122">
        <v>0</v>
      </c>
      <c r="AD122">
        <v>0</v>
      </c>
      <c r="AE122">
        <v>6</v>
      </c>
      <c r="AF122">
        <v>4</v>
      </c>
      <c r="AG122">
        <f>F122-D122</f>
        <v>-29</v>
      </c>
      <c r="AH122" t="b">
        <f>AG122*G122&gt;0</f>
        <v>0</v>
      </c>
      <c r="AI122">
        <f>IF(AH122,Z122,0)</f>
        <v>0</v>
      </c>
      <c r="AJ122">
        <f>V122-0.5</f>
        <v>-3.2452855580000217E-3</v>
      </c>
      <c r="AK122" t="b">
        <f>AJ122*AG122*G122&gt;0</f>
        <v>1</v>
      </c>
      <c r="AL122">
        <f>IF(AH122,AA122,0)</f>
        <v>0</v>
      </c>
      <c r="AM122" s="7">
        <f>IF(AK122,AA122,0)</f>
        <v>6</v>
      </c>
      <c r="AN122">
        <f>ABS(AJ122)</f>
        <v>3.2452855580000217E-3</v>
      </c>
      <c r="AO122">
        <f t="shared" si="1"/>
        <v>4</v>
      </c>
    </row>
    <row r="123" spans="1:41">
      <c r="A123">
        <v>8298</v>
      </c>
      <c r="B123" s="1">
        <v>40119</v>
      </c>
      <c r="C123" t="s">
        <v>53</v>
      </c>
      <c r="D123">
        <v>28</v>
      </c>
      <c r="E123" t="s">
        <v>42</v>
      </c>
      <c r="F123">
        <v>21</v>
      </c>
      <c r="G123">
        <v>-3</v>
      </c>
      <c r="H123">
        <v>40.5</v>
      </c>
      <c r="I123">
        <v>2013</v>
      </c>
      <c r="J123">
        <v>0</v>
      </c>
      <c r="K123">
        <v>0</v>
      </c>
      <c r="L123">
        <v>0</v>
      </c>
      <c r="M123">
        <v>1</v>
      </c>
      <c r="N123">
        <v>9</v>
      </c>
      <c r="O123">
        <v>0.375</v>
      </c>
      <c r="P123">
        <v>0.5</v>
      </c>
      <c r="Q123">
        <v>0.5</v>
      </c>
      <c r="R123">
        <v>0.375</v>
      </c>
      <c r="S123">
        <v>0.375</v>
      </c>
      <c r="T123">
        <v>0.4375</v>
      </c>
      <c r="U123">
        <v>3</v>
      </c>
      <c r="V123">
        <v>0.50414262229600004</v>
      </c>
      <c r="W123">
        <v>4.1426222957000004E-3</v>
      </c>
      <c r="X123">
        <v>1.6570868360300001E-2</v>
      </c>
      <c r="Y123">
        <v>1</v>
      </c>
      <c r="Z123">
        <v>9</v>
      </c>
      <c r="AA123">
        <v>7</v>
      </c>
      <c r="AB123">
        <v>5</v>
      </c>
      <c r="AC123">
        <v>9</v>
      </c>
      <c r="AD123">
        <v>7</v>
      </c>
      <c r="AE123">
        <v>7</v>
      </c>
      <c r="AF123">
        <v>5</v>
      </c>
      <c r="AG123">
        <f>F123-D123</f>
        <v>-7</v>
      </c>
      <c r="AH123" t="b">
        <f>AG123*G123&gt;0</f>
        <v>1</v>
      </c>
      <c r="AI123">
        <f>IF(AH123,Z123,0)</f>
        <v>9</v>
      </c>
      <c r="AJ123">
        <f>V123-0.5</f>
        <v>4.1426222960000425E-3</v>
      </c>
      <c r="AK123" t="b">
        <f>AJ123*AG123*G123&gt;0</f>
        <v>1</v>
      </c>
      <c r="AL123">
        <f>IF(AH123,AA123,0)</f>
        <v>7</v>
      </c>
      <c r="AM123" s="7">
        <f>IF(AK123,AA123,0)</f>
        <v>7</v>
      </c>
      <c r="AN123">
        <f>ABS(AJ123)</f>
        <v>4.1426222960000425E-3</v>
      </c>
      <c r="AO123">
        <f t="shared" si="1"/>
        <v>5</v>
      </c>
    </row>
    <row r="124" spans="1:41">
      <c r="A124">
        <v>8300</v>
      </c>
      <c r="B124" s="1">
        <v>40119</v>
      </c>
      <c r="C124" t="s">
        <v>56</v>
      </c>
      <c r="D124">
        <v>24</v>
      </c>
      <c r="E124" t="s">
        <v>48</v>
      </c>
      <c r="F124">
        <v>30</v>
      </c>
      <c r="G124">
        <v>0</v>
      </c>
      <c r="H124">
        <v>48.5</v>
      </c>
      <c r="I124">
        <v>2013</v>
      </c>
      <c r="J124">
        <v>0</v>
      </c>
      <c r="K124">
        <v>0</v>
      </c>
      <c r="L124">
        <v>1</v>
      </c>
      <c r="M124">
        <v>0</v>
      </c>
      <c r="N124">
        <v>9</v>
      </c>
      <c r="O124">
        <v>0.375</v>
      </c>
      <c r="P124">
        <v>0.5</v>
      </c>
      <c r="Q124">
        <v>0.5</v>
      </c>
      <c r="R124">
        <v>0.375</v>
      </c>
      <c r="S124">
        <v>0.4375</v>
      </c>
      <c r="T124">
        <v>0.625</v>
      </c>
      <c r="U124">
        <v>0</v>
      </c>
      <c r="V124">
        <v>0.46338892284299998</v>
      </c>
      <c r="W124">
        <v>3.6611077157099998E-2</v>
      </c>
      <c r="X124">
        <v>-0.14670687338899999</v>
      </c>
      <c r="Y124">
        <v>0</v>
      </c>
      <c r="Z124">
        <v>4</v>
      </c>
      <c r="AA124">
        <v>5</v>
      </c>
      <c r="AB124">
        <v>6</v>
      </c>
      <c r="AC124">
        <v>0</v>
      </c>
      <c r="AD124">
        <v>0</v>
      </c>
      <c r="AE124">
        <v>0</v>
      </c>
      <c r="AF124">
        <v>0</v>
      </c>
      <c r="AG124">
        <f>F124-D124</f>
        <v>6</v>
      </c>
      <c r="AH124" t="b">
        <f>AG124*G124&gt;0</f>
        <v>0</v>
      </c>
      <c r="AI124">
        <f>IF(AH124,Z124,0)</f>
        <v>0</v>
      </c>
      <c r="AJ124">
        <f>V124-0.5</f>
        <v>-3.6611077157000016E-2</v>
      </c>
      <c r="AK124" t="b">
        <f>AJ124*AG124*G124&gt;0</f>
        <v>0</v>
      </c>
      <c r="AL124">
        <f>IF(AH124,AA124,0)</f>
        <v>0</v>
      </c>
      <c r="AM124" s="7">
        <f>IF(AK124,AA124,0)</f>
        <v>0</v>
      </c>
      <c r="AN124">
        <f>ABS(AJ124)</f>
        <v>3.6611077157000016E-2</v>
      </c>
      <c r="AO124">
        <f t="shared" si="1"/>
        <v>0</v>
      </c>
    </row>
    <row r="125" spans="1:41">
      <c r="A125">
        <v>8303</v>
      </c>
      <c r="B125" s="1">
        <v>40119</v>
      </c>
      <c r="C125" t="s">
        <v>57</v>
      </c>
      <c r="D125">
        <v>18</v>
      </c>
      <c r="E125" t="s">
        <v>32</v>
      </c>
      <c r="F125">
        <v>24</v>
      </c>
      <c r="G125">
        <v>-1</v>
      </c>
      <c r="H125">
        <v>42</v>
      </c>
      <c r="I125">
        <v>2013</v>
      </c>
      <c r="J125">
        <v>0</v>
      </c>
      <c r="K125">
        <v>1</v>
      </c>
      <c r="L125">
        <v>1</v>
      </c>
      <c r="M125">
        <v>0</v>
      </c>
      <c r="N125">
        <v>9</v>
      </c>
      <c r="O125">
        <v>0.375</v>
      </c>
      <c r="P125">
        <v>0.375</v>
      </c>
      <c r="Q125">
        <v>0.375</v>
      </c>
      <c r="R125">
        <v>0.375</v>
      </c>
      <c r="S125">
        <v>0.625</v>
      </c>
      <c r="T125">
        <v>0.3125</v>
      </c>
      <c r="U125">
        <v>1</v>
      </c>
      <c r="V125">
        <v>0.43793246765799998</v>
      </c>
      <c r="W125">
        <v>6.20675323416E-2</v>
      </c>
      <c r="X125">
        <v>-0.249557291923</v>
      </c>
      <c r="Y125">
        <v>1</v>
      </c>
      <c r="Z125">
        <v>5</v>
      </c>
      <c r="AA125">
        <v>4</v>
      </c>
      <c r="AB125">
        <v>7</v>
      </c>
      <c r="AC125">
        <v>0</v>
      </c>
      <c r="AD125">
        <v>0</v>
      </c>
      <c r="AE125">
        <v>4</v>
      </c>
      <c r="AF125">
        <v>7</v>
      </c>
      <c r="AG125">
        <f>F125-D125</f>
        <v>6</v>
      </c>
      <c r="AH125" t="b">
        <f>AG125*G125&gt;0</f>
        <v>0</v>
      </c>
      <c r="AI125">
        <f>IF(AH125,Z125,0)</f>
        <v>0</v>
      </c>
      <c r="AJ125">
        <f>V125-0.5</f>
        <v>-6.206753234200002E-2</v>
      </c>
      <c r="AK125" t="b">
        <f>AJ125*AG125*G125&gt;0</f>
        <v>1</v>
      </c>
      <c r="AL125">
        <f>IF(AH125,AA125,0)</f>
        <v>0</v>
      </c>
      <c r="AM125" s="7">
        <f>IF(AK125,AA125,0)</f>
        <v>4</v>
      </c>
      <c r="AN125">
        <f>ABS(AJ125)</f>
        <v>6.206753234200002E-2</v>
      </c>
      <c r="AO125">
        <f t="shared" si="1"/>
        <v>7</v>
      </c>
    </row>
    <row r="126" spans="1:41">
      <c r="A126">
        <v>8294</v>
      </c>
      <c r="B126" s="1">
        <v>40116</v>
      </c>
      <c r="C126" t="s">
        <v>33</v>
      </c>
      <c r="D126">
        <v>20</v>
      </c>
      <c r="E126" t="s">
        <v>31</v>
      </c>
      <c r="F126">
        <v>22</v>
      </c>
      <c r="G126">
        <v>-3</v>
      </c>
      <c r="H126">
        <v>42</v>
      </c>
      <c r="I126">
        <v>2013</v>
      </c>
      <c r="J126">
        <v>0</v>
      </c>
      <c r="K126">
        <v>0</v>
      </c>
      <c r="L126">
        <v>1</v>
      </c>
      <c r="M126">
        <v>0</v>
      </c>
      <c r="N126">
        <v>9</v>
      </c>
      <c r="O126">
        <v>0.5</v>
      </c>
      <c r="P126">
        <v>0.75</v>
      </c>
      <c r="Q126">
        <v>0.75</v>
      </c>
      <c r="R126">
        <v>0.5</v>
      </c>
      <c r="S126">
        <v>0.625</v>
      </c>
      <c r="T126">
        <v>0.4375</v>
      </c>
      <c r="U126">
        <v>3</v>
      </c>
      <c r="V126">
        <v>0.57954167264599998</v>
      </c>
      <c r="W126">
        <v>7.9541672646100001E-2</v>
      </c>
      <c r="X126">
        <v>0.32089219968100002</v>
      </c>
      <c r="Y126">
        <v>0</v>
      </c>
      <c r="Z126">
        <v>8</v>
      </c>
      <c r="AA126">
        <v>8</v>
      </c>
      <c r="AB126">
        <v>8</v>
      </c>
      <c r="AC126">
        <v>0</v>
      </c>
      <c r="AD126">
        <v>0</v>
      </c>
      <c r="AE126">
        <v>0</v>
      </c>
      <c r="AF126">
        <v>0</v>
      </c>
      <c r="AG126">
        <f>F126-D126</f>
        <v>2</v>
      </c>
      <c r="AH126" t="b">
        <f>AG126*G126&gt;0</f>
        <v>0</v>
      </c>
      <c r="AI126">
        <f>IF(AH126,Z126,0)</f>
        <v>0</v>
      </c>
      <c r="AJ126">
        <f>V126-0.5</f>
        <v>7.9541672645999983E-2</v>
      </c>
      <c r="AK126" t="b">
        <f>AJ126*AG126*G126&gt;0</f>
        <v>0</v>
      </c>
      <c r="AL126">
        <f>IF(AH126,AA126,0)</f>
        <v>0</v>
      </c>
      <c r="AM126" s="7">
        <f>IF(AK126,AA126,0)</f>
        <v>0</v>
      </c>
      <c r="AN126">
        <f>ABS(AJ126)</f>
        <v>7.9541672645999983E-2</v>
      </c>
      <c r="AO126">
        <f t="shared" si="1"/>
        <v>0</v>
      </c>
    </row>
    <row r="127" spans="1:41">
      <c r="A127">
        <v>8297</v>
      </c>
      <c r="B127" s="1">
        <v>40119</v>
      </c>
      <c r="C127" t="s">
        <v>40</v>
      </c>
      <c r="D127">
        <v>20</v>
      </c>
      <c r="E127" t="s">
        <v>52</v>
      </c>
      <c r="F127">
        <v>26</v>
      </c>
      <c r="G127">
        <v>-5.5</v>
      </c>
      <c r="H127">
        <v>46</v>
      </c>
      <c r="I127">
        <v>2013</v>
      </c>
      <c r="J127">
        <v>0</v>
      </c>
      <c r="K127">
        <v>0</v>
      </c>
      <c r="L127">
        <v>1</v>
      </c>
      <c r="M127">
        <v>0</v>
      </c>
      <c r="N127">
        <v>9</v>
      </c>
      <c r="O127">
        <v>0.5</v>
      </c>
      <c r="P127">
        <v>0.75</v>
      </c>
      <c r="Q127">
        <v>0.75</v>
      </c>
      <c r="R127">
        <v>0.5</v>
      </c>
      <c r="S127">
        <v>0.4375</v>
      </c>
      <c r="T127">
        <v>0.375</v>
      </c>
      <c r="U127">
        <v>5.5</v>
      </c>
      <c r="V127">
        <v>0.62603669711700005</v>
      </c>
      <c r="W127">
        <v>0.126036697117</v>
      </c>
      <c r="X127">
        <v>0.51525131900599996</v>
      </c>
      <c r="Y127">
        <v>0</v>
      </c>
      <c r="Z127">
        <v>12</v>
      </c>
      <c r="AA127">
        <v>9</v>
      </c>
      <c r="AB127">
        <v>9</v>
      </c>
      <c r="AC127">
        <v>0</v>
      </c>
      <c r="AD127">
        <v>0</v>
      </c>
      <c r="AE127">
        <v>0</v>
      </c>
      <c r="AF127">
        <v>0</v>
      </c>
      <c r="AG127">
        <f>F127-D127</f>
        <v>6</v>
      </c>
      <c r="AH127" t="b">
        <f>AG127*G127&gt;0</f>
        <v>0</v>
      </c>
      <c r="AI127">
        <f>IF(AH127,Z127,0)</f>
        <v>0</v>
      </c>
      <c r="AJ127">
        <f>V127-0.5</f>
        <v>0.12603669711700005</v>
      </c>
      <c r="AK127" t="b">
        <f>AJ127*AG127*G127&gt;0</f>
        <v>0</v>
      </c>
      <c r="AL127">
        <f>IF(AH127,AA127,0)</f>
        <v>0</v>
      </c>
      <c r="AM127" s="7">
        <f>IF(AK127,AA127,0)</f>
        <v>0</v>
      </c>
      <c r="AN127">
        <f>ABS(AJ127)</f>
        <v>0.12603669711700005</v>
      </c>
      <c r="AO127">
        <f t="shared" si="1"/>
        <v>0</v>
      </c>
    </row>
    <row r="128" spans="1:41">
      <c r="A128">
        <v>8305</v>
      </c>
      <c r="B128" s="1">
        <v>40119</v>
      </c>
      <c r="C128" t="s">
        <v>62</v>
      </c>
      <c r="D128">
        <v>27</v>
      </c>
      <c r="E128" t="s">
        <v>55</v>
      </c>
      <c r="F128">
        <v>24</v>
      </c>
      <c r="G128">
        <v>-1</v>
      </c>
      <c r="H128">
        <v>44</v>
      </c>
      <c r="I128">
        <v>2013</v>
      </c>
      <c r="J128">
        <v>0</v>
      </c>
      <c r="K128">
        <v>1</v>
      </c>
      <c r="L128">
        <v>0</v>
      </c>
      <c r="M128">
        <v>1</v>
      </c>
      <c r="N128">
        <v>9</v>
      </c>
      <c r="O128">
        <v>0.25</v>
      </c>
      <c r="P128">
        <v>0.75</v>
      </c>
      <c r="Q128">
        <v>0.75</v>
      </c>
      <c r="R128">
        <v>0.25</v>
      </c>
      <c r="S128">
        <v>0.6875</v>
      </c>
      <c r="T128">
        <v>0.75</v>
      </c>
      <c r="U128">
        <v>1</v>
      </c>
      <c r="V128">
        <v>0.72804312640900004</v>
      </c>
      <c r="W128">
        <v>0.22804312640900001</v>
      </c>
      <c r="X128">
        <v>0.98471678526299999</v>
      </c>
      <c r="Y128">
        <v>1</v>
      </c>
      <c r="Z128">
        <v>6</v>
      </c>
      <c r="AA128">
        <v>10</v>
      </c>
      <c r="AB128">
        <v>10</v>
      </c>
      <c r="AC128">
        <v>6</v>
      </c>
      <c r="AD128">
        <v>10</v>
      </c>
      <c r="AE128">
        <v>10</v>
      </c>
      <c r="AF128">
        <v>10</v>
      </c>
      <c r="AG128">
        <f>F128-D128</f>
        <v>-3</v>
      </c>
      <c r="AH128" t="b">
        <f>AG128*G128&gt;0</f>
        <v>1</v>
      </c>
      <c r="AI128">
        <f>IF(AH128,Z128,0)</f>
        <v>6</v>
      </c>
      <c r="AJ128">
        <f>V128-0.5</f>
        <v>0.22804312640900004</v>
      </c>
      <c r="AK128" t="b">
        <f>AJ128*AG128*G128&gt;0</f>
        <v>1</v>
      </c>
      <c r="AL128">
        <f>IF(AH128,AA128,0)</f>
        <v>10</v>
      </c>
      <c r="AM128" s="7">
        <f>IF(AK128,AA128,0)</f>
        <v>10</v>
      </c>
      <c r="AN128">
        <f>ABS(AJ128)</f>
        <v>0.22804312640900004</v>
      </c>
      <c r="AO128">
        <f t="shared" si="1"/>
        <v>10</v>
      </c>
    </row>
    <row r="129" spans="1:41">
      <c r="A129">
        <v>8299</v>
      </c>
      <c r="B129" s="1">
        <v>40119</v>
      </c>
      <c r="C129" t="s">
        <v>45</v>
      </c>
      <c r="D129">
        <v>23</v>
      </c>
      <c r="E129" t="s">
        <v>60</v>
      </c>
      <c r="F129">
        <v>13</v>
      </c>
      <c r="G129">
        <v>-4.5</v>
      </c>
      <c r="H129">
        <v>41</v>
      </c>
      <c r="I129">
        <v>2013</v>
      </c>
      <c r="J129">
        <v>0</v>
      </c>
      <c r="K129">
        <v>0</v>
      </c>
      <c r="L129">
        <v>0</v>
      </c>
      <c r="M129">
        <v>1</v>
      </c>
      <c r="N129">
        <v>9</v>
      </c>
      <c r="O129">
        <v>0.375</v>
      </c>
      <c r="P129">
        <v>1</v>
      </c>
      <c r="Q129">
        <v>1</v>
      </c>
      <c r="R129">
        <v>0.375</v>
      </c>
      <c r="S129">
        <v>0.125</v>
      </c>
      <c r="T129">
        <v>0.375</v>
      </c>
      <c r="U129">
        <v>4.5</v>
      </c>
      <c r="V129">
        <v>0.74284536952799995</v>
      </c>
      <c r="W129">
        <v>0.24284536952800001</v>
      </c>
      <c r="X129">
        <v>1.0608103277300001</v>
      </c>
      <c r="Y129">
        <v>1</v>
      </c>
      <c r="Z129">
        <v>10</v>
      </c>
      <c r="AA129">
        <v>11</v>
      </c>
      <c r="AB129">
        <v>11</v>
      </c>
      <c r="AC129">
        <v>10</v>
      </c>
      <c r="AD129">
        <v>11</v>
      </c>
      <c r="AE129">
        <v>11</v>
      </c>
      <c r="AF129">
        <v>11</v>
      </c>
      <c r="AG129">
        <f>F129-D129</f>
        <v>-10</v>
      </c>
      <c r="AH129" t="b">
        <f>AG129*G129&gt;0</f>
        <v>1</v>
      </c>
      <c r="AI129">
        <f>IF(AH129,Z129,0)</f>
        <v>10</v>
      </c>
      <c r="AJ129">
        <f>V129-0.5</f>
        <v>0.24284536952799995</v>
      </c>
      <c r="AK129" t="b">
        <f>AJ129*AG129*G129&gt;0</f>
        <v>1</v>
      </c>
      <c r="AL129">
        <f>IF(AH129,AA129,0)</f>
        <v>11</v>
      </c>
      <c r="AM129" s="7">
        <f>IF(AK129,AA129,0)</f>
        <v>11</v>
      </c>
      <c r="AN129">
        <f>ABS(AJ129)</f>
        <v>0.24284536952799995</v>
      </c>
      <c r="AO129">
        <f t="shared" si="1"/>
        <v>11</v>
      </c>
    </row>
    <row r="130" spans="1:41">
      <c r="A130">
        <v>8306</v>
      </c>
      <c r="B130" s="1">
        <v>40120</v>
      </c>
      <c r="C130" t="s">
        <v>34</v>
      </c>
      <c r="D130">
        <v>27</v>
      </c>
      <c r="E130" t="s">
        <v>49</v>
      </c>
      <c r="F130">
        <v>20</v>
      </c>
      <c r="G130">
        <v>9.5</v>
      </c>
      <c r="H130">
        <v>50.5</v>
      </c>
      <c r="I130">
        <v>2013</v>
      </c>
      <c r="J130">
        <v>1</v>
      </c>
      <c r="K130">
        <v>1</v>
      </c>
      <c r="L130">
        <v>0</v>
      </c>
      <c r="M130">
        <v>0</v>
      </c>
      <c r="N130">
        <v>9</v>
      </c>
      <c r="O130">
        <v>0.625</v>
      </c>
      <c r="P130">
        <v>0.625</v>
      </c>
      <c r="Q130">
        <v>0.625</v>
      </c>
      <c r="R130">
        <v>0.625</v>
      </c>
      <c r="S130">
        <v>0.6875</v>
      </c>
      <c r="T130">
        <v>0.625</v>
      </c>
      <c r="U130">
        <v>9.5</v>
      </c>
      <c r="V130">
        <v>0.81754311220800002</v>
      </c>
      <c r="W130">
        <v>0.31754311220800002</v>
      </c>
      <c r="X130">
        <v>1.49978972419</v>
      </c>
      <c r="Y130">
        <v>0</v>
      </c>
      <c r="Z130">
        <v>15</v>
      </c>
      <c r="AA130">
        <v>12</v>
      </c>
      <c r="AB130">
        <v>12</v>
      </c>
      <c r="AC130">
        <v>0</v>
      </c>
      <c r="AD130">
        <v>0</v>
      </c>
      <c r="AE130">
        <v>0</v>
      </c>
      <c r="AF130">
        <v>0</v>
      </c>
      <c r="AG130">
        <f>F130-D130</f>
        <v>-7</v>
      </c>
      <c r="AH130" t="b">
        <f>AG130*G130&gt;0</f>
        <v>0</v>
      </c>
      <c r="AI130">
        <f>IF(AH130,Z130,0)</f>
        <v>0</v>
      </c>
      <c r="AJ130">
        <f>V130-0.5</f>
        <v>0.31754311220800002</v>
      </c>
      <c r="AK130" t="b">
        <f>AJ130*AG130*G130&gt;0</f>
        <v>0</v>
      </c>
      <c r="AL130">
        <f>IF(AH130,AA130,0)</f>
        <v>0</v>
      </c>
      <c r="AM130" s="7">
        <f>IF(AK130,AA130,0)</f>
        <v>0</v>
      </c>
      <c r="AN130">
        <f>ABS(AJ130)</f>
        <v>0.31754311220800002</v>
      </c>
      <c r="AO130">
        <f t="shared" si="1"/>
        <v>0</v>
      </c>
    </row>
    <row r="131" spans="1:41">
      <c r="A131">
        <v>8304</v>
      </c>
      <c r="B131" s="1">
        <v>40119</v>
      </c>
      <c r="C131" t="s">
        <v>54</v>
      </c>
      <c r="D131">
        <v>31</v>
      </c>
      <c r="E131" t="s">
        <v>59</v>
      </c>
      <c r="F131">
        <v>55</v>
      </c>
      <c r="G131">
        <v>5.5</v>
      </c>
      <c r="H131">
        <v>43</v>
      </c>
      <c r="I131">
        <v>2013</v>
      </c>
      <c r="J131">
        <v>1</v>
      </c>
      <c r="K131">
        <v>0</v>
      </c>
      <c r="L131">
        <v>1</v>
      </c>
      <c r="M131">
        <v>1</v>
      </c>
      <c r="N131">
        <v>9</v>
      </c>
      <c r="O131">
        <v>0.75</v>
      </c>
      <c r="P131">
        <v>0.25</v>
      </c>
      <c r="Q131">
        <v>0.75</v>
      </c>
      <c r="R131">
        <v>0.25</v>
      </c>
      <c r="S131">
        <v>0.75</v>
      </c>
      <c r="T131">
        <v>0.5</v>
      </c>
      <c r="U131">
        <v>5.5</v>
      </c>
      <c r="V131">
        <v>0.82846421324999997</v>
      </c>
      <c r="W131">
        <v>0.32846421325000003</v>
      </c>
      <c r="X131">
        <v>1.57478172737</v>
      </c>
      <c r="Y131">
        <v>1</v>
      </c>
      <c r="Z131">
        <v>11</v>
      </c>
      <c r="AA131">
        <v>13</v>
      </c>
      <c r="AB131">
        <v>13</v>
      </c>
      <c r="AC131">
        <v>11</v>
      </c>
      <c r="AD131">
        <v>13</v>
      </c>
      <c r="AE131">
        <v>13</v>
      </c>
      <c r="AF131">
        <v>13</v>
      </c>
      <c r="AG131">
        <f>F131-D131</f>
        <v>24</v>
      </c>
      <c r="AH131" t="b">
        <f>AG131*G131&gt;0</f>
        <v>1</v>
      </c>
      <c r="AI131">
        <f>IF(AH131,Z131,0)</f>
        <v>11</v>
      </c>
      <c r="AJ131">
        <f>V131-0.5</f>
        <v>0.32846421324999997</v>
      </c>
      <c r="AK131" t="b">
        <f>AJ131*AG131*G131&gt;0</f>
        <v>1</v>
      </c>
      <c r="AL131">
        <f>IF(AH131,AA131,0)</f>
        <v>13</v>
      </c>
      <c r="AM131" s="7">
        <f>IF(AK131,AA131,0)</f>
        <v>13</v>
      </c>
      <c r="AN131">
        <f>ABS(AJ131)</f>
        <v>0.32846421324999997</v>
      </c>
      <c r="AO131">
        <f t="shared" ref="AO131:AO194" si="2">IF(AK131,AB131,0)</f>
        <v>13</v>
      </c>
    </row>
    <row r="132" spans="1:41">
      <c r="A132">
        <v>8296</v>
      </c>
      <c r="B132" s="1">
        <v>40119</v>
      </c>
      <c r="C132" t="s">
        <v>43</v>
      </c>
      <c r="D132">
        <v>23</v>
      </c>
      <c r="E132" t="s">
        <v>38</v>
      </c>
      <c r="F132">
        <v>27</v>
      </c>
      <c r="G132">
        <v>8.5</v>
      </c>
      <c r="H132">
        <v>50.5</v>
      </c>
      <c r="I132">
        <v>2013</v>
      </c>
      <c r="J132">
        <v>1</v>
      </c>
      <c r="K132">
        <v>0</v>
      </c>
      <c r="L132">
        <v>1</v>
      </c>
      <c r="M132">
        <v>1</v>
      </c>
      <c r="N132">
        <v>9</v>
      </c>
      <c r="O132">
        <v>0.5</v>
      </c>
      <c r="P132">
        <v>0.125</v>
      </c>
      <c r="Q132">
        <v>0.5</v>
      </c>
      <c r="R132">
        <v>0.125</v>
      </c>
      <c r="S132">
        <v>0.5</v>
      </c>
      <c r="T132">
        <v>0.625</v>
      </c>
      <c r="U132">
        <v>8.5</v>
      </c>
      <c r="V132">
        <v>0.84114985614399995</v>
      </c>
      <c r="W132">
        <v>0.34114985614400001</v>
      </c>
      <c r="X132">
        <v>1.66680856582</v>
      </c>
      <c r="Y132">
        <v>1</v>
      </c>
      <c r="Z132">
        <v>14</v>
      </c>
      <c r="AA132">
        <v>14</v>
      </c>
      <c r="AB132">
        <v>14</v>
      </c>
      <c r="AC132">
        <v>14</v>
      </c>
      <c r="AD132">
        <v>14</v>
      </c>
      <c r="AE132">
        <v>14</v>
      </c>
      <c r="AF132">
        <v>14</v>
      </c>
      <c r="AG132">
        <f>F132-D132</f>
        <v>4</v>
      </c>
      <c r="AH132" t="b">
        <f>AG132*G132&gt;0</f>
        <v>1</v>
      </c>
      <c r="AI132">
        <f>IF(AH132,Z132,0)</f>
        <v>14</v>
      </c>
      <c r="AJ132">
        <f>V132-0.5</f>
        <v>0.34114985614399995</v>
      </c>
      <c r="AK132" t="b">
        <f>AJ132*AG132*G132&gt;0</f>
        <v>1</v>
      </c>
      <c r="AL132">
        <f>IF(AH132,AA132,0)</f>
        <v>14</v>
      </c>
      <c r="AM132" s="7">
        <f>IF(AK132,AA132,0)</f>
        <v>14</v>
      </c>
      <c r="AN132">
        <f>ABS(AJ132)</f>
        <v>0.34114985614399995</v>
      </c>
      <c r="AO132">
        <f t="shared" si="2"/>
        <v>14</v>
      </c>
    </row>
    <row r="133" spans="1:41">
      <c r="A133">
        <v>8295</v>
      </c>
      <c r="B133" s="1">
        <v>40119</v>
      </c>
      <c r="C133" t="s">
        <v>39</v>
      </c>
      <c r="D133">
        <v>10</v>
      </c>
      <c r="E133" t="s">
        <v>36</v>
      </c>
      <c r="F133">
        <v>34</v>
      </c>
      <c r="G133">
        <v>8</v>
      </c>
      <c r="H133">
        <v>47</v>
      </c>
      <c r="I133">
        <v>2013</v>
      </c>
      <c r="J133">
        <v>1</v>
      </c>
      <c r="K133">
        <v>1</v>
      </c>
      <c r="L133">
        <v>1</v>
      </c>
      <c r="M133">
        <v>1</v>
      </c>
      <c r="N133">
        <v>9</v>
      </c>
      <c r="O133">
        <v>0.625</v>
      </c>
      <c r="P133">
        <v>0.25</v>
      </c>
      <c r="Q133">
        <v>0.625</v>
      </c>
      <c r="R133">
        <v>0.25</v>
      </c>
      <c r="S133">
        <v>0.4375</v>
      </c>
      <c r="T133">
        <v>0.8125</v>
      </c>
      <c r="U133">
        <v>8</v>
      </c>
      <c r="V133">
        <v>0.88528300856300002</v>
      </c>
      <c r="W133">
        <v>0.38528300856300002</v>
      </c>
      <c r="X133">
        <v>2.0434392263399999</v>
      </c>
      <c r="Y133">
        <v>1</v>
      </c>
      <c r="Z133">
        <v>13</v>
      </c>
      <c r="AA133">
        <v>15</v>
      </c>
      <c r="AB133">
        <v>15</v>
      </c>
      <c r="AC133">
        <v>13</v>
      </c>
      <c r="AD133">
        <v>15</v>
      </c>
      <c r="AE133">
        <v>15</v>
      </c>
      <c r="AF133">
        <v>15</v>
      </c>
      <c r="AG133">
        <f>F133-D133</f>
        <v>24</v>
      </c>
      <c r="AH133" t="b">
        <f>AG133*G133&gt;0</f>
        <v>1</v>
      </c>
      <c r="AI133">
        <f>IF(AH133,Z133,0)</f>
        <v>13</v>
      </c>
      <c r="AJ133">
        <f>V133-0.5</f>
        <v>0.38528300856300002</v>
      </c>
      <c r="AK133" t="b">
        <f>AJ133*AG133*G133&gt;0</f>
        <v>1</v>
      </c>
      <c r="AL133">
        <f>IF(AH133,AA133,0)</f>
        <v>15</v>
      </c>
      <c r="AM133" s="7">
        <f>IF(AK133,AA133,0)</f>
        <v>15</v>
      </c>
      <c r="AN133">
        <f>ABS(AJ133)</f>
        <v>0.38528300856300002</v>
      </c>
      <c r="AO133">
        <f t="shared" si="2"/>
        <v>15</v>
      </c>
    </row>
    <row r="134" spans="1:41">
      <c r="A134">
        <v>8302</v>
      </c>
      <c r="B134" s="1">
        <v>40119</v>
      </c>
      <c r="C134" t="s">
        <v>51</v>
      </c>
      <c r="D134">
        <v>24</v>
      </c>
      <c r="E134" t="s">
        <v>35</v>
      </c>
      <c r="F134">
        <v>27</v>
      </c>
      <c r="G134">
        <v>14.5</v>
      </c>
      <c r="H134">
        <v>40.5</v>
      </c>
      <c r="I134">
        <v>2013</v>
      </c>
      <c r="J134">
        <v>1</v>
      </c>
      <c r="K134">
        <v>0</v>
      </c>
      <c r="L134">
        <v>1</v>
      </c>
      <c r="M134">
        <v>1</v>
      </c>
      <c r="N134">
        <v>9</v>
      </c>
      <c r="O134">
        <v>0.875</v>
      </c>
      <c r="P134">
        <v>0</v>
      </c>
      <c r="Q134">
        <v>0.875</v>
      </c>
      <c r="R134">
        <v>0</v>
      </c>
      <c r="S134">
        <v>0.6875</v>
      </c>
      <c r="T134">
        <v>0.4375</v>
      </c>
      <c r="U134">
        <v>14.5</v>
      </c>
      <c r="V134">
        <v>0.95537488075499999</v>
      </c>
      <c r="W134">
        <v>0.45537488075499999</v>
      </c>
      <c r="X134">
        <v>3.06380689649</v>
      </c>
      <c r="Y134">
        <v>1</v>
      </c>
      <c r="Z134">
        <v>16</v>
      </c>
      <c r="AA134">
        <v>16</v>
      </c>
      <c r="AB134">
        <v>16</v>
      </c>
      <c r="AC134">
        <v>16</v>
      </c>
      <c r="AD134">
        <v>16</v>
      </c>
      <c r="AE134">
        <v>16</v>
      </c>
      <c r="AF134">
        <v>16</v>
      </c>
      <c r="AG134">
        <f>F134-D134</f>
        <v>3</v>
      </c>
      <c r="AH134" t="b">
        <f>AG134*G134&gt;0</f>
        <v>1</v>
      </c>
      <c r="AI134">
        <f>IF(AH134,Z134,0)</f>
        <v>16</v>
      </c>
      <c r="AJ134">
        <f>V134-0.5</f>
        <v>0.45537488075499999</v>
      </c>
      <c r="AK134" t="b">
        <f>AJ134*AG134*G134&gt;0</f>
        <v>1</v>
      </c>
      <c r="AL134">
        <f>IF(AH134,AA134,0)</f>
        <v>16</v>
      </c>
      <c r="AM134" s="7">
        <f>IF(AK134,AA134,0)</f>
        <v>16</v>
      </c>
      <c r="AN134">
        <f>ABS(AJ134)</f>
        <v>0.45537488075499999</v>
      </c>
      <c r="AO134">
        <f t="shared" si="2"/>
        <v>16</v>
      </c>
    </row>
    <row r="135" spans="1:41">
      <c r="A135">
        <v>8307</v>
      </c>
      <c r="B135" s="1">
        <v>40123</v>
      </c>
      <c r="C135" t="s">
        <v>48</v>
      </c>
      <c r="D135">
        <v>27</v>
      </c>
      <c r="E135" t="s">
        <v>43</v>
      </c>
      <c r="F135">
        <v>34</v>
      </c>
      <c r="G135">
        <v>-1</v>
      </c>
      <c r="H135">
        <v>48</v>
      </c>
      <c r="I135">
        <v>2013</v>
      </c>
      <c r="J135">
        <v>0</v>
      </c>
      <c r="K135">
        <v>0</v>
      </c>
      <c r="L135">
        <v>1</v>
      </c>
      <c r="M135">
        <v>0</v>
      </c>
      <c r="N135">
        <v>10</v>
      </c>
      <c r="O135">
        <v>0.222222222222</v>
      </c>
      <c r="P135">
        <v>0.33333333333300003</v>
      </c>
      <c r="Q135">
        <v>0.33333333333300003</v>
      </c>
      <c r="R135">
        <v>0.222222222222</v>
      </c>
      <c r="S135">
        <v>0.625</v>
      </c>
      <c r="T135">
        <v>0.625</v>
      </c>
      <c r="U135">
        <v>1</v>
      </c>
      <c r="V135">
        <v>0.46833509864900003</v>
      </c>
      <c r="W135">
        <v>3.1664901351000002E-2</v>
      </c>
      <c r="X135">
        <v>-0.12682934375300001</v>
      </c>
      <c r="Y135">
        <v>1</v>
      </c>
      <c r="Z135">
        <v>4</v>
      </c>
      <c r="AA135">
        <v>4</v>
      </c>
      <c r="AB135">
        <v>3</v>
      </c>
      <c r="AC135">
        <v>0</v>
      </c>
      <c r="AD135">
        <v>0</v>
      </c>
      <c r="AE135">
        <v>4</v>
      </c>
      <c r="AF135">
        <v>3</v>
      </c>
      <c r="AG135">
        <f>F135-D135</f>
        <v>7</v>
      </c>
      <c r="AH135" t="b">
        <f>AG135*G135&gt;0</f>
        <v>0</v>
      </c>
      <c r="AI135">
        <f>IF(AH135,Z135,0)</f>
        <v>0</v>
      </c>
      <c r="AJ135">
        <f>V135-0.5</f>
        <v>-3.1664901350999974E-2</v>
      </c>
      <c r="AK135" t="b">
        <f>AJ135*AG135*G135&gt;0</f>
        <v>1</v>
      </c>
      <c r="AL135">
        <f>IF(AH135,AA135,0)</f>
        <v>0</v>
      </c>
      <c r="AM135" s="7">
        <f>IF(AK135,AA135,0)</f>
        <v>4</v>
      </c>
      <c r="AN135">
        <f>ABS(AJ135)</f>
        <v>3.1664901350999974E-2</v>
      </c>
      <c r="AO135">
        <f t="shared" si="2"/>
        <v>3</v>
      </c>
    </row>
    <row r="136" spans="1:41">
      <c r="A136">
        <v>8310</v>
      </c>
      <c r="B136" s="1">
        <v>40126</v>
      </c>
      <c r="C136" t="s">
        <v>60</v>
      </c>
      <c r="D136">
        <v>10</v>
      </c>
      <c r="E136" t="s">
        <v>54</v>
      </c>
      <c r="F136">
        <v>23</v>
      </c>
      <c r="G136">
        <v>2.5</v>
      </c>
      <c r="H136">
        <v>43</v>
      </c>
      <c r="I136">
        <v>2013</v>
      </c>
      <c r="J136">
        <v>1</v>
      </c>
      <c r="K136">
        <v>0</v>
      </c>
      <c r="L136">
        <v>1</v>
      </c>
      <c r="M136">
        <v>1</v>
      </c>
      <c r="N136">
        <v>10</v>
      </c>
      <c r="O136">
        <v>0.33333333333300003</v>
      </c>
      <c r="P136">
        <v>0.33333333333300003</v>
      </c>
      <c r="Q136">
        <v>0.33333333333300003</v>
      </c>
      <c r="R136">
        <v>0.33333333333300003</v>
      </c>
      <c r="S136">
        <v>0.5</v>
      </c>
      <c r="T136">
        <v>0.375</v>
      </c>
      <c r="U136">
        <v>2.5</v>
      </c>
      <c r="V136">
        <v>0.55517325159300002</v>
      </c>
      <c r="W136">
        <v>5.5173251592600003E-2</v>
      </c>
      <c r="X136">
        <v>0.22159535312799999</v>
      </c>
      <c r="Y136">
        <v>1</v>
      </c>
      <c r="Z136">
        <v>7</v>
      </c>
      <c r="AA136">
        <v>5</v>
      </c>
      <c r="AB136">
        <v>4</v>
      </c>
      <c r="AC136">
        <v>7</v>
      </c>
      <c r="AD136">
        <v>5</v>
      </c>
      <c r="AE136">
        <v>5</v>
      </c>
      <c r="AF136">
        <v>4</v>
      </c>
      <c r="AG136">
        <f>F136-D136</f>
        <v>13</v>
      </c>
      <c r="AH136" t="b">
        <f>AG136*G136&gt;0</f>
        <v>1</v>
      </c>
      <c r="AI136">
        <f>IF(AH136,Z136,0)</f>
        <v>7</v>
      </c>
      <c r="AJ136">
        <f>V136-0.5</f>
        <v>5.5173251593000017E-2</v>
      </c>
      <c r="AK136" t="b">
        <f>AJ136*AG136*G136&gt;0</f>
        <v>1</v>
      </c>
      <c r="AL136">
        <f>IF(AH136,AA136,0)</f>
        <v>5</v>
      </c>
      <c r="AM136" s="7">
        <f>IF(AK136,AA136,0)</f>
        <v>5</v>
      </c>
      <c r="AN136">
        <f>ABS(AJ136)</f>
        <v>5.5173251593000017E-2</v>
      </c>
      <c r="AO136">
        <f t="shared" si="2"/>
        <v>4</v>
      </c>
    </row>
    <row r="137" spans="1:41">
      <c r="A137">
        <v>8320</v>
      </c>
      <c r="B137" s="1">
        <v>40127</v>
      </c>
      <c r="C137" t="s">
        <v>31</v>
      </c>
      <c r="D137">
        <v>19</v>
      </c>
      <c r="E137" t="s">
        <v>51</v>
      </c>
      <c r="F137">
        <v>22</v>
      </c>
      <c r="G137">
        <v>-2.5</v>
      </c>
      <c r="H137">
        <v>39.5</v>
      </c>
      <c r="I137">
        <v>2013</v>
      </c>
      <c r="J137">
        <v>0</v>
      </c>
      <c r="K137">
        <v>0</v>
      </c>
      <c r="L137">
        <v>1</v>
      </c>
      <c r="M137">
        <v>0</v>
      </c>
      <c r="N137">
        <v>10</v>
      </c>
      <c r="O137">
        <v>0.111111111111</v>
      </c>
      <c r="P137">
        <v>0.444444444444</v>
      </c>
      <c r="Q137">
        <v>0.444444444444</v>
      </c>
      <c r="R137">
        <v>0.111111111111</v>
      </c>
      <c r="S137">
        <v>0.4375</v>
      </c>
      <c r="T137">
        <v>0.4375</v>
      </c>
      <c r="U137">
        <v>2.5</v>
      </c>
      <c r="V137">
        <v>0.56421301313100003</v>
      </c>
      <c r="W137">
        <v>6.4213013131299998E-2</v>
      </c>
      <c r="X137">
        <v>0.25827830131500001</v>
      </c>
      <c r="Y137">
        <v>0</v>
      </c>
      <c r="Z137">
        <v>8</v>
      </c>
      <c r="AA137">
        <v>6</v>
      </c>
      <c r="AB137">
        <v>5</v>
      </c>
      <c r="AC137">
        <v>0</v>
      </c>
      <c r="AD137">
        <v>0</v>
      </c>
      <c r="AE137">
        <v>0</v>
      </c>
      <c r="AF137">
        <v>0</v>
      </c>
      <c r="AG137">
        <f>F137-D137</f>
        <v>3</v>
      </c>
      <c r="AH137" t="b">
        <f>AG137*G137&gt;0</f>
        <v>0</v>
      </c>
      <c r="AI137">
        <f>IF(AH137,Z137,0)</f>
        <v>0</v>
      </c>
      <c r="AJ137">
        <f>V137-0.5</f>
        <v>6.421301313100003E-2</v>
      </c>
      <c r="AK137" t="b">
        <f>AJ137*AG137*G137&gt;0</f>
        <v>0</v>
      </c>
      <c r="AL137">
        <f>IF(AH137,AA137,0)</f>
        <v>0</v>
      </c>
      <c r="AM137" s="7">
        <f>IF(AK137,AA137,0)</f>
        <v>0</v>
      </c>
      <c r="AN137">
        <f>ABS(AJ137)</f>
        <v>6.421301313100003E-2</v>
      </c>
      <c r="AO137">
        <f t="shared" si="2"/>
        <v>0</v>
      </c>
    </row>
    <row r="138" spans="1:41">
      <c r="A138">
        <v>8315</v>
      </c>
      <c r="B138" s="1">
        <v>40126</v>
      </c>
      <c r="C138" t="s">
        <v>44</v>
      </c>
      <c r="D138">
        <v>21</v>
      </c>
      <c r="E138" t="s">
        <v>34</v>
      </c>
      <c r="F138">
        <v>19</v>
      </c>
      <c r="G138">
        <v>-1.5</v>
      </c>
      <c r="H138">
        <v>52</v>
      </c>
      <c r="I138">
        <v>2013</v>
      </c>
      <c r="J138">
        <v>0</v>
      </c>
      <c r="K138">
        <v>1</v>
      </c>
      <c r="L138">
        <v>0</v>
      </c>
      <c r="M138">
        <v>1</v>
      </c>
      <c r="N138">
        <v>10</v>
      </c>
      <c r="O138">
        <v>0.555555555556</v>
      </c>
      <c r="P138">
        <v>0.66666666666700003</v>
      </c>
      <c r="Q138">
        <v>0.66666666666700003</v>
      </c>
      <c r="R138">
        <v>0.555555555556</v>
      </c>
      <c r="S138">
        <v>0.25</v>
      </c>
      <c r="T138">
        <v>0.625</v>
      </c>
      <c r="U138">
        <v>1.5</v>
      </c>
      <c r="V138">
        <v>0.56665675974600005</v>
      </c>
      <c r="W138">
        <v>6.6656759746399993E-2</v>
      </c>
      <c r="X138">
        <v>0.26822364177899999</v>
      </c>
      <c r="Y138">
        <v>1</v>
      </c>
      <c r="Z138">
        <v>5</v>
      </c>
      <c r="AA138">
        <v>7</v>
      </c>
      <c r="AB138">
        <v>6</v>
      </c>
      <c r="AC138">
        <v>5</v>
      </c>
      <c r="AD138">
        <v>7</v>
      </c>
      <c r="AE138">
        <v>7</v>
      </c>
      <c r="AF138">
        <v>6</v>
      </c>
      <c r="AG138">
        <f>F138-D138</f>
        <v>-2</v>
      </c>
      <c r="AH138" t="b">
        <f>AG138*G138&gt;0</f>
        <v>1</v>
      </c>
      <c r="AI138">
        <f>IF(AH138,Z138,0)</f>
        <v>5</v>
      </c>
      <c r="AJ138">
        <f>V138-0.5</f>
        <v>6.6656759746000049E-2</v>
      </c>
      <c r="AK138" t="b">
        <f>AJ138*AG138*G138&gt;0</f>
        <v>1</v>
      </c>
      <c r="AL138">
        <f>IF(AH138,AA138,0)</f>
        <v>7</v>
      </c>
      <c r="AM138" s="7">
        <f>IF(AK138,AA138,0)</f>
        <v>7</v>
      </c>
      <c r="AN138">
        <f>ABS(AJ138)</f>
        <v>6.6656759746000049E-2</v>
      </c>
      <c r="AO138">
        <f t="shared" si="2"/>
        <v>6</v>
      </c>
    </row>
    <row r="139" spans="1:41">
      <c r="A139">
        <v>8314</v>
      </c>
      <c r="B139" s="1">
        <v>40126</v>
      </c>
      <c r="C139" t="s">
        <v>33</v>
      </c>
      <c r="D139">
        <v>17</v>
      </c>
      <c r="E139" t="s">
        <v>57</v>
      </c>
      <c r="F139">
        <v>20</v>
      </c>
      <c r="G139">
        <v>2</v>
      </c>
      <c r="H139">
        <v>43.5</v>
      </c>
      <c r="I139">
        <v>2013</v>
      </c>
      <c r="J139">
        <v>1</v>
      </c>
      <c r="K139">
        <v>1</v>
      </c>
      <c r="L139">
        <v>1</v>
      </c>
      <c r="M139">
        <v>1</v>
      </c>
      <c r="N139">
        <v>10</v>
      </c>
      <c r="O139">
        <v>0.444444444444</v>
      </c>
      <c r="P139">
        <v>0.66666666666700003</v>
      </c>
      <c r="Q139">
        <v>0.444444444444</v>
      </c>
      <c r="R139">
        <v>0.66666666666700003</v>
      </c>
      <c r="S139">
        <v>0.625</v>
      </c>
      <c r="T139">
        <v>0.625</v>
      </c>
      <c r="U139">
        <v>2</v>
      </c>
      <c r="V139">
        <v>0.57697517415499999</v>
      </c>
      <c r="W139">
        <v>7.6975174154600007E-2</v>
      </c>
      <c r="X139">
        <v>0.31036837258799999</v>
      </c>
      <c r="Y139">
        <v>1</v>
      </c>
      <c r="Z139">
        <v>6</v>
      </c>
      <c r="AA139">
        <v>8</v>
      </c>
      <c r="AB139">
        <v>7</v>
      </c>
      <c r="AC139">
        <v>6</v>
      </c>
      <c r="AD139">
        <v>8</v>
      </c>
      <c r="AE139">
        <v>8</v>
      </c>
      <c r="AF139">
        <v>7</v>
      </c>
      <c r="AG139">
        <f>F139-D139</f>
        <v>3</v>
      </c>
      <c r="AH139" t="b">
        <f>AG139*G139&gt;0</f>
        <v>1</v>
      </c>
      <c r="AI139">
        <f>IF(AH139,Z139,0)</f>
        <v>6</v>
      </c>
      <c r="AJ139">
        <f>V139-0.5</f>
        <v>7.6975174154999992E-2</v>
      </c>
      <c r="AK139" t="b">
        <f>AJ139*AG139*G139&gt;0</f>
        <v>1</v>
      </c>
      <c r="AL139">
        <f>IF(AH139,AA139,0)</f>
        <v>8</v>
      </c>
      <c r="AM139" s="7">
        <f>IF(AK139,AA139,0)</f>
        <v>8</v>
      </c>
      <c r="AN139">
        <f>ABS(AJ139)</f>
        <v>7.6975174154999992E-2</v>
      </c>
      <c r="AO139">
        <f t="shared" si="2"/>
        <v>7</v>
      </c>
    </row>
    <row r="140" spans="1:41">
      <c r="A140">
        <v>8309</v>
      </c>
      <c r="B140" s="1">
        <v>40126</v>
      </c>
      <c r="C140" t="s">
        <v>47</v>
      </c>
      <c r="D140">
        <v>27</v>
      </c>
      <c r="E140" t="s">
        <v>49</v>
      </c>
      <c r="F140">
        <v>13</v>
      </c>
      <c r="G140">
        <v>-1</v>
      </c>
      <c r="H140">
        <v>47</v>
      </c>
      <c r="I140">
        <v>2013</v>
      </c>
      <c r="J140">
        <v>0</v>
      </c>
      <c r="K140">
        <v>0</v>
      </c>
      <c r="L140">
        <v>0</v>
      </c>
      <c r="M140">
        <v>1</v>
      </c>
      <c r="N140">
        <v>10</v>
      </c>
      <c r="O140">
        <v>0.555555555556</v>
      </c>
      <c r="P140">
        <v>0.444444444444</v>
      </c>
      <c r="Q140">
        <v>0.444444444444</v>
      </c>
      <c r="R140">
        <v>0.555555555556</v>
      </c>
      <c r="S140">
        <v>0.25</v>
      </c>
      <c r="T140">
        <v>0.6875</v>
      </c>
      <c r="U140">
        <v>1</v>
      </c>
      <c r="V140">
        <v>0.398742465391</v>
      </c>
      <c r="W140">
        <v>0.101257534609</v>
      </c>
      <c r="X140">
        <v>-0.41070759456799999</v>
      </c>
      <c r="Y140">
        <v>0</v>
      </c>
      <c r="Z140">
        <v>3</v>
      </c>
      <c r="AA140">
        <v>3</v>
      </c>
      <c r="AB140">
        <v>8</v>
      </c>
      <c r="AC140">
        <v>3</v>
      </c>
      <c r="AD140">
        <v>3</v>
      </c>
      <c r="AE140">
        <v>0</v>
      </c>
      <c r="AF140">
        <v>0</v>
      </c>
      <c r="AG140">
        <f>F140-D140</f>
        <v>-14</v>
      </c>
      <c r="AH140" t="b">
        <f>AG140*G140&gt;0</f>
        <v>1</v>
      </c>
      <c r="AI140">
        <f>IF(AH140,Z140,0)</f>
        <v>3</v>
      </c>
      <c r="AJ140">
        <f>V140-0.5</f>
        <v>-0.101257534609</v>
      </c>
      <c r="AK140" t="b">
        <f>AJ140*AG140*G140&gt;0</f>
        <v>0</v>
      </c>
      <c r="AL140">
        <f>IF(AH140,AA140,0)</f>
        <v>3</v>
      </c>
      <c r="AM140" s="7">
        <f>IF(AK140,AA140,0)</f>
        <v>0</v>
      </c>
      <c r="AN140">
        <f>ABS(AJ140)</f>
        <v>0.101257534609</v>
      </c>
      <c r="AO140">
        <f t="shared" si="2"/>
        <v>0</v>
      </c>
    </row>
    <row r="141" spans="1:41">
      <c r="A141">
        <v>8311</v>
      </c>
      <c r="B141" s="1">
        <v>40126</v>
      </c>
      <c r="C141" t="s">
        <v>61</v>
      </c>
      <c r="D141">
        <v>20</v>
      </c>
      <c r="E141" t="s">
        <v>37</v>
      </c>
      <c r="F141">
        <v>24</v>
      </c>
      <c r="G141">
        <v>7</v>
      </c>
      <c r="H141">
        <v>41</v>
      </c>
      <c r="I141">
        <v>2013</v>
      </c>
      <c r="J141">
        <v>1</v>
      </c>
      <c r="K141">
        <v>0</v>
      </c>
      <c r="L141">
        <v>1</v>
      </c>
      <c r="M141">
        <v>1</v>
      </c>
      <c r="N141">
        <v>10</v>
      </c>
      <c r="O141">
        <v>0.33333333333300003</v>
      </c>
      <c r="P141">
        <v>0.33333333333300003</v>
      </c>
      <c r="Q141">
        <v>0.33333333333300003</v>
      </c>
      <c r="R141">
        <v>0.33333333333300003</v>
      </c>
      <c r="S141">
        <v>0.5625</v>
      </c>
      <c r="T141">
        <v>0.25</v>
      </c>
      <c r="U141">
        <v>7</v>
      </c>
      <c r="V141">
        <v>0.64393266567999996</v>
      </c>
      <c r="W141">
        <v>0.14393266567999999</v>
      </c>
      <c r="X141">
        <v>0.59247430992700001</v>
      </c>
      <c r="Y141">
        <v>1</v>
      </c>
      <c r="Z141">
        <v>14</v>
      </c>
      <c r="AA141">
        <v>9</v>
      </c>
      <c r="AB141">
        <v>9</v>
      </c>
      <c r="AC141">
        <v>14</v>
      </c>
      <c r="AD141">
        <v>9</v>
      </c>
      <c r="AE141">
        <v>9</v>
      </c>
      <c r="AF141">
        <v>9</v>
      </c>
      <c r="AG141">
        <f>F141-D141</f>
        <v>4</v>
      </c>
      <c r="AH141" t="b">
        <f>AG141*G141&gt;0</f>
        <v>1</v>
      </c>
      <c r="AI141">
        <f>IF(AH141,Z141,0)</f>
        <v>14</v>
      </c>
      <c r="AJ141">
        <f>V141-0.5</f>
        <v>0.14393266567999996</v>
      </c>
      <c r="AK141" t="b">
        <f>AJ141*AG141*G141&gt;0</f>
        <v>1</v>
      </c>
      <c r="AL141">
        <f>IF(AH141,AA141,0)</f>
        <v>9</v>
      </c>
      <c r="AM141" s="7">
        <f>IF(AK141,AA141,0)</f>
        <v>9</v>
      </c>
      <c r="AN141">
        <f>ABS(AJ141)</f>
        <v>0.14393266567999996</v>
      </c>
      <c r="AO141">
        <f t="shared" si="2"/>
        <v>9</v>
      </c>
    </row>
    <row r="142" spans="1:41">
      <c r="A142">
        <v>8316</v>
      </c>
      <c r="B142" s="1">
        <v>40126</v>
      </c>
      <c r="C142" t="s">
        <v>36</v>
      </c>
      <c r="D142">
        <v>10</v>
      </c>
      <c r="E142" t="s">
        <v>50</v>
      </c>
      <c r="F142">
        <v>9</v>
      </c>
      <c r="G142">
        <v>5.5</v>
      </c>
      <c r="H142">
        <v>42.5</v>
      </c>
      <c r="I142">
        <v>2013</v>
      </c>
      <c r="J142">
        <v>1</v>
      </c>
      <c r="K142">
        <v>0</v>
      </c>
      <c r="L142">
        <v>0</v>
      </c>
      <c r="M142">
        <v>0</v>
      </c>
      <c r="N142">
        <v>10</v>
      </c>
      <c r="O142">
        <v>0.66666666666700003</v>
      </c>
      <c r="P142">
        <v>0.66666666666700003</v>
      </c>
      <c r="Q142">
        <v>0.66666666666700003</v>
      </c>
      <c r="R142">
        <v>0.66666666666700003</v>
      </c>
      <c r="S142">
        <v>0.6875</v>
      </c>
      <c r="T142">
        <v>0.4375</v>
      </c>
      <c r="U142">
        <v>5.5</v>
      </c>
      <c r="V142">
        <v>0.67043432885900001</v>
      </c>
      <c r="W142">
        <v>0.17043432885900001</v>
      </c>
      <c r="X142">
        <v>0.71015011486900004</v>
      </c>
      <c r="Y142">
        <v>0</v>
      </c>
      <c r="Z142">
        <v>12</v>
      </c>
      <c r="AA142">
        <v>10</v>
      </c>
      <c r="AB142">
        <v>10</v>
      </c>
      <c r="AC142">
        <v>0</v>
      </c>
      <c r="AD142">
        <v>0</v>
      </c>
      <c r="AE142">
        <v>0</v>
      </c>
      <c r="AF142">
        <v>0</v>
      </c>
      <c r="AG142">
        <f>F142-D142</f>
        <v>-1</v>
      </c>
      <c r="AH142" t="b">
        <f>AG142*G142&gt;0</f>
        <v>0</v>
      </c>
      <c r="AI142">
        <f>IF(AH142,Z142,0)</f>
        <v>0</v>
      </c>
      <c r="AJ142">
        <f>V142-0.5</f>
        <v>0.17043432885900001</v>
      </c>
      <c r="AK142" t="b">
        <f>AJ142*AG142*G142&gt;0</f>
        <v>0</v>
      </c>
      <c r="AL142">
        <f>IF(AH142,AA142,0)</f>
        <v>0</v>
      </c>
      <c r="AM142" s="7">
        <f>IF(AK142,AA142,0)</f>
        <v>0</v>
      </c>
      <c r="AN142">
        <f>ABS(AJ142)</f>
        <v>0.17043432885900001</v>
      </c>
      <c r="AO142">
        <f t="shared" si="2"/>
        <v>0</v>
      </c>
    </row>
    <row r="143" spans="1:41">
      <c r="A143">
        <v>8319</v>
      </c>
      <c r="B143" s="1">
        <v>40126</v>
      </c>
      <c r="C143" t="s">
        <v>38</v>
      </c>
      <c r="D143">
        <v>17</v>
      </c>
      <c r="E143" t="s">
        <v>40</v>
      </c>
      <c r="F143">
        <v>49</v>
      </c>
      <c r="G143">
        <v>5.5</v>
      </c>
      <c r="H143">
        <v>53.5</v>
      </c>
      <c r="I143">
        <v>2013</v>
      </c>
      <c r="J143">
        <v>1</v>
      </c>
      <c r="K143">
        <v>0</v>
      </c>
      <c r="L143">
        <v>1</v>
      </c>
      <c r="M143">
        <v>1</v>
      </c>
      <c r="N143">
        <v>10</v>
      </c>
      <c r="O143">
        <v>0.77777777777799995</v>
      </c>
      <c r="P143">
        <v>0.555555555556</v>
      </c>
      <c r="Q143">
        <v>0.77777777777799995</v>
      </c>
      <c r="R143">
        <v>0.555555555556</v>
      </c>
      <c r="S143">
        <v>0.4375</v>
      </c>
      <c r="T143">
        <v>0.5</v>
      </c>
      <c r="U143">
        <v>5.5</v>
      </c>
      <c r="V143">
        <v>0.75412353755799999</v>
      </c>
      <c r="W143">
        <v>0.25412353755799999</v>
      </c>
      <c r="X143">
        <v>1.1207269729</v>
      </c>
      <c r="Y143">
        <v>1</v>
      </c>
      <c r="Z143">
        <v>11</v>
      </c>
      <c r="AA143">
        <v>11</v>
      </c>
      <c r="AB143">
        <v>11</v>
      </c>
      <c r="AC143">
        <v>11</v>
      </c>
      <c r="AD143">
        <v>11</v>
      </c>
      <c r="AE143">
        <v>11</v>
      </c>
      <c r="AF143">
        <v>11</v>
      </c>
      <c r="AG143">
        <f>F143-D143</f>
        <v>32</v>
      </c>
      <c r="AH143" t="b">
        <f>AG143*G143&gt;0</f>
        <v>1</v>
      </c>
      <c r="AI143">
        <f>IF(AH143,Z143,0)</f>
        <v>11</v>
      </c>
      <c r="AJ143">
        <f>V143-0.5</f>
        <v>0.25412353755799999</v>
      </c>
      <c r="AK143" t="b">
        <f>AJ143*AG143*G143&gt;0</f>
        <v>1</v>
      </c>
      <c r="AL143">
        <f>IF(AH143,AA143,0)</f>
        <v>11</v>
      </c>
      <c r="AM143" s="7">
        <f>IF(AK143,AA143,0)</f>
        <v>11</v>
      </c>
      <c r="AN143">
        <f>ABS(AJ143)</f>
        <v>0.25412353755799999</v>
      </c>
      <c r="AO143">
        <f t="shared" si="2"/>
        <v>11</v>
      </c>
    </row>
    <row r="144" spans="1:41">
      <c r="A144">
        <v>8317</v>
      </c>
      <c r="B144" s="1">
        <v>40126</v>
      </c>
      <c r="C144" t="s">
        <v>55</v>
      </c>
      <c r="D144">
        <v>24</v>
      </c>
      <c r="E144" t="s">
        <v>41</v>
      </c>
      <c r="F144">
        <v>27</v>
      </c>
      <c r="G144">
        <v>3.5</v>
      </c>
      <c r="H144">
        <v>42</v>
      </c>
      <c r="I144">
        <v>2013</v>
      </c>
      <c r="J144">
        <v>1</v>
      </c>
      <c r="K144">
        <v>0</v>
      </c>
      <c r="L144">
        <v>1</v>
      </c>
      <c r="M144">
        <v>1</v>
      </c>
      <c r="N144">
        <v>10</v>
      </c>
      <c r="O144">
        <v>0.555555555556</v>
      </c>
      <c r="P144">
        <v>0.222222222222</v>
      </c>
      <c r="Q144">
        <v>0.555555555556</v>
      </c>
      <c r="R144">
        <v>0.222222222222</v>
      </c>
      <c r="S144">
        <v>0.3125</v>
      </c>
      <c r="T144">
        <v>0.75</v>
      </c>
      <c r="U144">
        <v>3.5</v>
      </c>
      <c r="V144">
        <v>0.764842398792</v>
      </c>
      <c r="W144">
        <v>0.264842398792</v>
      </c>
      <c r="X144">
        <v>1.1794138651499999</v>
      </c>
      <c r="Y144">
        <v>1</v>
      </c>
      <c r="Z144">
        <v>10</v>
      </c>
      <c r="AA144">
        <v>12</v>
      </c>
      <c r="AB144">
        <v>12</v>
      </c>
      <c r="AC144">
        <v>10</v>
      </c>
      <c r="AD144">
        <v>12</v>
      </c>
      <c r="AE144">
        <v>12</v>
      </c>
      <c r="AF144">
        <v>12</v>
      </c>
      <c r="AG144">
        <f>F144-D144</f>
        <v>3</v>
      </c>
      <c r="AH144" t="b">
        <f>AG144*G144&gt;0</f>
        <v>1</v>
      </c>
      <c r="AI144">
        <f>IF(AH144,Z144,0)</f>
        <v>10</v>
      </c>
      <c r="AJ144">
        <f>V144-0.5</f>
        <v>0.264842398792</v>
      </c>
      <c r="AK144" t="b">
        <f>AJ144*AG144*G144&gt;0</f>
        <v>1</v>
      </c>
      <c r="AL144">
        <f>IF(AH144,AA144,0)</f>
        <v>12</v>
      </c>
      <c r="AM144" s="7">
        <f>IF(AK144,AA144,0)</f>
        <v>12</v>
      </c>
      <c r="AN144">
        <f>ABS(AJ144)</f>
        <v>0.264842398792</v>
      </c>
      <c r="AO144">
        <f t="shared" si="2"/>
        <v>12</v>
      </c>
    </row>
    <row r="145" spans="1:41">
      <c r="A145">
        <v>8313</v>
      </c>
      <c r="B145" s="1">
        <v>40126</v>
      </c>
      <c r="C145" t="s">
        <v>35</v>
      </c>
      <c r="D145">
        <v>33</v>
      </c>
      <c r="E145" t="s">
        <v>39</v>
      </c>
      <c r="F145">
        <v>10</v>
      </c>
      <c r="G145">
        <v>-3</v>
      </c>
      <c r="H145">
        <v>47</v>
      </c>
      <c r="I145">
        <v>2013</v>
      </c>
      <c r="J145">
        <v>0</v>
      </c>
      <c r="K145">
        <v>0</v>
      </c>
      <c r="L145">
        <v>0</v>
      </c>
      <c r="M145">
        <v>1</v>
      </c>
      <c r="N145">
        <v>10</v>
      </c>
      <c r="O145">
        <v>0.222222222222</v>
      </c>
      <c r="P145">
        <v>0.88888888888899997</v>
      </c>
      <c r="Q145">
        <v>0.88888888888899997</v>
      </c>
      <c r="R145">
        <v>0.222222222222</v>
      </c>
      <c r="S145">
        <v>0.6875</v>
      </c>
      <c r="T145">
        <v>0.8125</v>
      </c>
      <c r="U145">
        <v>3</v>
      </c>
      <c r="V145">
        <v>0.78257725336899997</v>
      </c>
      <c r="W145">
        <v>0.28257725336900003</v>
      </c>
      <c r="X145">
        <v>1.28074904436</v>
      </c>
      <c r="Y145">
        <v>1</v>
      </c>
      <c r="Z145">
        <v>9</v>
      </c>
      <c r="AA145">
        <v>13</v>
      </c>
      <c r="AB145">
        <v>13</v>
      </c>
      <c r="AC145">
        <v>9</v>
      </c>
      <c r="AD145">
        <v>13</v>
      </c>
      <c r="AE145">
        <v>13</v>
      </c>
      <c r="AF145">
        <v>13</v>
      </c>
      <c r="AG145">
        <f>F145-D145</f>
        <v>-23</v>
      </c>
      <c r="AH145" t="b">
        <f>AG145*G145&gt;0</f>
        <v>1</v>
      </c>
      <c r="AI145">
        <f>IF(AH145,Z145,0)</f>
        <v>9</v>
      </c>
      <c r="AJ145">
        <f>V145-0.5</f>
        <v>0.28257725336899997</v>
      </c>
      <c r="AK145" t="b">
        <f>AJ145*AG145*G145&gt;0</f>
        <v>1</v>
      </c>
      <c r="AL145">
        <f>IF(AH145,AA145,0)</f>
        <v>13</v>
      </c>
      <c r="AM145" s="7">
        <f>IF(AK145,AA145,0)</f>
        <v>13</v>
      </c>
      <c r="AN145">
        <f>ABS(AJ145)</f>
        <v>0.28257725336899997</v>
      </c>
      <c r="AO145">
        <f t="shared" si="2"/>
        <v>13</v>
      </c>
    </row>
    <row r="146" spans="1:41">
      <c r="A146">
        <v>8318</v>
      </c>
      <c r="B146" s="1">
        <v>40126</v>
      </c>
      <c r="C146" t="s">
        <v>58</v>
      </c>
      <c r="D146">
        <v>28</v>
      </c>
      <c r="E146" t="s">
        <v>56</v>
      </c>
      <c r="F146">
        <v>20</v>
      </c>
      <c r="G146">
        <v>-7</v>
      </c>
      <c r="H146">
        <v>57</v>
      </c>
      <c r="I146">
        <v>2013</v>
      </c>
      <c r="J146">
        <v>0</v>
      </c>
      <c r="K146">
        <v>1</v>
      </c>
      <c r="L146">
        <v>0</v>
      </c>
      <c r="M146">
        <v>1</v>
      </c>
      <c r="N146">
        <v>10</v>
      </c>
      <c r="O146">
        <v>0.444444444444</v>
      </c>
      <c r="P146">
        <v>0.88888888888899997</v>
      </c>
      <c r="Q146">
        <v>0.88888888888899997</v>
      </c>
      <c r="R146">
        <v>0.444444444444</v>
      </c>
      <c r="S146">
        <v>0.8125</v>
      </c>
      <c r="T146">
        <v>0.4375</v>
      </c>
      <c r="U146">
        <v>7</v>
      </c>
      <c r="V146">
        <v>0.79068687917000002</v>
      </c>
      <c r="W146">
        <v>0.29068687917000002</v>
      </c>
      <c r="X146">
        <v>1.3290707184099999</v>
      </c>
      <c r="Y146">
        <v>1</v>
      </c>
      <c r="Z146">
        <v>15</v>
      </c>
      <c r="AA146">
        <v>14</v>
      </c>
      <c r="AB146">
        <v>14</v>
      </c>
      <c r="AC146">
        <v>15</v>
      </c>
      <c r="AD146">
        <v>14</v>
      </c>
      <c r="AE146">
        <v>14</v>
      </c>
      <c r="AF146">
        <v>14</v>
      </c>
      <c r="AG146">
        <f>F146-D146</f>
        <v>-8</v>
      </c>
      <c r="AH146" t="b">
        <f>AG146*G146&gt;0</f>
        <v>1</v>
      </c>
      <c r="AI146">
        <f>IF(AH146,Z146,0)</f>
        <v>15</v>
      </c>
      <c r="AJ146">
        <f>V146-0.5</f>
        <v>0.29068687917000002</v>
      </c>
      <c r="AK146" t="b">
        <f>AJ146*AG146*G146&gt;0</f>
        <v>1</v>
      </c>
      <c r="AL146">
        <f>IF(AH146,AA146,0)</f>
        <v>14</v>
      </c>
      <c r="AM146" s="7">
        <f>IF(AK146,AA146,0)</f>
        <v>14</v>
      </c>
      <c r="AN146">
        <f>ABS(AJ146)</f>
        <v>0.29068687917000002</v>
      </c>
      <c r="AO146">
        <f t="shared" si="2"/>
        <v>14</v>
      </c>
    </row>
    <row r="147" spans="1:41">
      <c r="A147">
        <v>8312</v>
      </c>
      <c r="B147" s="1">
        <v>40126</v>
      </c>
      <c r="C147" t="s">
        <v>42</v>
      </c>
      <c r="D147">
        <v>38</v>
      </c>
      <c r="E147" t="s">
        <v>62</v>
      </c>
      <c r="F147">
        <v>8</v>
      </c>
      <c r="G147">
        <v>7</v>
      </c>
      <c r="H147">
        <v>43</v>
      </c>
      <c r="I147">
        <v>2013</v>
      </c>
      <c r="J147">
        <v>1</v>
      </c>
      <c r="K147">
        <v>0</v>
      </c>
      <c r="L147">
        <v>0</v>
      </c>
      <c r="M147">
        <v>0</v>
      </c>
      <c r="N147">
        <v>10</v>
      </c>
      <c r="O147">
        <v>0.66666666666700003</v>
      </c>
      <c r="P147">
        <v>0.33333333333300003</v>
      </c>
      <c r="Q147">
        <v>0.66666666666700003</v>
      </c>
      <c r="R147">
        <v>0.33333333333300003</v>
      </c>
      <c r="S147">
        <v>0.6875</v>
      </c>
      <c r="T147">
        <v>0.4375</v>
      </c>
      <c r="U147">
        <v>7</v>
      </c>
      <c r="V147">
        <v>0.79841603448599996</v>
      </c>
      <c r="W147">
        <v>0.29841603448600001</v>
      </c>
      <c r="X147">
        <v>1.37642381118</v>
      </c>
      <c r="Y147">
        <v>0</v>
      </c>
      <c r="Z147">
        <v>13</v>
      </c>
      <c r="AA147">
        <v>15</v>
      </c>
      <c r="AB147">
        <v>15</v>
      </c>
      <c r="AC147">
        <v>0</v>
      </c>
      <c r="AD147">
        <v>0</v>
      </c>
      <c r="AE147">
        <v>0</v>
      </c>
      <c r="AF147">
        <v>0</v>
      </c>
      <c r="AG147">
        <f>F147-D147</f>
        <v>-30</v>
      </c>
      <c r="AH147" t="b">
        <f>AG147*G147&gt;0</f>
        <v>0</v>
      </c>
      <c r="AI147">
        <f>IF(AH147,Z147,0)</f>
        <v>0</v>
      </c>
      <c r="AJ147">
        <f>V147-0.5</f>
        <v>0.29841603448599996</v>
      </c>
      <c r="AK147" t="b">
        <f>AJ147*AG147*G147&gt;0</f>
        <v>0</v>
      </c>
      <c r="AL147">
        <f>IF(AH147,AA147,0)</f>
        <v>0</v>
      </c>
      <c r="AM147" s="7">
        <f>IF(AK147,AA147,0)</f>
        <v>0</v>
      </c>
      <c r="AN147">
        <f>ABS(AJ147)</f>
        <v>0.29841603448599996</v>
      </c>
      <c r="AO147">
        <f t="shared" si="2"/>
        <v>0</v>
      </c>
    </row>
    <row r="148" spans="1:41">
      <c r="A148">
        <v>8308</v>
      </c>
      <c r="B148" s="1">
        <v>40126</v>
      </c>
      <c r="C148" t="s">
        <v>46</v>
      </c>
      <c r="D148">
        <v>29</v>
      </c>
      <c r="E148" t="s">
        <v>53</v>
      </c>
      <c r="F148">
        <v>27</v>
      </c>
      <c r="G148">
        <v>11.5</v>
      </c>
      <c r="H148">
        <v>42</v>
      </c>
      <c r="I148">
        <v>2013</v>
      </c>
      <c r="J148">
        <v>1</v>
      </c>
      <c r="K148">
        <v>1</v>
      </c>
      <c r="L148">
        <v>0</v>
      </c>
      <c r="M148">
        <v>0</v>
      </c>
      <c r="N148">
        <v>10</v>
      </c>
      <c r="O148">
        <v>0.444444444444</v>
      </c>
      <c r="P148">
        <v>0.111111111111</v>
      </c>
      <c r="Q148">
        <v>0.444444444444</v>
      </c>
      <c r="R148">
        <v>0.111111111111</v>
      </c>
      <c r="S148">
        <v>0.375</v>
      </c>
      <c r="T148">
        <v>0.125</v>
      </c>
      <c r="U148">
        <v>11.5</v>
      </c>
      <c r="V148">
        <v>0.85173555358899999</v>
      </c>
      <c r="W148">
        <v>0.35173555358899999</v>
      </c>
      <c r="X148">
        <v>1.7482786161299999</v>
      </c>
      <c r="Y148">
        <v>0</v>
      </c>
      <c r="Z148">
        <v>16</v>
      </c>
      <c r="AA148">
        <v>16</v>
      </c>
      <c r="AB148">
        <v>16</v>
      </c>
      <c r="AC148">
        <v>0</v>
      </c>
      <c r="AD148">
        <v>0</v>
      </c>
      <c r="AE148">
        <v>0</v>
      </c>
      <c r="AF148">
        <v>0</v>
      </c>
      <c r="AG148">
        <f>F148-D148</f>
        <v>-2</v>
      </c>
      <c r="AH148" t="b">
        <f>AG148*G148&gt;0</f>
        <v>0</v>
      </c>
      <c r="AI148">
        <f>IF(AH148,Z148,0)</f>
        <v>0</v>
      </c>
      <c r="AJ148">
        <f>V148-0.5</f>
        <v>0.35173555358899999</v>
      </c>
      <c r="AK148" t="b">
        <f>AJ148*AG148*G148&gt;0</f>
        <v>0</v>
      </c>
      <c r="AL148">
        <f>IF(AH148,AA148,0)</f>
        <v>0</v>
      </c>
      <c r="AM148" s="7">
        <f>IF(AK148,AA148,0)</f>
        <v>0</v>
      </c>
      <c r="AN148">
        <f>ABS(AJ148)</f>
        <v>0.35173555358899999</v>
      </c>
      <c r="AO148">
        <f t="shared" si="2"/>
        <v>0</v>
      </c>
    </row>
    <row r="149" spans="1:41">
      <c r="A149">
        <v>8324</v>
      </c>
      <c r="B149" s="1">
        <v>40133</v>
      </c>
      <c r="C149" t="s">
        <v>44</v>
      </c>
      <c r="D149">
        <v>27</v>
      </c>
      <c r="E149" t="s">
        <v>54</v>
      </c>
      <c r="F149">
        <v>37</v>
      </c>
      <c r="G149">
        <v>-3</v>
      </c>
      <c r="H149">
        <v>45</v>
      </c>
      <c r="I149">
        <v>2013</v>
      </c>
      <c r="J149">
        <v>0</v>
      </c>
      <c r="K149">
        <v>0</v>
      </c>
      <c r="L149">
        <v>1</v>
      </c>
      <c r="M149">
        <v>0</v>
      </c>
      <c r="N149">
        <v>11</v>
      </c>
      <c r="O149">
        <v>0.4</v>
      </c>
      <c r="P149">
        <v>0.6</v>
      </c>
      <c r="Q149">
        <v>0.6</v>
      </c>
      <c r="R149">
        <v>0.4</v>
      </c>
      <c r="S149">
        <v>0.25</v>
      </c>
      <c r="T149">
        <v>0.5</v>
      </c>
      <c r="U149">
        <v>3</v>
      </c>
      <c r="V149">
        <v>0.54493419267400001</v>
      </c>
      <c r="W149">
        <v>4.4934192673900003E-2</v>
      </c>
      <c r="X149">
        <v>0.18022300000700001</v>
      </c>
      <c r="Y149">
        <v>0</v>
      </c>
      <c r="Z149">
        <v>7</v>
      </c>
      <c r="AA149">
        <v>3</v>
      </c>
      <c r="AB149">
        <v>2</v>
      </c>
      <c r="AC149">
        <v>0</v>
      </c>
      <c r="AD149">
        <v>0</v>
      </c>
      <c r="AE149">
        <v>0</v>
      </c>
      <c r="AF149">
        <v>0</v>
      </c>
      <c r="AG149">
        <f>F149-D149</f>
        <v>10</v>
      </c>
      <c r="AH149" t="b">
        <f>AG149*G149&gt;0</f>
        <v>0</v>
      </c>
      <c r="AI149">
        <f>IF(AH149,Z149,0)</f>
        <v>0</v>
      </c>
      <c r="AJ149">
        <f>V149-0.5</f>
        <v>4.4934192674000006E-2</v>
      </c>
      <c r="AK149" t="b">
        <f>AJ149*AG149*G149&gt;0</f>
        <v>0</v>
      </c>
      <c r="AL149">
        <f>IF(AH149,AA149,0)</f>
        <v>0</v>
      </c>
      <c r="AM149" s="7">
        <f>IF(AK149,AA149,0)</f>
        <v>0</v>
      </c>
      <c r="AN149">
        <f>ABS(AJ149)</f>
        <v>4.4934192674000006E-2</v>
      </c>
      <c r="AO149">
        <f t="shared" si="2"/>
        <v>0</v>
      </c>
    </row>
    <row r="150" spans="1:41">
      <c r="A150">
        <v>8323</v>
      </c>
      <c r="B150" s="1">
        <v>40133</v>
      </c>
      <c r="C150" t="s">
        <v>52</v>
      </c>
      <c r="D150">
        <v>14</v>
      </c>
      <c r="E150" t="s">
        <v>60</v>
      </c>
      <c r="F150">
        <v>37</v>
      </c>
      <c r="G150">
        <v>-2</v>
      </c>
      <c r="H150">
        <v>39.5</v>
      </c>
      <c r="I150">
        <v>2013</v>
      </c>
      <c r="J150">
        <v>0</v>
      </c>
      <c r="K150">
        <v>1</v>
      </c>
      <c r="L150">
        <v>1</v>
      </c>
      <c r="M150">
        <v>0</v>
      </c>
      <c r="N150">
        <v>11</v>
      </c>
      <c r="O150">
        <v>0.3</v>
      </c>
      <c r="P150">
        <v>0.5</v>
      </c>
      <c r="Q150">
        <v>0.5</v>
      </c>
      <c r="R150">
        <v>0.3</v>
      </c>
      <c r="S150">
        <v>0.375</v>
      </c>
      <c r="T150">
        <v>0.375</v>
      </c>
      <c r="U150">
        <v>2</v>
      </c>
      <c r="V150">
        <v>0.55188272557899998</v>
      </c>
      <c r="W150">
        <v>5.1882725579100002E-2</v>
      </c>
      <c r="X150">
        <v>0.20828059862500001</v>
      </c>
      <c r="Y150">
        <v>0</v>
      </c>
      <c r="Z150">
        <v>2</v>
      </c>
      <c r="AA150">
        <v>4</v>
      </c>
      <c r="AB150">
        <v>3</v>
      </c>
      <c r="AC150">
        <v>0</v>
      </c>
      <c r="AD150">
        <v>0</v>
      </c>
      <c r="AE150">
        <v>0</v>
      </c>
      <c r="AF150">
        <v>0</v>
      </c>
      <c r="AG150">
        <f>F150-D150</f>
        <v>23</v>
      </c>
      <c r="AH150" t="b">
        <f>AG150*G150&gt;0</f>
        <v>0</v>
      </c>
      <c r="AI150">
        <f>IF(AH150,Z150,0)</f>
        <v>0</v>
      </c>
      <c r="AJ150">
        <f>V150-0.5</f>
        <v>5.1882725578999978E-2</v>
      </c>
      <c r="AK150" t="b">
        <f>AJ150*AG150*G150&gt;0</f>
        <v>0</v>
      </c>
      <c r="AL150">
        <f>IF(AH150,AA150,0)</f>
        <v>0</v>
      </c>
      <c r="AM150" s="7">
        <f>IF(AK150,AA150,0)</f>
        <v>0</v>
      </c>
      <c r="AN150">
        <f>ABS(AJ150)</f>
        <v>5.1882725578999978E-2</v>
      </c>
      <c r="AO150">
        <f t="shared" si="2"/>
        <v>0</v>
      </c>
    </row>
    <row r="151" spans="1:41">
      <c r="A151">
        <v>8334</v>
      </c>
      <c r="B151" s="1">
        <v>40133</v>
      </c>
      <c r="C151" t="s">
        <v>49</v>
      </c>
      <c r="D151">
        <v>13</v>
      </c>
      <c r="E151" t="s">
        <v>37</v>
      </c>
      <c r="F151">
        <v>27</v>
      </c>
      <c r="G151">
        <v>3</v>
      </c>
      <c r="H151">
        <v>40.5</v>
      </c>
      <c r="I151">
        <v>2013</v>
      </c>
      <c r="J151">
        <v>1</v>
      </c>
      <c r="K151">
        <v>0</v>
      </c>
      <c r="L151">
        <v>1</v>
      </c>
      <c r="M151">
        <v>1</v>
      </c>
      <c r="N151">
        <v>11</v>
      </c>
      <c r="O151">
        <v>0.4</v>
      </c>
      <c r="P151">
        <v>0.5</v>
      </c>
      <c r="Q151">
        <v>0.4</v>
      </c>
      <c r="R151">
        <v>0.5</v>
      </c>
      <c r="S151">
        <v>0.5625</v>
      </c>
      <c r="T151">
        <v>0.6875</v>
      </c>
      <c r="U151">
        <v>3</v>
      </c>
      <c r="V151">
        <v>0.58987781524500005</v>
      </c>
      <c r="W151">
        <v>8.9877815245099996E-2</v>
      </c>
      <c r="X151">
        <v>0.36346029574900002</v>
      </c>
      <c r="Y151">
        <v>1</v>
      </c>
      <c r="Z151">
        <v>6</v>
      </c>
      <c r="AA151">
        <v>5</v>
      </c>
      <c r="AB151">
        <v>4</v>
      </c>
      <c r="AC151">
        <v>6</v>
      </c>
      <c r="AD151">
        <v>5</v>
      </c>
      <c r="AE151">
        <v>5</v>
      </c>
      <c r="AF151">
        <v>4</v>
      </c>
      <c r="AG151">
        <f>F151-D151</f>
        <v>14</v>
      </c>
      <c r="AH151" t="b">
        <f>AG151*G151&gt;0</f>
        <v>1</v>
      </c>
      <c r="AI151">
        <f>IF(AH151,Z151,0)</f>
        <v>6</v>
      </c>
      <c r="AJ151">
        <f>V151-0.5</f>
        <v>8.9877815245000048E-2</v>
      </c>
      <c r="AK151" t="b">
        <f>AJ151*AG151*G151&gt;0</f>
        <v>1</v>
      </c>
      <c r="AL151">
        <f>IF(AH151,AA151,0)</f>
        <v>5</v>
      </c>
      <c r="AM151" s="7">
        <f>IF(AK151,AA151,0)</f>
        <v>5</v>
      </c>
      <c r="AN151">
        <f>ABS(AJ151)</f>
        <v>8.9877815245000048E-2</v>
      </c>
      <c r="AO151">
        <f t="shared" si="2"/>
        <v>4</v>
      </c>
    </row>
    <row r="152" spans="1:41">
      <c r="A152">
        <v>8326</v>
      </c>
      <c r="B152" s="1">
        <v>40133</v>
      </c>
      <c r="C152" t="s">
        <v>56</v>
      </c>
      <c r="D152">
        <v>16</v>
      </c>
      <c r="E152" t="s">
        <v>31</v>
      </c>
      <c r="F152">
        <v>20</v>
      </c>
      <c r="G152">
        <v>-3</v>
      </c>
      <c r="H152">
        <v>44.5</v>
      </c>
      <c r="I152">
        <v>2013</v>
      </c>
      <c r="J152">
        <v>0</v>
      </c>
      <c r="K152">
        <v>0</v>
      </c>
      <c r="L152">
        <v>1</v>
      </c>
      <c r="M152">
        <v>0</v>
      </c>
      <c r="N152">
        <v>11</v>
      </c>
      <c r="O152">
        <v>0.5</v>
      </c>
      <c r="P152">
        <v>0.4</v>
      </c>
      <c r="Q152">
        <v>0.4</v>
      </c>
      <c r="R152">
        <v>0.5</v>
      </c>
      <c r="S152">
        <v>0.4375</v>
      </c>
      <c r="T152">
        <v>0.4375</v>
      </c>
      <c r="U152">
        <v>3</v>
      </c>
      <c r="V152">
        <v>0.40421235684399998</v>
      </c>
      <c r="W152">
        <v>9.5787643156399996E-2</v>
      </c>
      <c r="X152">
        <v>-0.38794392453100002</v>
      </c>
      <c r="Y152">
        <v>1</v>
      </c>
      <c r="Z152">
        <v>5</v>
      </c>
      <c r="AA152">
        <v>2</v>
      </c>
      <c r="AB152">
        <v>5</v>
      </c>
      <c r="AC152">
        <v>0</v>
      </c>
      <c r="AD152">
        <v>0</v>
      </c>
      <c r="AE152">
        <v>2</v>
      </c>
      <c r="AF152">
        <v>5</v>
      </c>
      <c r="AG152">
        <f>F152-D152</f>
        <v>4</v>
      </c>
      <c r="AH152" t="b">
        <f>AG152*G152&gt;0</f>
        <v>0</v>
      </c>
      <c r="AI152">
        <f>IF(AH152,Z152,0)</f>
        <v>0</v>
      </c>
      <c r="AJ152">
        <f>V152-0.5</f>
        <v>-9.5787643156000024E-2</v>
      </c>
      <c r="AK152" t="b">
        <f>AJ152*AG152*G152&gt;0</f>
        <v>1</v>
      </c>
      <c r="AL152">
        <f>IF(AH152,AA152,0)</f>
        <v>0</v>
      </c>
      <c r="AM152" s="7">
        <f>IF(AK152,AA152,0)</f>
        <v>2</v>
      </c>
      <c r="AN152">
        <f>ABS(AJ152)</f>
        <v>9.5787643156000024E-2</v>
      </c>
      <c r="AO152">
        <f t="shared" si="2"/>
        <v>5</v>
      </c>
    </row>
    <row r="153" spans="1:41">
      <c r="A153">
        <v>8321</v>
      </c>
      <c r="B153" s="1">
        <v>40130</v>
      </c>
      <c r="C153" t="s">
        <v>62</v>
      </c>
      <c r="D153">
        <v>30</v>
      </c>
      <c r="E153" t="s">
        <v>53</v>
      </c>
      <c r="F153">
        <v>27</v>
      </c>
      <c r="G153">
        <v>-3</v>
      </c>
      <c r="H153">
        <v>42</v>
      </c>
      <c r="I153">
        <v>2013</v>
      </c>
      <c r="J153">
        <v>0</v>
      </c>
      <c r="K153">
        <v>1</v>
      </c>
      <c r="L153">
        <v>0</v>
      </c>
      <c r="M153">
        <v>1</v>
      </c>
      <c r="N153">
        <v>11</v>
      </c>
      <c r="O153">
        <v>0.4</v>
      </c>
      <c r="P153">
        <v>0.7</v>
      </c>
      <c r="Q153">
        <v>0.7</v>
      </c>
      <c r="R153">
        <v>0.4</v>
      </c>
      <c r="S153">
        <v>0.6875</v>
      </c>
      <c r="T153">
        <v>0.375</v>
      </c>
      <c r="U153">
        <v>3</v>
      </c>
      <c r="V153">
        <v>0.63688986544199999</v>
      </c>
      <c r="W153">
        <v>0.13688986544199999</v>
      </c>
      <c r="X153">
        <v>0.56189055569500002</v>
      </c>
      <c r="Y153">
        <v>1</v>
      </c>
      <c r="Z153">
        <v>8</v>
      </c>
      <c r="AA153">
        <v>6</v>
      </c>
      <c r="AB153">
        <v>6</v>
      </c>
      <c r="AC153">
        <v>8</v>
      </c>
      <c r="AD153">
        <v>6</v>
      </c>
      <c r="AE153">
        <v>6</v>
      </c>
      <c r="AF153">
        <v>6</v>
      </c>
      <c r="AG153">
        <f>F153-D153</f>
        <v>-3</v>
      </c>
      <c r="AH153" t="b">
        <f>AG153*G153&gt;0</f>
        <v>1</v>
      </c>
      <c r="AI153">
        <f>IF(AH153,Z153,0)</f>
        <v>8</v>
      </c>
      <c r="AJ153">
        <f>V153-0.5</f>
        <v>0.13688986544199999</v>
      </c>
      <c r="AK153" t="b">
        <f>AJ153*AG153*G153&gt;0</f>
        <v>1</v>
      </c>
      <c r="AL153">
        <f>IF(AH153,AA153,0)</f>
        <v>6</v>
      </c>
      <c r="AM153" s="7">
        <f>IF(AK153,AA153,0)</f>
        <v>6</v>
      </c>
      <c r="AN153">
        <f>ABS(AJ153)</f>
        <v>0.13688986544199999</v>
      </c>
      <c r="AO153">
        <f t="shared" si="2"/>
        <v>6</v>
      </c>
    </row>
    <row r="154" spans="1:41">
      <c r="A154">
        <v>8329</v>
      </c>
      <c r="B154" s="1">
        <v>40133</v>
      </c>
      <c r="C154" t="s">
        <v>61</v>
      </c>
      <c r="D154">
        <v>28</v>
      </c>
      <c r="E154" t="s">
        <v>55</v>
      </c>
      <c r="F154">
        <v>23</v>
      </c>
      <c r="G154">
        <v>10.5</v>
      </c>
      <c r="H154">
        <v>40.5</v>
      </c>
      <c r="I154">
        <v>2013</v>
      </c>
      <c r="J154">
        <v>1</v>
      </c>
      <c r="K154">
        <v>0</v>
      </c>
      <c r="L154">
        <v>0</v>
      </c>
      <c r="M154">
        <v>0</v>
      </c>
      <c r="N154">
        <v>11</v>
      </c>
      <c r="O154">
        <v>0.2</v>
      </c>
      <c r="P154">
        <v>0.4</v>
      </c>
      <c r="Q154">
        <v>0.2</v>
      </c>
      <c r="R154">
        <v>0.4</v>
      </c>
      <c r="S154">
        <v>0.75</v>
      </c>
      <c r="T154">
        <v>0.25</v>
      </c>
      <c r="U154">
        <v>10.5</v>
      </c>
      <c r="V154">
        <v>0.64383337466299995</v>
      </c>
      <c r="W154">
        <v>0.143833374663</v>
      </c>
      <c r="X154">
        <v>0.59204128758100005</v>
      </c>
      <c r="Y154">
        <v>0</v>
      </c>
      <c r="Z154">
        <v>15</v>
      </c>
      <c r="AA154">
        <v>7</v>
      </c>
      <c r="AB154">
        <v>7</v>
      </c>
      <c r="AC154">
        <v>0</v>
      </c>
      <c r="AD154">
        <v>0</v>
      </c>
      <c r="AE154">
        <v>0</v>
      </c>
      <c r="AF154">
        <v>0</v>
      </c>
      <c r="AG154">
        <f>F154-D154</f>
        <v>-5</v>
      </c>
      <c r="AH154" t="b">
        <f>AG154*G154&gt;0</f>
        <v>0</v>
      </c>
      <c r="AI154">
        <f>IF(AH154,Z154,0)</f>
        <v>0</v>
      </c>
      <c r="AJ154">
        <f>V154-0.5</f>
        <v>0.14383337466299995</v>
      </c>
      <c r="AK154" t="b">
        <f>AJ154*AG154*G154&gt;0</f>
        <v>0</v>
      </c>
      <c r="AL154">
        <f>IF(AH154,AA154,0)</f>
        <v>0</v>
      </c>
      <c r="AM154" s="7">
        <f>IF(AK154,AA154,0)</f>
        <v>0</v>
      </c>
      <c r="AN154">
        <f>ABS(AJ154)</f>
        <v>0.14383337466299995</v>
      </c>
      <c r="AO154">
        <f t="shared" si="2"/>
        <v>0</v>
      </c>
    </row>
    <row r="155" spans="1:41">
      <c r="A155">
        <v>8335</v>
      </c>
      <c r="B155" s="1">
        <v>40134</v>
      </c>
      <c r="C155" t="s">
        <v>59</v>
      </c>
      <c r="D155">
        <v>20</v>
      </c>
      <c r="E155" t="s">
        <v>36</v>
      </c>
      <c r="F155">
        <v>24</v>
      </c>
      <c r="G155">
        <v>3</v>
      </c>
      <c r="H155">
        <v>45.5</v>
      </c>
      <c r="I155">
        <v>2013</v>
      </c>
      <c r="J155">
        <v>1</v>
      </c>
      <c r="K155">
        <v>0</v>
      </c>
      <c r="L155">
        <v>1</v>
      </c>
      <c r="M155">
        <v>1</v>
      </c>
      <c r="N155">
        <v>11</v>
      </c>
      <c r="O155">
        <v>0.7</v>
      </c>
      <c r="P155">
        <v>0.7</v>
      </c>
      <c r="Q155">
        <v>0.7</v>
      </c>
      <c r="R155">
        <v>0.7</v>
      </c>
      <c r="S155">
        <v>0.4375</v>
      </c>
      <c r="T155">
        <v>0.75</v>
      </c>
      <c r="U155">
        <v>3</v>
      </c>
      <c r="V155">
        <v>0.66042738712500004</v>
      </c>
      <c r="W155">
        <v>0.16042738712499999</v>
      </c>
      <c r="X155">
        <v>0.66519937575499999</v>
      </c>
      <c r="Y155">
        <v>1</v>
      </c>
      <c r="Z155">
        <v>4</v>
      </c>
      <c r="AA155">
        <v>8</v>
      </c>
      <c r="AB155">
        <v>8</v>
      </c>
      <c r="AC155">
        <v>4</v>
      </c>
      <c r="AD155">
        <v>8</v>
      </c>
      <c r="AE155">
        <v>8</v>
      </c>
      <c r="AF155">
        <v>8</v>
      </c>
      <c r="AG155">
        <f>F155-D155</f>
        <v>4</v>
      </c>
      <c r="AH155" t="b">
        <f>AG155*G155&gt;0</f>
        <v>1</v>
      </c>
      <c r="AI155">
        <f>IF(AH155,Z155,0)</f>
        <v>4</v>
      </c>
      <c r="AJ155">
        <f>V155-0.5</f>
        <v>0.16042738712500004</v>
      </c>
      <c r="AK155" t="b">
        <f>AJ155*AG155*G155&gt;0</f>
        <v>1</v>
      </c>
      <c r="AL155">
        <f>IF(AH155,AA155,0)</f>
        <v>8</v>
      </c>
      <c r="AM155" s="7">
        <f>IF(AK155,AA155,0)</f>
        <v>8</v>
      </c>
      <c r="AN155">
        <f>ABS(AJ155)</f>
        <v>0.16042738712500004</v>
      </c>
      <c r="AO155">
        <f t="shared" si="2"/>
        <v>8</v>
      </c>
    </row>
    <row r="156" spans="1:41">
      <c r="A156">
        <v>8322</v>
      </c>
      <c r="B156" s="1">
        <v>40133</v>
      </c>
      <c r="C156" t="s">
        <v>39</v>
      </c>
      <c r="D156">
        <v>28</v>
      </c>
      <c r="E156" t="s">
        <v>51</v>
      </c>
      <c r="F156">
        <v>41</v>
      </c>
      <c r="G156">
        <v>2</v>
      </c>
      <c r="H156">
        <v>43.5</v>
      </c>
      <c r="I156">
        <v>2013</v>
      </c>
      <c r="J156">
        <v>1</v>
      </c>
      <c r="K156">
        <v>1</v>
      </c>
      <c r="L156">
        <v>1</v>
      </c>
      <c r="M156">
        <v>1</v>
      </c>
      <c r="N156">
        <v>11</v>
      </c>
      <c r="O156">
        <v>0.2</v>
      </c>
      <c r="P156">
        <v>0.2</v>
      </c>
      <c r="Q156">
        <v>0.2</v>
      </c>
      <c r="R156">
        <v>0.2</v>
      </c>
      <c r="S156">
        <v>0.4375</v>
      </c>
      <c r="T156">
        <v>0.8125</v>
      </c>
      <c r="U156">
        <v>2</v>
      </c>
      <c r="V156">
        <v>0.66203123078399995</v>
      </c>
      <c r="W156">
        <v>0.162031230784</v>
      </c>
      <c r="X156">
        <v>0.67235923879299997</v>
      </c>
      <c r="Y156">
        <v>1</v>
      </c>
      <c r="Z156">
        <v>3</v>
      </c>
      <c r="AA156">
        <v>9</v>
      </c>
      <c r="AB156">
        <v>9</v>
      </c>
      <c r="AC156">
        <v>3</v>
      </c>
      <c r="AD156">
        <v>9</v>
      </c>
      <c r="AE156">
        <v>9</v>
      </c>
      <c r="AF156">
        <v>9</v>
      </c>
      <c r="AG156">
        <f>F156-D156</f>
        <v>13</v>
      </c>
      <c r="AH156" t="b">
        <f>AG156*G156&gt;0</f>
        <v>1</v>
      </c>
      <c r="AI156">
        <f>IF(AH156,Z156,0)</f>
        <v>3</v>
      </c>
      <c r="AJ156">
        <f>V156-0.5</f>
        <v>0.16203123078399995</v>
      </c>
      <c r="AK156" t="b">
        <f>AJ156*AG156*G156&gt;0</f>
        <v>1</v>
      </c>
      <c r="AL156">
        <f>IF(AH156,AA156,0)</f>
        <v>9</v>
      </c>
      <c r="AM156" s="7">
        <f>IF(AK156,AA156,0)</f>
        <v>9</v>
      </c>
      <c r="AN156">
        <f>ABS(AJ156)</f>
        <v>0.16203123078399995</v>
      </c>
      <c r="AO156">
        <f t="shared" si="2"/>
        <v>9</v>
      </c>
    </row>
    <row r="157" spans="1:41">
      <c r="A157">
        <v>8327</v>
      </c>
      <c r="B157" s="1">
        <v>40133</v>
      </c>
      <c r="C157" t="s">
        <v>57</v>
      </c>
      <c r="D157">
        <v>20</v>
      </c>
      <c r="E157" t="s">
        <v>34</v>
      </c>
      <c r="F157">
        <v>23</v>
      </c>
      <c r="G157">
        <v>3.5</v>
      </c>
      <c r="H157">
        <v>41</v>
      </c>
      <c r="I157">
        <v>2013</v>
      </c>
      <c r="J157">
        <v>1</v>
      </c>
      <c r="K157">
        <v>0</v>
      </c>
      <c r="L157">
        <v>1</v>
      </c>
      <c r="M157">
        <v>1</v>
      </c>
      <c r="N157">
        <v>11</v>
      </c>
      <c r="O157">
        <v>0.6</v>
      </c>
      <c r="P157">
        <v>0.4</v>
      </c>
      <c r="Q157">
        <v>0.6</v>
      </c>
      <c r="R157">
        <v>0.4</v>
      </c>
      <c r="S157">
        <v>0.625</v>
      </c>
      <c r="T157">
        <v>0.625</v>
      </c>
      <c r="U157">
        <v>3.5</v>
      </c>
      <c r="V157">
        <v>0.71299463213500003</v>
      </c>
      <c r="W157">
        <v>0.212994632135</v>
      </c>
      <c r="X157">
        <v>0.90997297287699996</v>
      </c>
      <c r="Y157">
        <v>1</v>
      </c>
      <c r="Z157">
        <v>9</v>
      </c>
      <c r="AA157">
        <v>10</v>
      </c>
      <c r="AB157">
        <v>10</v>
      </c>
      <c r="AC157">
        <v>9</v>
      </c>
      <c r="AD157">
        <v>10</v>
      </c>
      <c r="AE157">
        <v>10</v>
      </c>
      <c r="AF157">
        <v>10</v>
      </c>
      <c r="AG157">
        <f>F157-D157</f>
        <v>3</v>
      </c>
      <c r="AH157" t="b">
        <f>AG157*G157&gt;0</f>
        <v>1</v>
      </c>
      <c r="AI157">
        <f>IF(AH157,Z157,0)</f>
        <v>9</v>
      </c>
      <c r="AJ157">
        <f>V157-0.5</f>
        <v>0.21299463213500003</v>
      </c>
      <c r="AK157" t="b">
        <f>AJ157*AG157*G157&gt;0</f>
        <v>1</v>
      </c>
      <c r="AL157">
        <f>IF(AH157,AA157,0)</f>
        <v>10</v>
      </c>
      <c r="AM157" s="7">
        <f>IF(AK157,AA157,0)</f>
        <v>10</v>
      </c>
      <c r="AN157">
        <f>ABS(AJ157)</f>
        <v>0.21299463213500003</v>
      </c>
      <c r="AO157">
        <f t="shared" si="2"/>
        <v>10</v>
      </c>
    </row>
    <row r="158" spans="1:41">
      <c r="A158">
        <v>8330</v>
      </c>
      <c r="B158" s="1">
        <v>40133</v>
      </c>
      <c r="C158" t="s">
        <v>41</v>
      </c>
      <c r="D158">
        <v>27</v>
      </c>
      <c r="E158" t="s">
        <v>46</v>
      </c>
      <c r="F158">
        <v>14</v>
      </c>
      <c r="G158">
        <v>-9</v>
      </c>
      <c r="H158">
        <v>40.5</v>
      </c>
      <c r="I158">
        <v>2013</v>
      </c>
      <c r="J158">
        <v>0</v>
      </c>
      <c r="K158">
        <v>0</v>
      </c>
      <c r="L158">
        <v>0</v>
      </c>
      <c r="M158">
        <v>1</v>
      </c>
      <c r="N158">
        <v>11</v>
      </c>
      <c r="O158">
        <v>0.1</v>
      </c>
      <c r="P158">
        <v>0.6</v>
      </c>
      <c r="Q158">
        <v>0.6</v>
      </c>
      <c r="R158">
        <v>0.1</v>
      </c>
      <c r="S158">
        <v>0.3125</v>
      </c>
      <c r="T158">
        <v>0.125</v>
      </c>
      <c r="U158">
        <v>9</v>
      </c>
      <c r="V158">
        <v>0.72776510586800003</v>
      </c>
      <c r="W158">
        <v>0.227765105868</v>
      </c>
      <c r="X158">
        <v>0.98331306436699994</v>
      </c>
      <c r="Y158">
        <v>1</v>
      </c>
      <c r="Z158">
        <v>14</v>
      </c>
      <c r="AA158">
        <v>11</v>
      </c>
      <c r="AB158">
        <v>11</v>
      </c>
      <c r="AC158">
        <v>14</v>
      </c>
      <c r="AD158">
        <v>11</v>
      </c>
      <c r="AE158">
        <v>11</v>
      </c>
      <c r="AF158">
        <v>11</v>
      </c>
      <c r="AG158">
        <f>F158-D158</f>
        <v>-13</v>
      </c>
      <c r="AH158" t="b">
        <f>AG158*G158&gt;0</f>
        <v>1</v>
      </c>
      <c r="AI158">
        <f>IF(AH158,Z158,0)</f>
        <v>14</v>
      </c>
      <c r="AJ158">
        <f>V158-0.5</f>
        <v>0.22776510586800003</v>
      </c>
      <c r="AK158" t="b">
        <f>AJ158*AG158*G158&gt;0</f>
        <v>1</v>
      </c>
      <c r="AL158">
        <f>IF(AH158,AA158,0)</f>
        <v>11</v>
      </c>
      <c r="AM158" s="7">
        <f>IF(AK158,AA158,0)</f>
        <v>11</v>
      </c>
      <c r="AN158">
        <f>ABS(AJ158)</f>
        <v>0.22776510586800003</v>
      </c>
      <c r="AO158">
        <f t="shared" si="2"/>
        <v>11</v>
      </c>
    </row>
    <row r="159" spans="1:41">
      <c r="A159">
        <v>8333</v>
      </c>
      <c r="B159" s="1">
        <v>40133</v>
      </c>
      <c r="C159" t="s">
        <v>50</v>
      </c>
      <c r="D159">
        <v>20</v>
      </c>
      <c r="E159" t="s">
        <v>40</v>
      </c>
      <c r="F159">
        <v>23</v>
      </c>
      <c r="G159">
        <v>3.5</v>
      </c>
      <c r="H159">
        <v>49.5</v>
      </c>
      <c r="I159">
        <v>2013</v>
      </c>
      <c r="J159">
        <v>1</v>
      </c>
      <c r="K159">
        <v>0</v>
      </c>
      <c r="L159">
        <v>1</v>
      </c>
      <c r="M159">
        <v>1</v>
      </c>
      <c r="N159">
        <v>11</v>
      </c>
      <c r="O159">
        <v>0.8</v>
      </c>
      <c r="P159">
        <v>0.6</v>
      </c>
      <c r="Q159">
        <v>0.8</v>
      </c>
      <c r="R159">
        <v>0.6</v>
      </c>
      <c r="S159">
        <v>0.4375</v>
      </c>
      <c r="T159">
        <v>0.6875</v>
      </c>
      <c r="U159">
        <v>3.5</v>
      </c>
      <c r="V159">
        <v>0.73414314628800004</v>
      </c>
      <c r="W159">
        <v>0.23414314628800001</v>
      </c>
      <c r="X159">
        <v>1.0157460117999999</v>
      </c>
      <c r="Y159">
        <v>1</v>
      </c>
      <c r="Z159">
        <v>10</v>
      </c>
      <c r="AA159">
        <v>12</v>
      </c>
      <c r="AB159">
        <v>12</v>
      </c>
      <c r="AC159">
        <v>10</v>
      </c>
      <c r="AD159">
        <v>12</v>
      </c>
      <c r="AE159">
        <v>12</v>
      </c>
      <c r="AF159">
        <v>12</v>
      </c>
      <c r="AG159">
        <f>F159-D159</f>
        <v>3</v>
      </c>
      <c r="AH159" t="b">
        <f>AG159*G159&gt;0</f>
        <v>1</v>
      </c>
      <c r="AI159">
        <f>IF(AH159,Z159,0)</f>
        <v>10</v>
      </c>
      <c r="AJ159">
        <f>V159-0.5</f>
        <v>0.23414314628800004</v>
      </c>
      <c r="AK159" t="b">
        <f>AJ159*AG159*G159&gt;0</f>
        <v>1</v>
      </c>
      <c r="AL159">
        <f>IF(AH159,AA159,0)</f>
        <v>12</v>
      </c>
      <c r="AM159" s="7">
        <f>IF(AK159,AA159,0)</f>
        <v>12</v>
      </c>
      <c r="AN159">
        <f>ABS(AJ159)</f>
        <v>0.23414314628800004</v>
      </c>
      <c r="AO159">
        <f t="shared" si="2"/>
        <v>12</v>
      </c>
    </row>
    <row r="160" spans="1:41">
      <c r="A160">
        <v>8331</v>
      </c>
      <c r="B160" s="1">
        <v>40133</v>
      </c>
      <c r="C160" t="s">
        <v>45</v>
      </c>
      <c r="D160">
        <v>17</v>
      </c>
      <c r="E160" t="s">
        <v>58</v>
      </c>
      <c r="F160">
        <v>27</v>
      </c>
      <c r="G160">
        <v>7.5</v>
      </c>
      <c r="H160">
        <v>49</v>
      </c>
      <c r="I160">
        <v>2013</v>
      </c>
      <c r="J160">
        <v>1</v>
      </c>
      <c r="K160">
        <v>1</v>
      </c>
      <c r="L160">
        <v>1</v>
      </c>
      <c r="M160">
        <v>1</v>
      </c>
      <c r="N160">
        <v>11</v>
      </c>
      <c r="O160">
        <v>0.9</v>
      </c>
      <c r="P160">
        <v>0.9</v>
      </c>
      <c r="Q160">
        <v>0.9</v>
      </c>
      <c r="R160">
        <v>0.9</v>
      </c>
      <c r="S160">
        <v>0.8125</v>
      </c>
      <c r="T160">
        <v>0.125</v>
      </c>
      <c r="U160">
        <v>7.5</v>
      </c>
      <c r="V160">
        <v>0.73444251753099998</v>
      </c>
      <c r="W160">
        <v>0.23444251753100001</v>
      </c>
      <c r="X160">
        <v>1.01728040815</v>
      </c>
      <c r="Y160">
        <v>1</v>
      </c>
      <c r="Z160">
        <v>13</v>
      </c>
      <c r="AA160">
        <v>13</v>
      </c>
      <c r="AB160">
        <v>13</v>
      </c>
      <c r="AC160">
        <v>13</v>
      </c>
      <c r="AD160">
        <v>13</v>
      </c>
      <c r="AE160">
        <v>13</v>
      </c>
      <c r="AF160">
        <v>13</v>
      </c>
      <c r="AG160">
        <f>F160-D160</f>
        <v>10</v>
      </c>
      <c r="AH160" t="b">
        <f>AG160*G160&gt;0</f>
        <v>1</v>
      </c>
      <c r="AI160">
        <f>IF(AH160,Z160,0)</f>
        <v>13</v>
      </c>
      <c r="AJ160">
        <f>V160-0.5</f>
        <v>0.23444251753099998</v>
      </c>
      <c r="AK160" t="b">
        <f>AJ160*AG160*G160&gt;0</f>
        <v>1</v>
      </c>
      <c r="AL160">
        <f>IF(AH160,AA160,0)</f>
        <v>13</v>
      </c>
      <c r="AM160" s="7">
        <f>IF(AK160,AA160,0)</f>
        <v>13</v>
      </c>
      <c r="AN160">
        <f>ABS(AJ160)</f>
        <v>0.23444251753099998</v>
      </c>
      <c r="AO160">
        <f t="shared" si="2"/>
        <v>13</v>
      </c>
    </row>
    <row r="161" spans="1:41">
      <c r="A161">
        <v>8328</v>
      </c>
      <c r="B161" s="1">
        <v>40133</v>
      </c>
      <c r="C161" t="s">
        <v>32</v>
      </c>
      <c r="D161">
        <v>20</v>
      </c>
      <c r="E161" t="s">
        <v>33</v>
      </c>
      <c r="F161">
        <v>41</v>
      </c>
      <c r="G161">
        <v>4.5</v>
      </c>
      <c r="H161">
        <v>40</v>
      </c>
      <c r="I161">
        <v>2013</v>
      </c>
      <c r="J161">
        <v>1</v>
      </c>
      <c r="K161">
        <v>1</v>
      </c>
      <c r="L161">
        <v>1</v>
      </c>
      <c r="M161">
        <v>1</v>
      </c>
      <c r="N161">
        <v>11</v>
      </c>
      <c r="O161">
        <v>0.6</v>
      </c>
      <c r="P161">
        <v>0.4</v>
      </c>
      <c r="Q161">
        <v>0.6</v>
      </c>
      <c r="R161">
        <v>0.4</v>
      </c>
      <c r="S161">
        <v>0.625</v>
      </c>
      <c r="T161">
        <v>0.3125</v>
      </c>
      <c r="U161">
        <v>4.5</v>
      </c>
      <c r="V161">
        <v>0.73731264492399995</v>
      </c>
      <c r="W161">
        <v>0.237312644924</v>
      </c>
      <c r="X161">
        <v>1.03204745409</v>
      </c>
      <c r="Y161">
        <v>1</v>
      </c>
      <c r="Z161">
        <v>12</v>
      </c>
      <c r="AA161">
        <v>14</v>
      </c>
      <c r="AB161">
        <v>14</v>
      </c>
      <c r="AC161">
        <v>12</v>
      </c>
      <c r="AD161">
        <v>14</v>
      </c>
      <c r="AE161">
        <v>14</v>
      </c>
      <c r="AF161">
        <v>14</v>
      </c>
      <c r="AG161">
        <f>F161-D161</f>
        <v>21</v>
      </c>
      <c r="AH161" t="b">
        <f>AG161*G161&gt;0</f>
        <v>1</v>
      </c>
      <c r="AI161">
        <f>IF(AH161,Z161,0)</f>
        <v>12</v>
      </c>
      <c r="AJ161">
        <f>V161-0.5</f>
        <v>0.23731264492399995</v>
      </c>
      <c r="AK161" t="b">
        <f>AJ161*AG161*G161&gt;0</f>
        <v>1</v>
      </c>
      <c r="AL161">
        <f>IF(AH161,AA161,0)</f>
        <v>14</v>
      </c>
      <c r="AM161" s="7">
        <f>IF(AK161,AA161,0)</f>
        <v>14</v>
      </c>
      <c r="AN161">
        <f>ABS(AJ161)</f>
        <v>0.23731264492399995</v>
      </c>
      <c r="AO161">
        <f t="shared" si="2"/>
        <v>14</v>
      </c>
    </row>
    <row r="162" spans="1:41">
      <c r="A162">
        <v>8325</v>
      </c>
      <c r="B162" s="1">
        <v>40133</v>
      </c>
      <c r="C162" t="s">
        <v>48</v>
      </c>
      <c r="D162">
        <v>16</v>
      </c>
      <c r="E162" t="s">
        <v>47</v>
      </c>
      <c r="F162">
        <v>24</v>
      </c>
      <c r="G162">
        <v>4</v>
      </c>
      <c r="H162">
        <v>54</v>
      </c>
      <c r="I162">
        <v>2013</v>
      </c>
      <c r="J162">
        <v>1</v>
      </c>
      <c r="K162">
        <v>1</v>
      </c>
      <c r="L162">
        <v>1</v>
      </c>
      <c r="M162">
        <v>1</v>
      </c>
      <c r="N162">
        <v>11</v>
      </c>
      <c r="O162">
        <v>0.5</v>
      </c>
      <c r="P162">
        <v>0.3</v>
      </c>
      <c r="Q162">
        <v>0.5</v>
      </c>
      <c r="R162">
        <v>0.3</v>
      </c>
      <c r="S162">
        <v>0.25</v>
      </c>
      <c r="T162">
        <v>0.625</v>
      </c>
      <c r="U162">
        <v>4</v>
      </c>
      <c r="V162">
        <v>0.75844397662899998</v>
      </c>
      <c r="W162">
        <v>0.25844397662899998</v>
      </c>
      <c r="X162">
        <v>1.1441675083</v>
      </c>
      <c r="Y162">
        <v>1</v>
      </c>
      <c r="Z162">
        <v>11</v>
      </c>
      <c r="AA162">
        <v>15</v>
      </c>
      <c r="AB162">
        <v>15</v>
      </c>
      <c r="AC162">
        <v>11</v>
      </c>
      <c r="AD162">
        <v>15</v>
      </c>
      <c r="AE162">
        <v>15</v>
      </c>
      <c r="AF162">
        <v>15</v>
      </c>
      <c r="AG162">
        <f>F162-D162</f>
        <v>8</v>
      </c>
      <c r="AH162" t="b">
        <f>AG162*G162&gt;0</f>
        <v>1</v>
      </c>
      <c r="AI162">
        <f>IF(AH162,Z162,0)</f>
        <v>11</v>
      </c>
      <c r="AJ162">
        <f>V162-0.5</f>
        <v>0.25844397662899998</v>
      </c>
      <c r="AK162" t="b">
        <f>AJ162*AG162*G162&gt;0</f>
        <v>1</v>
      </c>
      <c r="AL162">
        <f>IF(AH162,AA162,0)</f>
        <v>15</v>
      </c>
      <c r="AM162" s="7">
        <f>IF(AK162,AA162,0)</f>
        <v>15</v>
      </c>
      <c r="AN162">
        <f>ABS(AJ162)</f>
        <v>0.25844397662899998</v>
      </c>
      <c r="AO162">
        <f t="shared" si="2"/>
        <v>15</v>
      </c>
    </row>
    <row r="163" spans="1:41">
      <c r="A163">
        <v>8332</v>
      </c>
      <c r="B163" s="1">
        <v>40133</v>
      </c>
      <c r="C163" t="s">
        <v>43</v>
      </c>
      <c r="D163">
        <v>20</v>
      </c>
      <c r="E163" t="s">
        <v>35</v>
      </c>
      <c r="F163">
        <v>41</v>
      </c>
      <c r="G163">
        <v>13</v>
      </c>
      <c r="H163">
        <v>45</v>
      </c>
      <c r="I163">
        <v>2013</v>
      </c>
      <c r="J163">
        <v>1</v>
      </c>
      <c r="K163">
        <v>0</v>
      </c>
      <c r="L163">
        <v>1</v>
      </c>
      <c r="M163">
        <v>1</v>
      </c>
      <c r="N163">
        <v>11</v>
      </c>
      <c r="O163">
        <v>0.9</v>
      </c>
      <c r="P163">
        <v>0.2</v>
      </c>
      <c r="Q163">
        <v>0.9</v>
      </c>
      <c r="R163">
        <v>0.2</v>
      </c>
      <c r="S163">
        <v>0.6875</v>
      </c>
      <c r="T163">
        <v>0.625</v>
      </c>
      <c r="U163">
        <v>13</v>
      </c>
      <c r="V163">
        <v>0.94061862064799995</v>
      </c>
      <c r="W163">
        <v>0.440618620648</v>
      </c>
      <c r="X163">
        <v>2.76255706757</v>
      </c>
      <c r="Y163">
        <v>1</v>
      </c>
      <c r="Z163">
        <v>16</v>
      </c>
      <c r="AA163">
        <v>16</v>
      </c>
      <c r="AB163">
        <v>16</v>
      </c>
      <c r="AC163">
        <v>16</v>
      </c>
      <c r="AD163">
        <v>16</v>
      </c>
      <c r="AE163">
        <v>16</v>
      </c>
      <c r="AF163">
        <v>16</v>
      </c>
      <c r="AG163">
        <f>F163-D163</f>
        <v>21</v>
      </c>
      <c r="AH163" t="b">
        <f>AG163*G163&gt;0</f>
        <v>1</v>
      </c>
      <c r="AI163">
        <f>IF(AH163,Z163,0)</f>
        <v>16</v>
      </c>
      <c r="AJ163">
        <f>V163-0.5</f>
        <v>0.44061862064799995</v>
      </c>
      <c r="AK163" t="b">
        <f>AJ163*AG163*G163&gt;0</f>
        <v>1</v>
      </c>
      <c r="AL163">
        <f>IF(AH163,AA163,0)</f>
        <v>16</v>
      </c>
      <c r="AM163" s="7">
        <f>IF(AK163,AA163,0)</f>
        <v>16</v>
      </c>
      <c r="AN163">
        <f>ABS(AJ163)</f>
        <v>0.44061862064799995</v>
      </c>
      <c r="AO163">
        <f t="shared" si="2"/>
        <v>16</v>
      </c>
    </row>
    <row r="164" spans="1:41">
      <c r="A164">
        <v>8343</v>
      </c>
      <c r="B164" s="1">
        <v>40140</v>
      </c>
      <c r="C164" t="s">
        <v>34</v>
      </c>
      <c r="D164">
        <v>21</v>
      </c>
      <c r="E164" t="s">
        <v>42</v>
      </c>
      <c r="F164">
        <v>42</v>
      </c>
      <c r="G164">
        <v>1.5</v>
      </c>
      <c r="H164">
        <v>45</v>
      </c>
      <c r="I164">
        <v>2013</v>
      </c>
      <c r="J164">
        <v>1</v>
      </c>
      <c r="K164">
        <v>0</v>
      </c>
      <c r="L164">
        <v>1</v>
      </c>
      <c r="M164">
        <v>1</v>
      </c>
      <c r="N164">
        <v>12</v>
      </c>
      <c r="O164">
        <v>0.45454545454500001</v>
      </c>
      <c r="P164">
        <v>0.54545454545500005</v>
      </c>
      <c r="Q164">
        <v>0.45454545454500001</v>
      </c>
      <c r="R164">
        <v>0.54545454545500005</v>
      </c>
      <c r="S164">
        <v>0.4375</v>
      </c>
      <c r="T164">
        <v>0.625</v>
      </c>
      <c r="U164">
        <v>1.5</v>
      </c>
      <c r="V164">
        <v>0.54424969376300003</v>
      </c>
      <c r="W164">
        <v>4.4249693763299999E-2</v>
      </c>
      <c r="X164">
        <v>0.177463051939</v>
      </c>
      <c r="Y164">
        <v>1</v>
      </c>
      <c r="Z164">
        <v>3</v>
      </c>
      <c r="AA164">
        <v>4</v>
      </c>
      <c r="AB164">
        <v>3</v>
      </c>
      <c r="AC164">
        <v>3</v>
      </c>
      <c r="AD164">
        <v>4</v>
      </c>
      <c r="AE164">
        <v>4</v>
      </c>
      <c r="AF164">
        <v>3</v>
      </c>
      <c r="AG164">
        <f>F164-D164</f>
        <v>21</v>
      </c>
      <c r="AH164" t="b">
        <f>AG164*G164&gt;0</f>
        <v>1</v>
      </c>
      <c r="AI164">
        <f>IF(AH164,Z164,0)</f>
        <v>3</v>
      </c>
      <c r="AJ164">
        <f>V164-0.5</f>
        <v>4.4249693763000031E-2</v>
      </c>
      <c r="AK164" t="b">
        <f>AJ164*AG164*G164&gt;0</f>
        <v>1</v>
      </c>
      <c r="AL164">
        <f>IF(AH164,AA164,0)</f>
        <v>4</v>
      </c>
      <c r="AM164" s="7">
        <f>IF(AK164,AA164,0)</f>
        <v>4</v>
      </c>
      <c r="AN164">
        <f>ABS(AJ164)</f>
        <v>4.4249693763000031E-2</v>
      </c>
      <c r="AO164">
        <f t="shared" si="2"/>
        <v>3</v>
      </c>
    </row>
    <row r="165" spans="1:41">
      <c r="A165">
        <v>8348</v>
      </c>
      <c r="B165" s="1">
        <v>40140</v>
      </c>
      <c r="C165" t="s">
        <v>58</v>
      </c>
      <c r="D165">
        <v>31</v>
      </c>
      <c r="E165" t="s">
        <v>59</v>
      </c>
      <c r="F165">
        <v>34</v>
      </c>
      <c r="G165">
        <v>-2.5</v>
      </c>
      <c r="H165">
        <v>53</v>
      </c>
      <c r="I165">
        <v>2013</v>
      </c>
      <c r="J165">
        <v>0</v>
      </c>
      <c r="K165">
        <v>0</v>
      </c>
      <c r="L165">
        <v>1</v>
      </c>
      <c r="M165">
        <v>0</v>
      </c>
      <c r="N165">
        <v>12</v>
      </c>
      <c r="O165">
        <v>0.72727272727299996</v>
      </c>
      <c r="P165">
        <v>0.81818181818199998</v>
      </c>
      <c r="Q165">
        <v>0.81818181818199998</v>
      </c>
      <c r="R165">
        <v>0.72727272727299996</v>
      </c>
      <c r="S165">
        <v>0.8125</v>
      </c>
      <c r="T165">
        <v>0.75</v>
      </c>
      <c r="U165">
        <v>2.5</v>
      </c>
      <c r="V165">
        <v>0.56333025884200005</v>
      </c>
      <c r="W165">
        <v>6.3330258842299994E-2</v>
      </c>
      <c r="X165">
        <v>0.25468889323600002</v>
      </c>
      <c r="Y165">
        <v>0</v>
      </c>
      <c r="Z165">
        <v>6</v>
      </c>
      <c r="AA165">
        <v>5</v>
      </c>
      <c r="AB165">
        <v>4</v>
      </c>
      <c r="AC165">
        <v>0</v>
      </c>
      <c r="AD165">
        <v>0</v>
      </c>
      <c r="AE165">
        <v>0</v>
      </c>
      <c r="AF165">
        <v>0</v>
      </c>
      <c r="AG165">
        <f>F165-D165</f>
        <v>3</v>
      </c>
      <c r="AH165" t="b">
        <f>AG165*G165&gt;0</f>
        <v>0</v>
      </c>
      <c r="AI165">
        <f>IF(AH165,Z165,0)</f>
        <v>0</v>
      </c>
      <c r="AJ165">
        <f>V165-0.5</f>
        <v>6.3330258842000053E-2</v>
      </c>
      <c r="AK165" t="b">
        <f>AJ165*AG165*G165&gt;0</f>
        <v>0</v>
      </c>
      <c r="AL165">
        <f>IF(AH165,AA165,0)</f>
        <v>0</v>
      </c>
      <c r="AM165" s="7">
        <f>IF(AK165,AA165,0)</f>
        <v>0</v>
      </c>
      <c r="AN165">
        <f>ABS(AJ165)</f>
        <v>6.3330258842000053E-2</v>
      </c>
      <c r="AO165">
        <f t="shared" si="2"/>
        <v>0</v>
      </c>
    </row>
    <row r="166" spans="1:41">
      <c r="A166">
        <v>8347</v>
      </c>
      <c r="B166" s="1">
        <v>40140</v>
      </c>
      <c r="C166" t="s">
        <v>38</v>
      </c>
      <c r="D166">
        <v>24</v>
      </c>
      <c r="E166" t="s">
        <v>37</v>
      </c>
      <c r="F166">
        <v>21</v>
      </c>
      <c r="G166">
        <v>2.5</v>
      </c>
      <c r="H166">
        <v>44</v>
      </c>
      <c r="I166">
        <v>2013</v>
      </c>
      <c r="J166">
        <v>1</v>
      </c>
      <c r="K166">
        <v>1</v>
      </c>
      <c r="L166">
        <v>0</v>
      </c>
      <c r="M166">
        <v>0</v>
      </c>
      <c r="N166">
        <v>12</v>
      </c>
      <c r="O166">
        <v>0.36363636363599999</v>
      </c>
      <c r="P166">
        <v>0.54545454545500005</v>
      </c>
      <c r="Q166">
        <v>0.36363636363599999</v>
      </c>
      <c r="R166">
        <v>0.54545454545500005</v>
      </c>
      <c r="S166">
        <v>0.5625</v>
      </c>
      <c r="T166">
        <v>0.5</v>
      </c>
      <c r="U166">
        <v>2.5</v>
      </c>
      <c r="V166">
        <v>0.56761154359999999</v>
      </c>
      <c r="W166">
        <v>6.7611543600000004E-2</v>
      </c>
      <c r="X166">
        <v>0.272112893809</v>
      </c>
      <c r="Y166">
        <v>0</v>
      </c>
      <c r="Z166">
        <v>7</v>
      </c>
      <c r="AA166">
        <v>6</v>
      </c>
      <c r="AB166">
        <v>5</v>
      </c>
      <c r="AC166">
        <v>0</v>
      </c>
      <c r="AD166">
        <v>0</v>
      </c>
      <c r="AE166">
        <v>0</v>
      </c>
      <c r="AF166">
        <v>0</v>
      </c>
      <c r="AG166">
        <f>F166-D166</f>
        <v>-3</v>
      </c>
      <c r="AH166" t="b">
        <f>AG166*G166&gt;0</f>
        <v>0</v>
      </c>
      <c r="AI166">
        <f>IF(AH166,Z166,0)</f>
        <v>0</v>
      </c>
      <c r="AJ166">
        <f>V166-0.5</f>
        <v>6.761154359999999E-2</v>
      </c>
      <c r="AK166" t="b">
        <f>AJ166*AG166*G166&gt;0</f>
        <v>0</v>
      </c>
      <c r="AL166">
        <f>IF(AH166,AA166,0)</f>
        <v>0</v>
      </c>
      <c r="AM166" s="7">
        <f>IF(AK166,AA166,0)</f>
        <v>0</v>
      </c>
      <c r="AN166">
        <f>ABS(AJ166)</f>
        <v>6.761154359999999E-2</v>
      </c>
      <c r="AO166">
        <f t="shared" si="2"/>
        <v>0</v>
      </c>
    </row>
    <row r="167" spans="1:41">
      <c r="A167">
        <v>8345</v>
      </c>
      <c r="B167" s="1">
        <v>40140</v>
      </c>
      <c r="C167" t="s">
        <v>53</v>
      </c>
      <c r="D167">
        <v>23</v>
      </c>
      <c r="E167" t="s">
        <v>61</v>
      </c>
      <c r="F167">
        <v>19</v>
      </c>
      <c r="G167">
        <v>-2</v>
      </c>
      <c r="H167">
        <v>42</v>
      </c>
      <c r="I167">
        <v>2013</v>
      </c>
      <c r="J167">
        <v>0</v>
      </c>
      <c r="K167">
        <v>0</v>
      </c>
      <c r="L167">
        <v>0</v>
      </c>
      <c r="M167">
        <v>1</v>
      </c>
      <c r="N167">
        <v>12</v>
      </c>
      <c r="O167">
        <v>0.36363636363599999</v>
      </c>
      <c r="P167">
        <v>0.45454545454500001</v>
      </c>
      <c r="Q167">
        <v>0.45454545454500001</v>
      </c>
      <c r="R167">
        <v>0.36363636363599999</v>
      </c>
      <c r="S167">
        <v>0.375</v>
      </c>
      <c r="T167">
        <v>0.25</v>
      </c>
      <c r="U167">
        <v>2</v>
      </c>
      <c r="V167">
        <v>0.41836292034099998</v>
      </c>
      <c r="W167">
        <v>8.1637079658699999E-2</v>
      </c>
      <c r="X167">
        <v>-0.32949739244600001</v>
      </c>
      <c r="Y167">
        <v>0</v>
      </c>
      <c r="Z167">
        <v>5</v>
      </c>
      <c r="AA167">
        <v>3</v>
      </c>
      <c r="AB167">
        <v>6</v>
      </c>
      <c r="AC167">
        <v>5</v>
      </c>
      <c r="AD167">
        <v>3</v>
      </c>
      <c r="AE167">
        <v>0</v>
      </c>
      <c r="AF167">
        <v>0</v>
      </c>
      <c r="AG167">
        <f>F167-D167</f>
        <v>-4</v>
      </c>
      <c r="AH167" t="b">
        <f>AG167*G167&gt;0</f>
        <v>1</v>
      </c>
      <c r="AI167">
        <f>IF(AH167,Z167,0)</f>
        <v>5</v>
      </c>
      <c r="AJ167">
        <f>V167-0.5</f>
        <v>-8.1637079659000023E-2</v>
      </c>
      <c r="AK167" t="b">
        <f>AJ167*AG167*G167&gt;0</f>
        <v>0</v>
      </c>
      <c r="AL167">
        <f>IF(AH167,AA167,0)</f>
        <v>3</v>
      </c>
      <c r="AM167" s="7">
        <f>IF(AK167,AA167,0)</f>
        <v>0</v>
      </c>
      <c r="AN167">
        <f>ABS(AJ167)</f>
        <v>8.1637079659000023E-2</v>
      </c>
      <c r="AO167">
        <f t="shared" si="2"/>
        <v>0</v>
      </c>
    </row>
    <row r="168" spans="1:41">
      <c r="A168">
        <v>8342</v>
      </c>
      <c r="B168" s="1">
        <v>40140</v>
      </c>
      <c r="C168" t="s">
        <v>54</v>
      </c>
      <c r="D168">
        <v>27</v>
      </c>
      <c r="E168" t="s">
        <v>32</v>
      </c>
      <c r="F168">
        <v>11</v>
      </c>
      <c r="G168">
        <v>2</v>
      </c>
      <c r="H168">
        <v>39</v>
      </c>
      <c r="I168">
        <v>2013</v>
      </c>
      <c r="J168">
        <v>1</v>
      </c>
      <c r="K168">
        <v>1</v>
      </c>
      <c r="L168">
        <v>0</v>
      </c>
      <c r="M168">
        <v>0</v>
      </c>
      <c r="N168">
        <v>12</v>
      </c>
      <c r="O168">
        <v>0.36363636363599999</v>
      </c>
      <c r="P168">
        <v>0.45454545454500001</v>
      </c>
      <c r="Q168">
        <v>0.36363636363599999</v>
      </c>
      <c r="R168">
        <v>0.45454545454500001</v>
      </c>
      <c r="S168">
        <v>0.3125</v>
      </c>
      <c r="T168">
        <v>0.5</v>
      </c>
      <c r="U168">
        <v>2</v>
      </c>
      <c r="V168">
        <v>0.58480829887999997</v>
      </c>
      <c r="W168">
        <v>8.4808298879800001E-2</v>
      </c>
      <c r="X168">
        <v>0.34254375532199999</v>
      </c>
      <c r="Y168">
        <v>0</v>
      </c>
      <c r="Z168">
        <v>4</v>
      </c>
      <c r="AA168">
        <v>7</v>
      </c>
      <c r="AB168">
        <v>7</v>
      </c>
      <c r="AC168">
        <v>0</v>
      </c>
      <c r="AD168">
        <v>0</v>
      </c>
      <c r="AE168">
        <v>0</v>
      </c>
      <c r="AF168">
        <v>0</v>
      </c>
      <c r="AG168">
        <f>F168-D168</f>
        <v>-16</v>
      </c>
      <c r="AH168" t="b">
        <f>AG168*G168&gt;0</f>
        <v>0</v>
      </c>
      <c r="AI168">
        <f>IF(AH168,Z168,0)</f>
        <v>0</v>
      </c>
      <c r="AJ168">
        <f>V168-0.5</f>
        <v>8.4808298879999966E-2</v>
      </c>
      <c r="AK168" t="b">
        <f>AJ168*AG168*G168&gt;0</f>
        <v>0</v>
      </c>
      <c r="AL168">
        <f>IF(AH168,AA168,0)</f>
        <v>0</v>
      </c>
      <c r="AM168" s="7">
        <f>IF(AK168,AA168,0)</f>
        <v>0</v>
      </c>
      <c r="AN168">
        <f>ABS(AJ168)</f>
        <v>8.4808298879999966E-2</v>
      </c>
      <c r="AO168">
        <f t="shared" si="2"/>
        <v>0</v>
      </c>
    </row>
    <row r="169" spans="1:41">
      <c r="A169">
        <v>8344</v>
      </c>
      <c r="B169" s="1">
        <v>40140</v>
      </c>
      <c r="C169" t="s">
        <v>52</v>
      </c>
      <c r="D169">
        <v>3</v>
      </c>
      <c r="E169" t="s">
        <v>57</v>
      </c>
      <c r="F169">
        <v>19</v>
      </c>
      <c r="G169">
        <v>3.5</v>
      </c>
      <c r="H169">
        <v>38.5</v>
      </c>
      <c r="I169">
        <v>2013</v>
      </c>
      <c r="J169">
        <v>1</v>
      </c>
      <c r="K169">
        <v>0</v>
      </c>
      <c r="L169">
        <v>1</v>
      </c>
      <c r="M169">
        <v>1</v>
      </c>
      <c r="N169">
        <v>12</v>
      </c>
      <c r="O169">
        <v>0.45454545454500001</v>
      </c>
      <c r="P169">
        <v>0.45454545454500001</v>
      </c>
      <c r="Q169">
        <v>0.45454545454500001</v>
      </c>
      <c r="R169">
        <v>0.45454545454500001</v>
      </c>
      <c r="S169">
        <v>0.625</v>
      </c>
      <c r="T169">
        <v>0.375</v>
      </c>
      <c r="U169">
        <v>3.5</v>
      </c>
      <c r="V169">
        <v>0.58719328626800005</v>
      </c>
      <c r="W169">
        <v>8.7193286267799999E-2</v>
      </c>
      <c r="X169">
        <v>0.35237456584600002</v>
      </c>
      <c r="Y169">
        <v>1</v>
      </c>
      <c r="Z169">
        <v>10</v>
      </c>
      <c r="AA169">
        <v>8</v>
      </c>
      <c r="AB169">
        <v>8</v>
      </c>
      <c r="AC169">
        <v>10</v>
      </c>
      <c r="AD169">
        <v>8</v>
      </c>
      <c r="AE169">
        <v>8</v>
      </c>
      <c r="AF169">
        <v>8</v>
      </c>
      <c r="AG169">
        <f>F169-D169</f>
        <v>16</v>
      </c>
      <c r="AH169" t="b">
        <f>AG169*G169&gt;0</f>
        <v>1</v>
      </c>
      <c r="AI169">
        <f>IF(AH169,Z169,0)</f>
        <v>10</v>
      </c>
      <c r="AJ169">
        <f>V169-0.5</f>
        <v>8.7193286268000048E-2</v>
      </c>
      <c r="AK169" t="b">
        <f>AJ169*AG169*G169&gt;0</f>
        <v>1</v>
      </c>
      <c r="AL169">
        <f>IF(AH169,AA169,0)</f>
        <v>8</v>
      </c>
      <c r="AM169" s="7">
        <f>IF(AK169,AA169,0)</f>
        <v>8</v>
      </c>
      <c r="AN169">
        <f>ABS(AJ169)</f>
        <v>8.7193286268000048E-2</v>
      </c>
      <c r="AO169">
        <f t="shared" si="2"/>
        <v>8</v>
      </c>
    </row>
    <row r="170" spans="1:41">
      <c r="A170">
        <v>8341</v>
      </c>
      <c r="B170" s="1">
        <v>40140</v>
      </c>
      <c r="C170" t="s">
        <v>36</v>
      </c>
      <c r="D170">
        <v>20</v>
      </c>
      <c r="E170" t="s">
        <v>31</v>
      </c>
      <c r="F170">
        <v>16</v>
      </c>
      <c r="G170">
        <v>-4</v>
      </c>
      <c r="H170">
        <v>40.5</v>
      </c>
      <c r="I170">
        <v>2013</v>
      </c>
      <c r="J170">
        <v>0</v>
      </c>
      <c r="K170">
        <v>0</v>
      </c>
      <c r="L170">
        <v>0</v>
      </c>
      <c r="M170">
        <v>1</v>
      </c>
      <c r="N170">
        <v>12</v>
      </c>
      <c r="O170">
        <v>0.45454545454500001</v>
      </c>
      <c r="P170">
        <v>0.72727272727299996</v>
      </c>
      <c r="Q170">
        <v>0.72727272727299996</v>
      </c>
      <c r="R170">
        <v>0.45454545454500001</v>
      </c>
      <c r="S170">
        <v>0.4375</v>
      </c>
      <c r="T170">
        <v>0.4375</v>
      </c>
      <c r="U170">
        <v>4</v>
      </c>
      <c r="V170">
        <v>0.59797761347800005</v>
      </c>
      <c r="W170">
        <v>9.7977613478099995E-2</v>
      </c>
      <c r="X170">
        <v>0.39704554266100001</v>
      </c>
      <c r="Y170">
        <v>1</v>
      </c>
      <c r="Z170">
        <v>11</v>
      </c>
      <c r="AA170">
        <v>9</v>
      </c>
      <c r="AB170">
        <v>9</v>
      </c>
      <c r="AC170">
        <v>11</v>
      </c>
      <c r="AD170">
        <v>9</v>
      </c>
      <c r="AE170">
        <v>9</v>
      </c>
      <c r="AF170">
        <v>9</v>
      </c>
      <c r="AG170">
        <f>F170-D170</f>
        <v>-4</v>
      </c>
      <c r="AH170" t="b">
        <f>AG170*G170&gt;0</f>
        <v>1</v>
      </c>
      <c r="AI170">
        <f>IF(AH170,Z170,0)</f>
        <v>11</v>
      </c>
      <c r="AJ170">
        <f>V170-0.5</f>
        <v>9.7977613478000047E-2</v>
      </c>
      <c r="AK170" t="b">
        <f>AJ170*AG170*G170&gt;0</f>
        <v>1</v>
      </c>
      <c r="AL170">
        <f>IF(AH170,AA170,0)</f>
        <v>9</v>
      </c>
      <c r="AM170" s="7">
        <f>IF(AK170,AA170,0)</f>
        <v>9</v>
      </c>
      <c r="AN170">
        <f>ABS(AJ170)</f>
        <v>9.7977613478000047E-2</v>
      </c>
      <c r="AO170">
        <f t="shared" si="2"/>
        <v>9</v>
      </c>
    </row>
    <row r="171" spans="1:41">
      <c r="A171">
        <v>8346</v>
      </c>
      <c r="B171" s="1">
        <v>40140</v>
      </c>
      <c r="C171" t="s">
        <v>62</v>
      </c>
      <c r="D171">
        <v>11</v>
      </c>
      <c r="E171" t="s">
        <v>41</v>
      </c>
      <c r="F171">
        <v>40</v>
      </c>
      <c r="G171">
        <v>3</v>
      </c>
      <c r="H171">
        <v>44.5</v>
      </c>
      <c r="I171">
        <v>2013</v>
      </c>
      <c r="J171">
        <v>1</v>
      </c>
      <c r="K171">
        <v>0</v>
      </c>
      <c r="L171">
        <v>1</v>
      </c>
      <c r="M171">
        <v>1</v>
      </c>
      <c r="N171">
        <v>12</v>
      </c>
      <c r="O171">
        <v>0.63636363636399995</v>
      </c>
      <c r="P171">
        <v>0.63636363636399995</v>
      </c>
      <c r="Q171">
        <v>0.63636363636399995</v>
      </c>
      <c r="R171">
        <v>0.63636363636399995</v>
      </c>
      <c r="S171">
        <v>0.3125</v>
      </c>
      <c r="T171">
        <v>0.6875</v>
      </c>
      <c r="U171">
        <v>3</v>
      </c>
      <c r="V171">
        <v>0.63964471040899995</v>
      </c>
      <c r="W171">
        <v>0.13964471040900001</v>
      </c>
      <c r="X171">
        <v>0.57382242192099997</v>
      </c>
      <c r="Y171">
        <v>1</v>
      </c>
      <c r="Z171">
        <v>8</v>
      </c>
      <c r="AA171">
        <v>10</v>
      </c>
      <c r="AB171">
        <v>10</v>
      </c>
      <c r="AC171">
        <v>8</v>
      </c>
      <c r="AD171">
        <v>10</v>
      </c>
      <c r="AE171">
        <v>10</v>
      </c>
      <c r="AF171">
        <v>10</v>
      </c>
      <c r="AG171">
        <f>F171-D171</f>
        <v>29</v>
      </c>
      <c r="AH171" t="b">
        <f>AG171*G171&gt;0</f>
        <v>1</v>
      </c>
      <c r="AI171">
        <f>IF(AH171,Z171,0)</f>
        <v>8</v>
      </c>
      <c r="AJ171">
        <f>V171-0.5</f>
        <v>0.13964471040899995</v>
      </c>
      <c r="AK171" t="b">
        <f>AJ171*AG171*G171&gt;0</f>
        <v>1</v>
      </c>
      <c r="AL171">
        <f>IF(AH171,AA171,0)</f>
        <v>10</v>
      </c>
      <c r="AM171" s="7">
        <f>IF(AK171,AA171,0)</f>
        <v>10</v>
      </c>
      <c r="AN171">
        <f>ABS(AJ171)</f>
        <v>0.13964471040899995</v>
      </c>
      <c r="AO171">
        <f t="shared" si="2"/>
        <v>10</v>
      </c>
    </row>
    <row r="172" spans="1:41">
      <c r="A172">
        <v>8349</v>
      </c>
      <c r="B172" s="1">
        <v>40141</v>
      </c>
      <c r="C172" t="s">
        <v>50</v>
      </c>
      <c r="D172">
        <v>27</v>
      </c>
      <c r="E172" t="s">
        <v>48</v>
      </c>
      <c r="F172">
        <v>6</v>
      </c>
      <c r="G172">
        <v>-5</v>
      </c>
      <c r="H172">
        <v>47</v>
      </c>
      <c r="I172">
        <v>2013</v>
      </c>
      <c r="J172">
        <v>0</v>
      </c>
      <c r="K172">
        <v>0</v>
      </c>
      <c r="L172">
        <v>0</v>
      </c>
      <c r="M172">
        <v>1</v>
      </c>
      <c r="N172">
        <v>12</v>
      </c>
      <c r="O172">
        <v>0.27272727272699998</v>
      </c>
      <c r="P172">
        <v>0.63636363636399995</v>
      </c>
      <c r="Q172">
        <v>0.63636363636399995</v>
      </c>
      <c r="R172">
        <v>0.27272727272699998</v>
      </c>
      <c r="S172">
        <v>0.6875</v>
      </c>
      <c r="T172">
        <v>0.625</v>
      </c>
      <c r="U172">
        <v>5</v>
      </c>
      <c r="V172">
        <v>0.68156108795100001</v>
      </c>
      <c r="W172">
        <v>0.18156108795100001</v>
      </c>
      <c r="X172">
        <v>0.76095522689799999</v>
      </c>
      <c r="Y172">
        <v>1</v>
      </c>
      <c r="Z172">
        <v>12</v>
      </c>
      <c r="AA172">
        <v>11</v>
      </c>
      <c r="AB172">
        <v>11</v>
      </c>
      <c r="AC172">
        <v>12</v>
      </c>
      <c r="AD172">
        <v>11</v>
      </c>
      <c r="AE172">
        <v>11</v>
      </c>
      <c r="AF172">
        <v>11</v>
      </c>
      <c r="AG172">
        <f>F172-D172</f>
        <v>-21</v>
      </c>
      <c r="AH172" t="b">
        <f>AG172*G172&gt;0</f>
        <v>1</v>
      </c>
      <c r="AI172">
        <f>IF(AH172,Z172,0)</f>
        <v>12</v>
      </c>
      <c r="AJ172">
        <f>V172-0.5</f>
        <v>0.18156108795100001</v>
      </c>
      <c r="AK172" t="b">
        <f>AJ172*AG172*G172&gt;0</f>
        <v>1</v>
      </c>
      <c r="AL172">
        <f>IF(AH172,AA172,0)</f>
        <v>11</v>
      </c>
      <c r="AM172" s="7">
        <f>IF(AK172,AA172,0)</f>
        <v>11</v>
      </c>
      <c r="AN172">
        <f>ABS(AJ172)</f>
        <v>0.18156108795100001</v>
      </c>
      <c r="AO172">
        <f t="shared" si="2"/>
        <v>11</v>
      </c>
    </row>
    <row r="173" spans="1:41">
      <c r="A173">
        <v>8338</v>
      </c>
      <c r="B173" s="1">
        <v>40140</v>
      </c>
      <c r="C173" t="s">
        <v>46</v>
      </c>
      <c r="D173">
        <v>13</v>
      </c>
      <c r="E173" t="s">
        <v>55</v>
      </c>
      <c r="F173">
        <v>6</v>
      </c>
      <c r="G173">
        <v>10</v>
      </c>
      <c r="H173">
        <v>43.5</v>
      </c>
      <c r="I173">
        <v>2013</v>
      </c>
      <c r="J173">
        <v>1</v>
      </c>
      <c r="K173">
        <v>1</v>
      </c>
      <c r="L173">
        <v>0</v>
      </c>
      <c r="M173">
        <v>0</v>
      </c>
      <c r="N173">
        <v>12</v>
      </c>
      <c r="O173">
        <v>0.181818181818</v>
      </c>
      <c r="P173">
        <v>0.181818181818</v>
      </c>
      <c r="Q173">
        <v>0.181818181818</v>
      </c>
      <c r="R173">
        <v>0.181818181818</v>
      </c>
      <c r="S173">
        <v>0.75</v>
      </c>
      <c r="T173">
        <v>0.125</v>
      </c>
      <c r="U173">
        <v>10</v>
      </c>
      <c r="V173">
        <v>0.72859079311399999</v>
      </c>
      <c r="W173">
        <v>0.22859079311399999</v>
      </c>
      <c r="X173">
        <v>0.98748457758300001</v>
      </c>
      <c r="Y173">
        <v>0</v>
      </c>
      <c r="Z173">
        <v>16</v>
      </c>
      <c r="AA173">
        <v>12</v>
      </c>
      <c r="AB173">
        <v>12</v>
      </c>
      <c r="AC173">
        <v>0</v>
      </c>
      <c r="AD173">
        <v>0</v>
      </c>
      <c r="AE173">
        <v>0</v>
      </c>
      <c r="AF173">
        <v>0</v>
      </c>
      <c r="AG173">
        <f>F173-D173</f>
        <v>-7</v>
      </c>
      <c r="AH173" t="b">
        <f>AG173*G173&gt;0</f>
        <v>0</v>
      </c>
      <c r="AI173">
        <f>IF(AH173,Z173,0)</f>
        <v>0</v>
      </c>
      <c r="AJ173">
        <f>V173-0.5</f>
        <v>0.22859079311399999</v>
      </c>
      <c r="AK173" t="b">
        <f>AJ173*AG173*G173&gt;0</f>
        <v>0</v>
      </c>
      <c r="AL173">
        <f>IF(AH173,AA173,0)</f>
        <v>0</v>
      </c>
      <c r="AM173" s="7">
        <f>IF(AK173,AA173,0)</f>
        <v>0</v>
      </c>
      <c r="AN173">
        <f>ABS(AJ173)</f>
        <v>0.22859079311399999</v>
      </c>
      <c r="AO173">
        <f t="shared" si="2"/>
        <v>0</v>
      </c>
    </row>
    <row r="174" spans="1:41">
      <c r="A174">
        <v>8337</v>
      </c>
      <c r="B174" s="1">
        <v>40140</v>
      </c>
      <c r="C174" t="s">
        <v>51</v>
      </c>
      <c r="D174">
        <v>24</v>
      </c>
      <c r="E174" t="s">
        <v>44</v>
      </c>
      <c r="F174">
        <v>21</v>
      </c>
      <c r="G174">
        <v>7</v>
      </c>
      <c r="H174">
        <v>48</v>
      </c>
      <c r="I174">
        <v>2013</v>
      </c>
      <c r="J174">
        <v>1</v>
      </c>
      <c r="K174">
        <v>0</v>
      </c>
      <c r="L174">
        <v>0</v>
      </c>
      <c r="M174">
        <v>0</v>
      </c>
      <c r="N174">
        <v>12</v>
      </c>
      <c r="O174">
        <v>0.54545454545500005</v>
      </c>
      <c r="P174">
        <v>0.27272727272699998</v>
      </c>
      <c r="Q174">
        <v>0.54545454545500005</v>
      </c>
      <c r="R174">
        <v>0.27272727272699998</v>
      </c>
      <c r="S174">
        <v>0.25</v>
      </c>
      <c r="T174">
        <v>0.4375</v>
      </c>
      <c r="U174">
        <v>7</v>
      </c>
      <c r="V174">
        <v>0.76489544402800003</v>
      </c>
      <c r="W174">
        <v>0.26489544402800003</v>
      </c>
      <c r="X174">
        <v>1.17970881578</v>
      </c>
      <c r="Y174">
        <v>0</v>
      </c>
      <c r="Z174">
        <v>15</v>
      </c>
      <c r="AA174">
        <v>13</v>
      </c>
      <c r="AB174">
        <v>13</v>
      </c>
      <c r="AC174">
        <v>0</v>
      </c>
      <c r="AD174">
        <v>0</v>
      </c>
      <c r="AE174">
        <v>0</v>
      </c>
      <c r="AF174">
        <v>0</v>
      </c>
      <c r="AG174">
        <f>F174-D174</f>
        <v>-3</v>
      </c>
      <c r="AH174" t="b">
        <f>AG174*G174&gt;0</f>
        <v>0</v>
      </c>
      <c r="AI174">
        <f>IF(AH174,Z174,0)</f>
        <v>0</v>
      </c>
      <c r="AJ174">
        <f>V174-0.5</f>
        <v>0.26489544402800003</v>
      </c>
      <c r="AK174" t="b">
        <f>AJ174*AG174*G174&gt;0</f>
        <v>0</v>
      </c>
      <c r="AL174">
        <f>IF(AH174,AA174,0)</f>
        <v>0</v>
      </c>
      <c r="AM174" s="7">
        <f>IF(AK174,AA174,0)</f>
        <v>0</v>
      </c>
      <c r="AN174">
        <f>ABS(AJ174)</f>
        <v>0.26489544402800003</v>
      </c>
      <c r="AO174">
        <f t="shared" si="2"/>
        <v>0</v>
      </c>
    </row>
    <row r="175" spans="1:41">
      <c r="A175">
        <v>8340</v>
      </c>
      <c r="B175" s="1">
        <v>40140</v>
      </c>
      <c r="C175" t="s">
        <v>56</v>
      </c>
      <c r="D175">
        <v>41</v>
      </c>
      <c r="E175" t="s">
        <v>45</v>
      </c>
      <c r="F175">
        <v>38</v>
      </c>
      <c r="G175">
        <v>3</v>
      </c>
      <c r="H175">
        <v>42.5</v>
      </c>
      <c r="I175">
        <v>2013</v>
      </c>
      <c r="J175">
        <v>1</v>
      </c>
      <c r="K175">
        <v>1</v>
      </c>
      <c r="L175">
        <v>0</v>
      </c>
      <c r="M175">
        <v>0</v>
      </c>
      <c r="N175">
        <v>12</v>
      </c>
      <c r="O175">
        <v>0.81818181818199998</v>
      </c>
      <c r="P175">
        <v>0.45454545454500001</v>
      </c>
      <c r="Q175">
        <v>0.81818181818199998</v>
      </c>
      <c r="R175">
        <v>0.45454545454500001</v>
      </c>
      <c r="S175">
        <v>0.125</v>
      </c>
      <c r="T175">
        <v>0.4375</v>
      </c>
      <c r="U175">
        <v>3</v>
      </c>
      <c r="V175">
        <v>0.77794480480499995</v>
      </c>
      <c r="W175">
        <v>0.277944804805</v>
      </c>
      <c r="X175">
        <v>1.2537295986999999</v>
      </c>
      <c r="Y175">
        <v>0</v>
      </c>
      <c r="Z175">
        <v>9</v>
      </c>
      <c r="AA175">
        <v>14</v>
      </c>
      <c r="AB175">
        <v>14</v>
      </c>
      <c r="AC175">
        <v>0</v>
      </c>
      <c r="AD175">
        <v>0</v>
      </c>
      <c r="AE175">
        <v>0</v>
      </c>
      <c r="AF175">
        <v>0</v>
      </c>
      <c r="AG175">
        <f>F175-D175</f>
        <v>-3</v>
      </c>
      <c r="AH175" t="b">
        <f>AG175*G175&gt;0</f>
        <v>0</v>
      </c>
      <c r="AI175">
        <f>IF(AH175,Z175,0)</f>
        <v>0</v>
      </c>
      <c r="AJ175">
        <f>V175-0.5</f>
        <v>0.27794480480499995</v>
      </c>
      <c r="AK175" t="b">
        <f>AJ175*AG175*G175&gt;0</f>
        <v>0</v>
      </c>
      <c r="AL175">
        <f>IF(AH175,AA175,0)</f>
        <v>0</v>
      </c>
      <c r="AM175" s="7">
        <f>IF(AK175,AA175,0)</f>
        <v>0</v>
      </c>
      <c r="AN175">
        <f>ABS(AJ175)</f>
        <v>0.27794480480499995</v>
      </c>
      <c r="AO175">
        <f t="shared" si="2"/>
        <v>0</v>
      </c>
    </row>
    <row r="176" spans="1:41">
      <c r="A176">
        <v>8339</v>
      </c>
      <c r="B176" s="1">
        <v>40140</v>
      </c>
      <c r="C176" t="s">
        <v>43</v>
      </c>
      <c r="D176">
        <v>26</v>
      </c>
      <c r="E176" t="s">
        <v>49</v>
      </c>
      <c r="F176">
        <v>26</v>
      </c>
      <c r="G176">
        <v>5.5</v>
      </c>
      <c r="H176">
        <v>44.5</v>
      </c>
      <c r="I176">
        <v>2013</v>
      </c>
      <c r="J176">
        <v>1</v>
      </c>
      <c r="K176">
        <v>1</v>
      </c>
      <c r="L176">
        <v>0</v>
      </c>
      <c r="M176">
        <v>0</v>
      </c>
      <c r="N176">
        <v>12</v>
      </c>
      <c r="O176">
        <v>0.45454545454500001</v>
      </c>
      <c r="P176">
        <v>0.181818181818</v>
      </c>
      <c r="Q176">
        <v>0.45454545454500001</v>
      </c>
      <c r="R176">
        <v>0.181818181818</v>
      </c>
      <c r="S176">
        <v>0.6875</v>
      </c>
      <c r="T176">
        <v>0.625</v>
      </c>
      <c r="U176">
        <v>5.5</v>
      </c>
      <c r="V176">
        <v>0.80411767405199996</v>
      </c>
      <c r="W176">
        <v>0.30411767405200002</v>
      </c>
      <c r="X176">
        <v>1.41223151812</v>
      </c>
      <c r="Y176">
        <v>0</v>
      </c>
      <c r="Z176">
        <v>13</v>
      </c>
      <c r="AA176">
        <v>15</v>
      </c>
      <c r="AB176">
        <v>15</v>
      </c>
      <c r="AC176">
        <v>0</v>
      </c>
      <c r="AD176">
        <v>0</v>
      </c>
      <c r="AE176">
        <v>0</v>
      </c>
      <c r="AF176">
        <v>0</v>
      </c>
      <c r="AG176">
        <f>F176-D176</f>
        <v>0</v>
      </c>
      <c r="AH176" t="b">
        <f>AG176*G176&gt;0</f>
        <v>0</v>
      </c>
      <c r="AI176">
        <f>IF(AH176,Z176,0)</f>
        <v>0</v>
      </c>
      <c r="AJ176">
        <f>V176-0.5</f>
        <v>0.30411767405199996</v>
      </c>
      <c r="AK176" t="b">
        <f>AJ176*AG176*G176&gt;0</f>
        <v>0</v>
      </c>
      <c r="AL176">
        <f>IF(AH176,AA176,0)</f>
        <v>0</v>
      </c>
      <c r="AM176" s="7">
        <f>IF(AK176,AA176,0)</f>
        <v>0</v>
      </c>
      <c r="AN176">
        <f>ABS(AJ176)</f>
        <v>0.30411767405199996</v>
      </c>
      <c r="AO176">
        <f t="shared" si="2"/>
        <v>0</v>
      </c>
    </row>
    <row r="177" spans="1:41">
      <c r="A177">
        <v>8336</v>
      </c>
      <c r="B177" s="1">
        <v>40137</v>
      </c>
      <c r="C177" t="s">
        <v>40</v>
      </c>
      <c r="D177">
        <v>17</v>
      </c>
      <c r="E177" t="s">
        <v>39</v>
      </c>
      <c r="F177">
        <v>13</v>
      </c>
      <c r="G177">
        <v>-7</v>
      </c>
      <c r="H177">
        <v>52.5</v>
      </c>
      <c r="I177">
        <v>2013</v>
      </c>
      <c r="J177">
        <v>0</v>
      </c>
      <c r="K177">
        <v>1</v>
      </c>
      <c r="L177">
        <v>0</v>
      </c>
      <c r="M177">
        <v>1</v>
      </c>
      <c r="N177">
        <v>12</v>
      </c>
      <c r="O177">
        <v>0.181818181818</v>
      </c>
      <c r="P177">
        <v>0.81818181818199998</v>
      </c>
      <c r="Q177">
        <v>0.81818181818199998</v>
      </c>
      <c r="R177">
        <v>0.181818181818</v>
      </c>
      <c r="S177">
        <v>0.4375</v>
      </c>
      <c r="T177">
        <v>0.8125</v>
      </c>
      <c r="U177">
        <v>7</v>
      </c>
      <c r="V177">
        <v>0.860454021161</v>
      </c>
      <c r="W177">
        <v>0.360454021161</v>
      </c>
      <c r="X177">
        <v>1.81906603716</v>
      </c>
      <c r="Y177">
        <v>1</v>
      </c>
      <c r="Z177">
        <v>14</v>
      </c>
      <c r="AA177">
        <v>16</v>
      </c>
      <c r="AB177">
        <v>16</v>
      </c>
      <c r="AC177">
        <v>14</v>
      </c>
      <c r="AD177">
        <v>16</v>
      </c>
      <c r="AE177">
        <v>16</v>
      </c>
      <c r="AF177">
        <v>16</v>
      </c>
      <c r="AG177">
        <f>F177-D177</f>
        <v>-4</v>
      </c>
      <c r="AH177" t="b">
        <f>AG177*G177&gt;0</f>
        <v>1</v>
      </c>
      <c r="AI177">
        <f>IF(AH177,Z177,0)</f>
        <v>14</v>
      </c>
      <c r="AJ177">
        <f>V177-0.5</f>
        <v>0.360454021161</v>
      </c>
      <c r="AK177" t="b">
        <f>AJ177*AG177*G177&gt;0</f>
        <v>1</v>
      </c>
      <c r="AL177">
        <f>IF(AH177,AA177,0)</f>
        <v>16</v>
      </c>
      <c r="AM177" s="7">
        <f>IF(AK177,AA177,0)</f>
        <v>16</v>
      </c>
      <c r="AN177">
        <f>ABS(AJ177)</f>
        <v>0.360454021161</v>
      </c>
      <c r="AO177">
        <f t="shared" si="2"/>
        <v>16</v>
      </c>
    </row>
    <row r="178" spans="1:41">
      <c r="A178">
        <v>8357</v>
      </c>
      <c r="B178" s="1">
        <v>40147</v>
      </c>
      <c r="C178" t="s">
        <v>34</v>
      </c>
      <c r="D178">
        <v>20</v>
      </c>
      <c r="E178" t="s">
        <v>43</v>
      </c>
      <c r="F178">
        <v>23</v>
      </c>
      <c r="G178">
        <v>1</v>
      </c>
      <c r="H178">
        <v>50.5</v>
      </c>
      <c r="I178">
        <v>2013</v>
      </c>
      <c r="J178">
        <v>1</v>
      </c>
      <c r="K178">
        <v>1</v>
      </c>
      <c r="L178">
        <v>1</v>
      </c>
      <c r="M178">
        <v>1</v>
      </c>
      <c r="N178">
        <v>13</v>
      </c>
      <c r="O178">
        <v>0.25</v>
      </c>
      <c r="P178">
        <v>0.5</v>
      </c>
      <c r="Q178">
        <v>0.25</v>
      </c>
      <c r="R178">
        <v>0.5</v>
      </c>
      <c r="S178">
        <v>0.625</v>
      </c>
      <c r="T178">
        <v>0.625</v>
      </c>
      <c r="U178">
        <v>1</v>
      </c>
      <c r="V178">
        <v>0.51393087628800005</v>
      </c>
      <c r="W178">
        <v>1.3930876287599999E-2</v>
      </c>
      <c r="X178">
        <v>5.57379308332E-2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f>F178-D178</f>
        <v>3</v>
      </c>
      <c r="AH178" t="b">
        <f>AG178*G178&gt;0</f>
        <v>1</v>
      </c>
      <c r="AI178">
        <f>IF(AH178,Z178,0)</f>
        <v>1</v>
      </c>
      <c r="AJ178">
        <f>V178-0.5</f>
        <v>1.3930876288000049E-2</v>
      </c>
      <c r="AK178" t="b">
        <f>AJ178*AG178*G178&gt;0</f>
        <v>1</v>
      </c>
      <c r="AL178">
        <f>IF(AH178,AA178,0)</f>
        <v>1</v>
      </c>
      <c r="AM178" s="7">
        <f>IF(AK178,AA178,0)</f>
        <v>1</v>
      </c>
      <c r="AN178">
        <f>ABS(AJ178)</f>
        <v>1.3930876288000049E-2</v>
      </c>
      <c r="AO178">
        <f t="shared" si="2"/>
        <v>1</v>
      </c>
    </row>
    <row r="179" spans="1:41">
      <c r="A179">
        <v>8363</v>
      </c>
      <c r="B179" s="1">
        <v>40147</v>
      </c>
      <c r="C179" t="s">
        <v>33</v>
      </c>
      <c r="D179">
        <v>17</v>
      </c>
      <c r="E179" t="s">
        <v>56</v>
      </c>
      <c r="F179">
        <v>10</v>
      </c>
      <c r="G179">
        <v>-1.5</v>
      </c>
      <c r="H179">
        <v>48.5</v>
      </c>
      <c r="I179">
        <v>2013</v>
      </c>
      <c r="J179">
        <v>0</v>
      </c>
      <c r="K179">
        <v>0</v>
      </c>
      <c r="L179">
        <v>0</v>
      </c>
      <c r="M179">
        <v>1</v>
      </c>
      <c r="N179">
        <v>13</v>
      </c>
      <c r="O179">
        <v>0.41666666666699997</v>
      </c>
      <c r="P179">
        <v>0.66666666666700003</v>
      </c>
      <c r="Q179">
        <v>0.66666666666700003</v>
      </c>
      <c r="R179">
        <v>0.41666666666699997</v>
      </c>
      <c r="S179">
        <v>0.625</v>
      </c>
      <c r="T179">
        <v>0.4375</v>
      </c>
      <c r="U179">
        <v>1.5</v>
      </c>
      <c r="V179">
        <v>0.52169428198099999</v>
      </c>
      <c r="W179">
        <v>2.16942819808E-2</v>
      </c>
      <c r="X179">
        <v>8.6831644114599996E-2</v>
      </c>
      <c r="Y179">
        <v>1</v>
      </c>
      <c r="Z179">
        <v>3</v>
      </c>
      <c r="AA179">
        <v>2</v>
      </c>
      <c r="AB179">
        <v>2</v>
      </c>
      <c r="AC179">
        <v>3</v>
      </c>
      <c r="AD179">
        <v>2</v>
      </c>
      <c r="AE179">
        <v>2</v>
      </c>
      <c r="AF179">
        <v>2</v>
      </c>
      <c r="AG179">
        <f>F179-D179</f>
        <v>-7</v>
      </c>
      <c r="AH179" t="b">
        <f>AG179*G179&gt;0</f>
        <v>1</v>
      </c>
      <c r="AI179">
        <f>IF(AH179,Z179,0)</f>
        <v>3</v>
      </c>
      <c r="AJ179">
        <f>V179-0.5</f>
        <v>2.1694281980999985E-2</v>
      </c>
      <c r="AK179" t="b">
        <f>AJ179*AG179*G179&gt;0</f>
        <v>1</v>
      </c>
      <c r="AL179">
        <f>IF(AH179,AA179,0)</f>
        <v>2</v>
      </c>
      <c r="AM179" s="7">
        <f>IF(AK179,AA179,0)</f>
        <v>2</v>
      </c>
      <c r="AN179">
        <f>ABS(AJ179)</f>
        <v>2.1694281980999985E-2</v>
      </c>
      <c r="AO179">
        <f t="shared" si="2"/>
        <v>2</v>
      </c>
    </row>
    <row r="180" spans="1:41">
      <c r="A180">
        <v>8364</v>
      </c>
      <c r="B180" s="1">
        <v>40147</v>
      </c>
      <c r="C180" t="s">
        <v>37</v>
      </c>
      <c r="D180">
        <v>24</v>
      </c>
      <c r="E180" t="s">
        <v>48</v>
      </c>
      <c r="F180">
        <v>17</v>
      </c>
      <c r="G180">
        <v>1</v>
      </c>
      <c r="H180">
        <v>44.5</v>
      </c>
      <c r="I180">
        <v>2013</v>
      </c>
      <c r="J180">
        <v>1</v>
      </c>
      <c r="K180">
        <v>1</v>
      </c>
      <c r="L180">
        <v>0</v>
      </c>
      <c r="M180">
        <v>0</v>
      </c>
      <c r="N180">
        <v>13</v>
      </c>
      <c r="O180">
        <v>0.25</v>
      </c>
      <c r="P180">
        <v>0.41666666666699997</v>
      </c>
      <c r="Q180">
        <v>0.25</v>
      </c>
      <c r="R180">
        <v>0.41666666666699997</v>
      </c>
      <c r="S180">
        <v>0.625</v>
      </c>
      <c r="T180">
        <v>0.5625</v>
      </c>
      <c r="U180">
        <v>1</v>
      </c>
      <c r="V180">
        <v>0.53457207212400004</v>
      </c>
      <c r="W180">
        <v>3.45720721244E-2</v>
      </c>
      <c r="X180">
        <v>0.13850930424999999</v>
      </c>
      <c r="Y180">
        <v>0</v>
      </c>
      <c r="Z180">
        <v>2</v>
      </c>
      <c r="AA180">
        <v>3</v>
      </c>
      <c r="AB180">
        <v>3</v>
      </c>
      <c r="AC180">
        <v>0</v>
      </c>
      <c r="AD180">
        <v>0</v>
      </c>
      <c r="AE180">
        <v>0</v>
      </c>
      <c r="AF180">
        <v>0</v>
      </c>
      <c r="AG180">
        <f>F180-D180</f>
        <v>-7</v>
      </c>
      <c r="AH180" t="b">
        <f>AG180*G180&gt;0</f>
        <v>0</v>
      </c>
      <c r="AI180">
        <f>IF(AH180,Z180,0)</f>
        <v>0</v>
      </c>
      <c r="AJ180">
        <f>V180-0.5</f>
        <v>3.4572072124000042E-2</v>
      </c>
      <c r="AK180" t="b">
        <f>AJ180*AG180*G180&gt;0</f>
        <v>0</v>
      </c>
      <c r="AL180">
        <f>IF(AH180,AA180,0)</f>
        <v>0</v>
      </c>
      <c r="AM180" s="7">
        <f>IF(AK180,AA180,0)</f>
        <v>0</v>
      </c>
      <c r="AN180">
        <f>ABS(AJ180)</f>
        <v>3.4572072124000042E-2</v>
      </c>
      <c r="AO180">
        <f t="shared" si="2"/>
        <v>0</v>
      </c>
    </row>
    <row r="181" spans="1:41">
      <c r="A181">
        <v>8358</v>
      </c>
      <c r="B181" s="1">
        <v>40147</v>
      </c>
      <c r="C181" t="s">
        <v>41</v>
      </c>
      <c r="D181">
        <v>21</v>
      </c>
      <c r="E181" t="s">
        <v>47</v>
      </c>
      <c r="F181">
        <v>24</v>
      </c>
      <c r="G181">
        <v>3.5</v>
      </c>
      <c r="H181">
        <v>48.5</v>
      </c>
      <c r="I181">
        <v>2013</v>
      </c>
      <c r="J181">
        <v>1</v>
      </c>
      <c r="K181">
        <v>0</v>
      </c>
      <c r="L181">
        <v>1</v>
      </c>
      <c r="M181">
        <v>1</v>
      </c>
      <c r="N181">
        <v>13</v>
      </c>
      <c r="O181">
        <v>0.58333333333299997</v>
      </c>
      <c r="P181">
        <v>0.58333333333299997</v>
      </c>
      <c r="Q181">
        <v>0.58333333333299997</v>
      </c>
      <c r="R181">
        <v>0.58333333333299997</v>
      </c>
      <c r="S181">
        <v>0.25</v>
      </c>
      <c r="T181">
        <v>0.3125</v>
      </c>
      <c r="U181">
        <v>3.5</v>
      </c>
      <c r="V181">
        <v>0.57775727206899996</v>
      </c>
      <c r="W181">
        <v>7.7757272068899999E-2</v>
      </c>
      <c r="X181">
        <v>0.31357350260200001</v>
      </c>
      <c r="Y181">
        <v>1</v>
      </c>
      <c r="Z181">
        <v>7</v>
      </c>
      <c r="AA181">
        <v>4</v>
      </c>
      <c r="AB181">
        <v>4</v>
      </c>
      <c r="AC181">
        <v>7</v>
      </c>
      <c r="AD181">
        <v>4</v>
      </c>
      <c r="AE181">
        <v>4</v>
      </c>
      <c r="AF181">
        <v>4</v>
      </c>
      <c r="AG181">
        <f>F181-D181</f>
        <v>3</v>
      </c>
      <c r="AH181" t="b">
        <f>AG181*G181&gt;0</f>
        <v>1</v>
      </c>
      <c r="AI181">
        <f>IF(AH181,Z181,0)</f>
        <v>7</v>
      </c>
      <c r="AJ181">
        <f>V181-0.5</f>
        <v>7.7757272068999961E-2</v>
      </c>
      <c r="AK181" t="b">
        <f>AJ181*AG181*G181&gt;0</f>
        <v>1</v>
      </c>
      <c r="AL181">
        <f>IF(AH181,AA181,0)</f>
        <v>4</v>
      </c>
      <c r="AM181" s="7">
        <f>IF(AK181,AA181,0)</f>
        <v>4</v>
      </c>
      <c r="AN181">
        <f>ABS(AJ181)</f>
        <v>7.7757272068999961E-2</v>
      </c>
      <c r="AO181">
        <f t="shared" si="2"/>
        <v>4</v>
      </c>
    </row>
    <row r="182" spans="1:41">
      <c r="A182">
        <v>8359</v>
      </c>
      <c r="B182" s="1">
        <v>40147</v>
      </c>
      <c r="C182" t="s">
        <v>31</v>
      </c>
      <c r="D182">
        <v>23</v>
      </c>
      <c r="E182" t="s">
        <v>52</v>
      </c>
      <c r="F182">
        <v>3</v>
      </c>
      <c r="G182">
        <v>2</v>
      </c>
      <c r="H182">
        <v>40.5</v>
      </c>
      <c r="I182">
        <v>2013</v>
      </c>
      <c r="J182">
        <v>1</v>
      </c>
      <c r="K182">
        <v>1</v>
      </c>
      <c r="L182">
        <v>0</v>
      </c>
      <c r="M182">
        <v>0</v>
      </c>
      <c r="N182">
        <v>13</v>
      </c>
      <c r="O182">
        <v>0.41666666666699997</v>
      </c>
      <c r="P182">
        <v>0.5</v>
      </c>
      <c r="Q182">
        <v>0.41666666666699997</v>
      </c>
      <c r="R182">
        <v>0.5</v>
      </c>
      <c r="S182">
        <v>0.375</v>
      </c>
      <c r="T182">
        <v>0.4375</v>
      </c>
      <c r="U182">
        <v>2</v>
      </c>
      <c r="V182">
        <v>0.57939545073200005</v>
      </c>
      <c r="W182">
        <v>7.9395450732399994E-2</v>
      </c>
      <c r="X182">
        <v>0.32029215426899998</v>
      </c>
      <c r="Y182">
        <v>0</v>
      </c>
      <c r="Z182">
        <v>4</v>
      </c>
      <c r="AA182">
        <v>5</v>
      </c>
      <c r="AB182">
        <v>5</v>
      </c>
      <c r="AC182">
        <v>0</v>
      </c>
      <c r="AD182">
        <v>0</v>
      </c>
      <c r="AE182">
        <v>0</v>
      </c>
      <c r="AF182">
        <v>0</v>
      </c>
      <c r="AG182">
        <f>F182-D182</f>
        <v>-20</v>
      </c>
      <c r="AH182" t="b">
        <f>AG182*G182&gt;0</f>
        <v>0</v>
      </c>
      <c r="AI182">
        <f>IF(AH182,Z182,0)</f>
        <v>0</v>
      </c>
      <c r="AJ182">
        <f>V182-0.5</f>
        <v>7.939545073200005E-2</v>
      </c>
      <c r="AK182" t="b">
        <f>AJ182*AG182*G182&gt;0</f>
        <v>0</v>
      </c>
      <c r="AL182">
        <f>IF(AH182,AA182,0)</f>
        <v>0</v>
      </c>
      <c r="AM182" s="7">
        <f>IF(AK182,AA182,0)</f>
        <v>0</v>
      </c>
      <c r="AN182">
        <f>ABS(AJ182)</f>
        <v>7.939545073200005E-2</v>
      </c>
      <c r="AO182">
        <f t="shared" si="2"/>
        <v>0</v>
      </c>
    </row>
    <row r="183" spans="1:41">
      <c r="A183">
        <v>8354</v>
      </c>
      <c r="B183" s="1">
        <v>40147</v>
      </c>
      <c r="C183" t="s">
        <v>58</v>
      </c>
      <c r="D183">
        <v>35</v>
      </c>
      <c r="E183" t="s">
        <v>45</v>
      </c>
      <c r="F183">
        <v>28</v>
      </c>
      <c r="G183">
        <v>-6</v>
      </c>
      <c r="H183">
        <v>50</v>
      </c>
      <c r="I183">
        <v>2013</v>
      </c>
      <c r="J183">
        <v>0</v>
      </c>
      <c r="K183">
        <v>1</v>
      </c>
      <c r="L183">
        <v>0</v>
      </c>
      <c r="M183">
        <v>1</v>
      </c>
      <c r="N183">
        <v>13</v>
      </c>
      <c r="O183">
        <v>0.75</v>
      </c>
      <c r="P183">
        <v>0.83333333333299997</v>
      </c>
      <c r="Q183">
        <v>0.83333333333299997</v>
      </c>
      <c r="R183">
        <v>0.75</v>
      </c>
      <c r="S183">
        <v>0.8125</v>
      </c>
      <c r="T183">
        <v>0.125</v>
      </c>
      <c r="U183">
        <v>6</v>
      </c>
      <c r="V183">
        <v>0.59480606942500003</v>
      </c>
      <c r="W183">
        <v>9.4806069424799994E-2</v>
      </c>
      <c r="X183">
        <v>0.383869625253</v>
      </c>
      <c r="Y183">
        <v>1</v>
      </c>
      <c r="Z183">
        <v>11</v>
      </c>
      <c r="AA183">
        <v>6</v>
      </c>
      <c r="AB183">
        <v>6</v>
      </c>
      <c r="AC183">
        <v>11</v>
      </c>
      <c r="AD183">
        <v>6</v>
      </c>
      <c r="AE183">
        <v>6</v>
      </c>
      <c r="AF183">
        <v>6</v>
      </c>
      <c r="AG183">
        <f>F183-D183</f>
        <v>-7</v>
      </c>
      <c r="AH183" t="b">
        <f>AG183*G183&gt;0</f>
        <v>1</v>
      </c>
      <c r="AI183">
        <f>IF(AH183,Z183,0)</f>
        <v>11</v>
      </c>
      <c r="AJ183">
        <f>V183-0.5</f>
        <v>9.4806069425000028E-2</v>
      </c>
      <c r="AK183" t="b">
        <f>AJ183*AG183*G183&gt;0</f>
        <v>1</v>
      </c>
      <c r="AL183">
        <f>IF(AH183,AA183,0)</f>
        <v>6</v>
      </c>
      <c r="AM183" s="7">
        <f>IF(AK183,AA183,0)</f>
        <v>6</v>
      </c>
      <c r="AN183">
        <f>ABS(AJ183)</f>
        <v>9.4806069425000028E-2</v>
      </c>
      <c r="AO183">
        <f t="shared" si="2"/>
        <v>6</v>
      </c>
    </row>
    <row r="184" spans="1:41">
      <c r="A184">
        <v>8355</v>
      </c>
      <c r="B184" s="1">
        <v>40147</v>
      </c>
      <c r="C184" t="s">
        <v>46</v>
      </c>
      <c r="D184">
        <v>32</v>
      </c>
      <c r="E184" t="s">
        <v>32</v>
      </c>
      <c r="F184">
        <v>28</v>
      </c>
      <c r="G184">
        <v>7.5</v>
      </c>
      <c r="H184">
        <v>39</v>
      </c>
      <c r="I184">
        <v>2013</v>
      </c>
      <c r="J184">
        <v>1</v>
      </c>
      <c r="K184">
        <v>0</v>
      </c>
      <c r="L184">
        <v>0</v>
      </c>
      <c r="M184">
        <v>0</v>
      </c>
      <c r="N184">
        <v>13</v>
      </c>
      <c r="O184">
        <v>0.33333333333300003</v>
      </c>
      <c r="P184">
        <v>0.25</v>
      </c>
      <c r="Q184">
        <v>0.33333333333300003</v>
      </c>
      <c r="R184">
        <v>0.25</v>
      </c>
      <c r="S184">
        <v>0.3125</v>
      </c>
      <c r="T184">
        <v>0.125</v>
      </c>
      <c r="U184">
        <v>7.5</v>
      </c>
      <c r="V184">
        <v>0.65103383448499996</v>
      </c>
      <c r="W184">
        <v>0.15103383448499999</v>
      </c>
      <c r="X184">
        <v>0.62358664340000003</v>
      </c>
      <c r="Y184">
        <v>0</v>
      </c>
      <c r="Z184">
        <v>14</v>
      </c>
      <c r="AA184">
        <v>7</v>
      </c>
      <c r="AB184">
        <v>7</v>
      </c>
      <c r="AC184">
        <v>0</v>
      </c>
      <c r="AD184">
        <v>0</v>
      </c>
      <c r="AE184">
        <v>0</v>
      </c>
      <c r="AF184">
        <v>0</v>
      </c>
      <c r="AG184">
        <f>F184-D184</f>
        <v>-4</v>
      </c>
      <c r="AH184" t="b">
        <f>AG184*G184&gt;0</f>
        <v>0</v>
      </c>
      <c r="AI184">
        <f>IF(AH184,Z184,0)</f>
        <v>0</v>
      </c>
      <c r="AJ184">
        <f>V184-0.5</f>
        <v>0.15103383448499996</v>
      </c>
      <c r="AK184" t="b">
        <f>AJ184*AG184*G184&gt;0</f>
        <v>0</v>
      </c>
      <c r="AL184">
        <f>IF(AH184,AA184,0)</f>
        <v>0</v>
      </c>
      <c r="AM184" s="7">
        <f>IF(AK184,AA184,0)</f>
        <v>0</v>
      </c>
      <c r="AN184">
        <f>ABS(AJ184)</f>
        <v>0.15103383448499996</v>
      </c>
      <c r="AO184">
        <f t="shared" si="2"/>
        <v>0</v>
      </c>
    </row>
    <row r="185" spans="1:41">
      <c r="A185">
        <v>8352</v>
      </c>
      <c r="B185" s="1">
        <v>40144</v>
      </c>
      <c r="C185" t="s">
        <v>54</v>
      </c>
      <c r="D185">
        <v>20</v>
      </c>
      <c r="E185" t="s">
        <v>57</v>
      </c>
      <c r="F185">
        <v>22</v>
      </c>
      <c r="G185">
        <v>3</v>
      </c>
      <c r="H185">
        <v>40.5</v>
      </c>
      <c r="I185">
        <v>2013</v>
      </c>
      <c r="J185">
        <v>1</v>
      </c>
      <c r="K185">
        <v>1</v>
      </c>
      <c r="L185">
        <v>1</v>
      </c>
      <c r="M185">
        <v>1</v>
      </c>
      <c r="N185">
        <v>13</v>
      </c>
      <c r="O185">
        <v>0.5</v>
      </c>
      <c r="P185">
        <v>0.41666666666699997</v>
      </c>
      <c r="Q185">
        <v>0.5</v>
      </c>
      <c r="R185">
        <v>0.41666666666699997</v>
      </c>
      <c r="S185">
        <v>0.625</v>
      </c>
      <c r="T185">
        <v>0.5</v>
      </c>
      <c r="U185">
        <v>3</v>
      </c>
      <c r="V185">
        <v>0.68445164648000001</v>
      </c>
      <c r="W185">
        <v>0.18445164648000001</v>
      </c>
      <c r="X185">
        <v>0.77430607138600005</v>
      </c>
      <c r="Y185">
        <v>1</v>
      </c>
      <c r="Z185">
        <v>5</v>
      </c>
      <c r="AA185">
        <v>8</v>
      </c>
      <c r="AB185">
        <v>8</v>
      </c>
      <c r="AC185">
        <v>5</v>
      </c>
      <c r="AD185">
        <v>8</v>
      </c>
      <c r="AE185">
        <v>8</v>
      </c>
      <c r="AF185">
        <v>8</v>
      </c>
      <c r="AG185">
        <f>F185-D185</f>
        <v>2</v>
      </c>
      <c r="AH185" t="b">
        <f>AG185*G185&gt;0</f>
        <v>1</v>
      </c>
      <c r="AI185">
        <f>IF(AH185,Z185,0)</f>
        <v>5</v>
      </c>
      <c r="AJ185">
        <f>V185-0.5</f>
        <v>0.18445164648000001</v>
      </c>
      <c r="AK185" t="b">
        <f>AJ185*AG185*G185&gt;0</f>
        <v>1</v>
      </c>
      <c r="AL185">
        <f>IF(AH185,AA185,0)</f>
        <v>8</v>
      </c>
      <c r="AM185" s="7">
        <f>IF(AK185,AA185,0)</f>
        <v>8</v>
      </c>
      <c r="AN185">
        <f>ABS(AJ185)</f>
        <v>0.18445164648000001</v>
      </c>
      <c r="AO185">
        <f t="shared" si="2"/>
        <v>8</v>
      </c>
    </row>
    <row r="186" spans="1:41">
      <c r="A186">
        <v>8360</v>
      </c>
      <c r="B186" s="1">
        <v>40147</v>
      </c>
      <c r="C186" t="s">
        <v>39</v>
      </c>
      <c r="D186">
        <v>34</v>
      </c>
      <c r="E186" t="s">
        <v>60</v>
      </c>
      <c r="F186">
        <v>31</v>
      </c>
      <c r="G186">
        <v>4.5</v>
      </c>
      <c r="H186">
        <v>48.5</v>
      </c>
      <c r="I186">
        <v>2013</v>
      </c>
      <c r="J186">
        <v>1</v>
      </c>
      <c r="K186">
        <v>0</v>
      </c>
      <c r="L186">
        <v>0</v>
      </c>
      <c r="M186">
        <v>0</v>
      </c>
      <c r="N186">
        <v>13</v>
      </c>
      <c r="O186">
        <v>0.33333333333300003</v>
      </c>
      <c r="P186">
        <v>0.25</v>
      </c>
      <c r="Q186">
        <v>0.33333333333300003</v>
      </c>
      <c r="R186">
        <v>0.25</v>
      </c>
      <c r="S186">
        <v>0.375</v>
      </c>
      <c r="T186">
        <v>0.8125</v>
      </c>
      <c r="U186">
        <v>4.5</v>
      </c>
      <c r="V186">
        <v>0.69544068955600002</v>
      </c>
      <c r="W186">
        <v>0.195440689556</v>
      </c>
      <c r="X186">
        <v>0.82567988234300005</v>
      </c>
      <c r="Y186">
        <v>0</v>
      </c>
      <c r="Z186">
        <v>8</v>
      </c>
      <c r="AA186">
        <v>9</v>
      </c>
      <c r="AB186">
        <v>9</v>
      </c>
      <c r="AC186">
        <v>0</v>
      </c>
      <c r="AD186">
        <v>0</v>
      </c>
      <c r="AE186">
        <v>0</v>
      </c>
      <c r="AF186">
        <v>0</v>
      </c>
      <c r="AG186">
        <f>F186-D186</f>
        <v>-3</v>
      </c>
      <c r="AH186" t="b">
        <f>AG186*G186&gt;0</f>
        <v>0</v>
      </c>
      <c r="AI186">
        <f>IF(AH186,Z186,0)</f>
        <v>0</v>
      </c>
      <c r="AJ186">
        <f>V186-0.5</f>
        <v>0.19544068955600002</v>
      </c>
      <c r="AK186" t="b">
        <f>AJ186*AG186*G186&gt;0</f>
        <v>0</v>
      </c>
      <c r="AL186">
        <f>IF(AH186,AA186,0)</f>
        <v>0</v>
      </c>
      <c r="AM186" s="7">
        <f>IF(AK186,AA186,0)</f>
        <v>0</v>
      </c>
      <c r="AN186">
        <f>ABS(AJ186)</f>
        <v>0.19544068955600002</v>
      </c>
      <c r="AO186">
        <f t="shared" si="2"/>
        <v>0</v>
      </c>
    </row>
    <row r="187" spans="1:41">
      <c r="A187">
        <v>8365</v>
      </c>
      <c r="B187" s="1">
        <v>40148</v>
      </c>
      <c r="C187" t="s">
        <v>40</v>
      </c>
      <c r="D187">
        <v>7</v>
      </c>
      <c r="E187" t="s">
        <v>35</v>
      </c>
      <c r="F187">
        <v>34</v>
      </c>
      <c r="G187">
        <v>5</v>
      </c>
      <c r="H187">
        <v>47.5</v>
      </c>
      <c r="I187">
        <v>2013</v>
      </c>
      <c r="J187">
        <v>1</v>
      </c>
      <c r="K187">
        <v>0</v>
      </c>
      <c r="L187">
        <v>1</v>
      </c>
      <c r="M187">
        <v>1</v>
      </c>
      <c r="N187">
        <v>13</v>
      </c>
      <c r="O187">
        <v>0.91666666666700003</v>
      </c>
      <c r="P187">
        <v>0.75</v>
      </c>
      <c r="Q187">
        <v>0.91666666666700003</v>
      </c>
      <c r="R187">
        <v>0.75</v>
      </c>
      <c r="S187">
        <v>0.6875</v>
      </c>
      <c r="T187">
        <v>0.4375</v>
      </c>
      <c r="U187">
        <v>5</v>
      </c>
      <c r="V187">
        <v>0.72532608126999998</v>
      </c>
      <c r="W187">
        <v>0.22532608127000001</v>
      </c>
      <c r="X187">
        <v>0.97103667697100005</v>
      </c>
      <c r="Y187">
        <v>1</v>
      </c>
      <c r="Z187">
        <v>9</v>
      </c>
      <c r="AA187">
        <v>10</v>
      </c>
      <c r="AB187">
        <v>10</v>
      </c>
      <c r="AC187">
        <v>9</v>
      </c>
      <c r="AD187">
        <v>10</v>
      </c>
      <c r="AE187">
        <v>10</v>
      </c>
      <c r="AF187">
        <v>10</v>
      </c>
      <c r="AG187">
        <f>F187-D187</f>
        <v>27</v>
      </c>
      <c r="AH187" t="b">
        <f>AG187*G187&gt;0</f>
        <v>1</v>
      </c>
      <c r="AI187">
        <f>IF(AH187,Z187,0)</f>
        <v>9</v>
      </c>
      <c r="AJ187">
        <f>V187-0.5</f>
        <v>0.22532608126999998</v>
      </c>
      <c r="AK187" t="b">
        <f>AJ187*AG187*G187&gt;0</f>
        <v>1</v>
      </c>
      <c r="AL187">
        <f>IF(AH187,AA187,0)</f>
        <v>10</v>
      </c>
      <c r="AM187" s="7">
        <f>IF(AK187,AA187,0)</f>
        <v>10</v>
      </c>
      <c r="AN187">
        <f>ABS(AJ187)</f>
        <v>0.22532608126999998</v>
      </c>
      <c r="AO187">
        <f t="shared" si="2"/>
        <v>10</v>
      </c>
    </row>
    <row r="188" spans="1:41">
      <c r="A188">
        <v>8353</v>
      </c>
      <c r="B188" s="1">
        <v>40147</v>
      </c>
      <c r="C188" t="s">
        <v>53</v>
      </c>
      <c r="D188">
        <v>14</v>
      </c>
      <c r="E188" t="s">
        <v>62</v>
      </c>
      <c r="F188">
        <v>22</v>
      </c>
      <c r="G188">
        <v>3.5</v>
      </c>
      <c r="H188">
        <v>46</v>
      </c>
      <c r="I188">
        <v>2013</v>
      </c>
      <c r="J188">
        <v>1</v>
      </c>
      <c r="K188">
        <v>1</v>
      </c>
      <c r="L188">
        <v>1</v>
      </c>
      <c r="M188">
        <v>1</v>
      </c>
      <c r="N188">
        <v>13</v>
      </c>
      <c r="O188">
        <v>0.66666666666700003</v>
      </c>
      <c r="P188">
        <v>0.41666666666699997</v>
      </c>
      <c r="Q188">
        <v>0.66666666666700003</v>
      </c>
      <c r="R188">
        <v>0.41666666666699997</v>
      </c>
      <c r="S188">
        <v>0.6875</v>
      </c>
      <c r="T188">
        <v>0.375</v>
      </c>
      <c r="U188">
        <v>3.5</v>
      </c>
      <c r="V188">
        <v>0.74216758529399995</v>
      </c>
      <c r="W188">
        <v>0.24216758529400001</v>
      </c>
      <c r="X188">
        <v>1.0572652553899999</v>
      </c>
      <c r="Y188">
        <v>1</v>
      </c>
      <c r="Z188">
        <v>6</v>
      </c>
      <c r="AA188">
        <v>11</v>
      </c>
      <c r="AB188">
        <v>11</v>
      </c>
      <c r="AC188">
        <v>6</v>
      </c>
      <c r="AD188">
        <v>11</v>
      </c>
      <c r="AE188">
        <v>11</v>
      </c>
      <c r="AF188">
        <v>11</v>
      </c>
      <c r="AG188">
        <f>F188-D188</f>
        <v>8</v>
      </c>
      <c r="AH188" t="b">
        <f>AG188*G188&gt;0</f>
        <v>1</v>
      </c>
      <c r="AI188">
        <f>IF(AH188,Z188,0)</f>
        <v>6</v>
      </c>
      <c r="AJ188">
        <f>V188-0.5</f>
        <v>0.24216758529399995</v>
      </c>
      <c r="AK188" t="b">
        <f>AJ188*AG188*G188&gt;0</f>
        <v>1</v>
      </c>
      <c r="AL188">
        <f>IF(AH188,AA188,0)</f>
        <v>11</v>
      </c>
      <c r="AM188" s="7">
        <f>IF(AK188,AA188,0)</f>
        <v>11</v>
      </c>
      <c r="AN188">
        <f>ABS(AJ188)</f>
        <v>0.24216758529399995</v>
      </c>
      <c r="AO188">
        <f t="shared" si="2"/>
        <v>11</v>
      </c>
    </row>
    <row r="189" spans="1:41">
      <c r="A189">
        <v>8351</v>
      </c>
      <c r="B189" s="1">
        <v>40144</v>
      </c>
      <c r="C189" t="s">
        <v>61</v>
      </c>
      <c r="D189">
        <v>24</v>
      </c>
      <c r="E189" t="s">
        <v>38</v>
      </c>
      <c r="F189">
        <v>31</v>
      </c>
      <c r="G189">
        <v>8</v>
      </c>
      <c r="H189">
        <v>48</v>
      </c>
      <c r="I189">
        <v>2013</v>
      </c>
      <c r="J189">
        <v>1</v>
      </c>
      <c r="K189">
        <v>0</v>
      </c>
      <c r="L189">
        <v>1</v>
      </c>
      <c r="M189">
        <v>1</v>
      </c>
      <c r="N189">
        <v>13</v>
      </c>
      <c r="O189">
        <v>0.58333333333299997</v>
      </c>
      <c r="P189">
        <v>0.33333333333300003</v>
      </c>
      <c r="Q189">
        <v>0.58333333333299997</v>
      </c>
      <c r="R189">
        <v>0.33333333333300003</v>
      </c>
      <c r="S189">
        <v>0.5</v>
      </c>
      <c r="T189">
        <v>0.25</v>
      </c>
      <c r="U189">
        <v>8</v>
      </c>
      <c r="V189">
        <v>0.75576373753399995</v>
      </c>
      <c r="W189">
        <v>0.255763737534</v>
      </c>
      <c r="X189">
        <v>1.12959276525</v>
      </c>
      <c r="Y189">
        <v>1</v>
      </c>
      <c r="Z189">
        <v>16</v>
      </c>
      <c r="AA189">
        <v>12</v>
      </c>
      <c r="AB189">
        <v>12</v>
      </c>
      <c r="AC189">
        <v>16</v>
      </c>
      <c r="AD189">
        <v>12</v>
      </c>
      <c r="AE189">
        <v>12</v>
      </c>
      <c r="AF189">
        <v>12</v>
      </c>
      <c r="AG189">
        <f>F189-D189</f>
        <v>7</v>
      </c>
      <c r="AH189" t="b">
        <f>AG189*G189&gt;0</f>
        <v>1</v>
      </c>
      <c r="AI189">
        <f>IF(AH189,Z189,0)</f>
        <v>16</v>
      </c>
      <c r="AJ189">
        <f>V189-0.5</f>
        <v>0.25576373753399995</v>
      </c>
      <c r="AK189" t="b">
        <f>AJ189*AG189*G189&gt;0</f>
        <v>1</v>
      </c>
      <c r="AL189">
        <f>IF(AH189,AA189,0)</f>
        <v>12</v>
      </c>
      <c r="AM189" s="7">
        <f>IF(AK189,AA189,0)</f>
        <v>12</v>
      </c>
      <c r="AN189">
        <f>ABS(AJ189)</f>
        <v>0.25576373753399995</v>
      </c>
      <c r="AO189">
        <f t="shared" si="2"/>
        <v>12</v>
      </c>
    </row>
    <row r="190" spans="1:41">
      <c r="A190">
        <v>8350</v>
      </c>
      <c r="B190" s="1">
        <v>40144</v>
      </c>
      <c r="C190" t="s">
        <v>49</v>
      </c>
      <c r="D190">
        <v>10</v>
      </c>
      <c r="E190" t="s">
        <v>44</v>
      </c>
      <c r="F190">
        <v>40</v>
      </c>
      <c r="G190">
        <v>6</v>
      </c>
      <c r="H190">
        <v>48.5</v>
      </c>
      <c r="I190">
        <v>2013</v>
      </c>
      <c r="J190">
        <v>1</v>
      </c>
      <c r="K190">
        <v>1</v>
      </c>
      <c r="L190">
        <v>1</v>
      </c>
      <c r="M190">
        <v>1</v>
      </c>
      <c r="N190">
        <v>13</v>
      </c>
      <c r="O190">
        <v>0.58333333333299997</v>
      </c>
      <c r="P190">
        <v>0.41666666666699997</v>
      </c>
      <c r="Q190">
        <v>0.58333333333299997</v>
      </c>
      <c r="R190">
        <v>0.41666666666699997</v>
      </c>
      <c r="S190">
        <v>0.25</v>
      </c>
      <c r="T190">
        <v>0.6875</v>
      </c>
      <c r="U190">
        <v>6</v>
      </c>
      <c r="V190">
        <v>0.79370772033899994</v>
      </c>
      <c r="W190">
        <v>0.293707720339</v>
      </c>
      <c r="X190">
        <v>1.3474212865699999</v>
      </c>
      <c r="Y190">
        <v>1</v>
      </c>
      <c r="Z190">
        <v>10</v>
      </c>
      <c r="AA190">
        <v>13</v>
      </c>
      <c r="AB190">
        <v>13</v>
      </c>
      <c r="AC190">
        <v>10</v>
      </c>
      <c r="AD190">
        <v>13</v>
      </c>
      <c r="AE190">
        <v>13</v>
      </c>
      <c r="AF190">
        <v>13</v>
      </c>
      <c r="AG190">
        <f>F190-D190</f>
        <v>30</v>
      </c>
      <c r="AH190" t="b">
        <f>AG190*G190&gt;0</f>
        <v>1</v>
      </c>
      <c r="AI190">
        <f>IF(AH190,Z190,0)</f>
        <v>10</v>
      </c>
      <c r="AJ190">
        <f>V190-0.5</f>
        <v>0.29370772033899994</v>
      </c>
      <c r="AK190" t="b">
        <f>AJ190*AG190*G190&gt;0</f>
        <v>1</v>
      </c>
      <c r="AL190">
        <f>IF(AH190,AA190,0)</f>
        <v>13</v>
      </c>
      <c r="AM190" s="7">
        <f>IF(AK190,AA190,0)</f>
        <v>13</v>
      </c>
      <c r="AN190">
        <f>ABS(AJ190)</f>
        <v>0.29370772033899994</v>
      </c>
      <c r="AO190">
        <f t="shared" si="2"/>
        <v>13</v>
      </c>
    </row>
    <row r="191" spans="1:41">
      <c r="A191">
        <v>8362</v>
      </c>
      <c r="B191" s="1">
        <v>40147</v>
      </c>
      <c r="C191" t="s">
        <v>59</v>
      </c>
      <c r="D191">
        <v>34</v>
      </c>
      <c r="E191" t="s">
        <v>55</v>
      </c>
      <c r="F191">
        <v>31</v>
      </c>
      <c r="G191">
        <v>-6.5</v>
      </c>
      <c r="H191">
        <v>47.5</v>
      </c>
      <c r="I191">
        <v>2013</v>
      </c>
      <c r="J191">
        <v>0</v>
      </c>
      <c r="K191">
        <v>0</v>
      </c>
      <c r="L191">
        <v>0</v>
      </c>
      <c r="M191">
        <v>1</v>
      </c>
      <c r="N191">
        <v>13</v>
      </c>
      <c r="O191">
        <v>0.166666666667</v>
      </c>
      <c r="P191">
        <v>0.75</v>
      </c>
      <c r="Q191">
        <v>0.75</v>
      </c>
      <c r="R191">
        <v>0.166666666667</v>
      </c>
      <c r="S191">
        <v>0.75</v>
      </c>
      <c r="T191">
        <v>0.75</v>
      </c>
      <c r="U191">
        <v>6.5</v>
      </c>
      <c r="V191">
        <v>0.79861545585600002</v>
      </c>
      <c r="W191">
        <v>0.29861545585600002</v>
      </c>
      <c r="X191">
        <v>1.37766331288</v>
      </c>
      <c r="Y191">
        <v>1</v>
      </c>
      <c r="Z191">
        <v>13</v>
      </c>
      <c r="AA191">
        <v>14</v>
      </c>
      <c r="AB191">
        <v>14</v>
      </c>
      <c r="AC191">
        <v>13</v>
      </c>
      <c r="AD191">
        <v>14</v>
      </c>
      <c r="AE191">
        <v>14</v>
      </c>
      <c r="AF191">
        <v>14</v>
      </c>
      <c r="AG191">
        <f>F191-D191</f>
        <v>-3</v>
      </c>
      <c r="AH191" t="b">
        <f>AG191*G191&gt;0</f>
        <v>1</v>
      </c>
      <c r="AI191">
        <f>IF(AH191,Z191,0)</f>
        <v>13</v>
      </c>
      <c r="AJ191">
        <f>V191-0.5</f>
        <v>0.29861545585600002</v>
      </c>
      <c r="AK191" t="b">
        <f>AJ191*AG191*G191&gt;0</f>
        <v>1</v>
      </c>
      <c r="AL191">
        <f>IF(AH191,AA191,0)</f>
        <v>14</v>
      </c>
      <c r="AM191" s="7">
        <f>IF(AK191,AA191,0)</f>
        <v>14</v>
      </c>
      <c r="AN191">
        <f>ABS(AJ191)</f>
        <v>0.29861545585600002</v>
      </c>
      <c r="AO191">
        <f t="shared" si="2"/>
        <v>14</v>
      </c>
    </row>
    <row r="192" spans="1:41">
      <c r="A192">
        <v>8361</v>
      </c>
      <c r="B192" s="1">
        <v>40147</v>
      </c>
      <c r="C192" t="s">
        <v>42</v>
      </c>
      <c r="D192">
        <v>13</v>
      </c>
      <c r="E192" t="s">
        <v>50</v>
      </c>
      <c r="F192">
        <v>23</v>
      </c>
      <c r="G192">
        <v>7.5</v>
      </c>
      <c r="H192">
        <v>40</v>
      </c>
      <c r="I192">
        <v>2013</v>
      </c>
      <c r="J192">
        <v>1</v>
      </c>
      <c r="K192">
        <v>1</v>
      </c>
      <c r="L192">
        <v>1</v>
      </c>
      <c r="M192">
        <v>1</v>
      </c>
      <c r="N192">
        <v>13</v>
      </c>
      <c r="O192">
        <v>0.66666666666700003</v>
      </c>
      <c r="P192">
        <v>0.41666666666699997</v>
      </c>
      <c r="Q192">
        <v>0.66666666666700003</v>
      </c>
      <c r="R192">
        <v>0.41666666666699997</v>
      </c>
      <c r="S192">
        <v>0.6875</v>
      </c>
      <c r="T192">
        <v>0.4375</v>
      </c>
      <c r="U192">
        <v>7.5</v>
      </c>
      <c r="V192">
        <v>0.81900347986199995</v>
      </c>
      <c r="W192">
        <v>0.31900347986200001</v>
      </c>
      <c r="X192">
        <v>1.50961052743</v>
      </c>
      <c r="Y192">
        <v>1</v>
      </c>
      <c r="Z192">
        <v>15</v>
      </c>
      <c r="AA192">
        <v>15</v>
      </c>
      <c r="AB192">
        <v>15</v>
      </c>
      <c r="AC192">
        <v>15</v>
      </c>
      <c r="AD192">
        <v>15</v>
      </c>
      <c r="AE192">
        <v>15</v>
      </c>
      <c r="AF192">
        <v>15</v>
      </c>
      <c r="AG192">
        <f>F192-D192</f>
        <v>10</v>
      </c>
      <c r="AH192" t="b">
        <f>AG192*G192&gt;0</f>
        <v>1</v>
      </c>
      <c r="AI192">
        <f>IF(AH192,Z192,0)</f>
        <v>15</v>
      </c>
      <c r="AJ192">
        <f>V192-0.5</f>
        <v>0.31900347986199995</v>
      </c>
      <c r="AK192" t="b">
        <f>AJ192*AG192*G192&gt;0</f>
        <v>1</v>
      </c>
      <c r="AL192">
        <f>IF(AH192,AA192,0)</f>
        <v>15</v>
      </c>
      <c r="AM192" s="7">
        <f>IF(AK192,AA192,0)</f>
        <v>15</v>
      </c>
      <c r="AN192">
        <f>ABS(AJ192)</f>
        <v>0.31900347986199995</v>
      </c>
      <c r="AO192">
        <f t="shared" si="2"/>
        <v>15</v>
      </c>
    </row>
    <row r="193" spans="1:41">
      <c r="A193">
        <v>8356</v>
      </c>
      <c r="B193" s="1">
        <v>40147</v>
      </c>
      <c r="C193" t="s">
        <v>51</v>
      </c>
      <c r="D193">
        <v>6</v>
      </c>
      <c r="E193" t="s">
        <v>36</v>
      </c>
      <c r="F193">
        <v>27</v>
      </c>
      <c r="G193">
        <v>6.5</v>
      </c>
      <c r="H193">
        <v>40.5</v>
      </c>
      <c r="I193">
        <v>2013</v>
      </c>
      <c r="J193">
        <v>1</v>
      </c>
      <c r="K193">
        <v>1</v>
      </c>
      <c r="L193">
        <v>1</v>
      </c>
      <c r="M193">
        <v>1</v>
      </c>
      <c r="N193">
        <v>13</v>
      </c>
      <c r="O193">
        <v>0.75</v>
      </c>
      <c r="P193">
        <v>0.25</v>
      </c>
      <c r="Q193">
        <v>0.75</v>
      </c>
      <c r="R193">
        <v>0.25</v>
      </c>
      <c r="S193">
        <v>0.4375</v>
      </c>
      <c r="T193">
        <v>0.4375</v>
      </c>
      <c r="U193">
        <v>6.5</v>
      </c>
      <c r="V193">
        <v>0.85879898219499995</v>
      </c>
      <c r="W193">
        <v>0.358798982195</v>
      </c>
      <c r="X193">
        <v>1.8053503475799999</v>
      </c>
      <c r="Y193">
        <v>1</v>
      </c>
      <c r="Z193">
        <v>12</v>
      </c>
      <c r="AA193">
        <v>16</v>
      </c>
      <c r="AB193">
        <v>16</v>
      </c>
      <c r="AC193">
        <v>12</v>
      </c>
      <c r="AD193">
        <v>16</v>
      </c>
      <c r="AE193">
        <v>16</v>
      </c>
      <c r="AF193">
        <v>16</v>
      </c>
      <c r="AG193">
        <f>F193-D193</f>
        <v>21</v>
      </c>
      <c r="AH193" t="b">
        <f>AG193*G193&gt;0</f>
        <v>1</v>
      </c>
      <c r="AI193">
        <f>IF(AH193,Z193,0)</f>
        <v>12</v>
      </c>
      <c r="AJ193">
        <f>V193-0.5</f>
        <v>0.35879898219499995</v>
      </c>
      <c r="AK193" t="b">
        <f>AJ193*AG193*G193&gt;0</f>
        <v>1</v>
      </c>
      <c r="AL193">
        <f>IF(AH193,AA193,0)</f>
        <v>16</v>
      </c>
      <c r="AM193" s="7">
        <f>IF(AK193,AA193,0)</f>
        <v>16</v>
      </c>
      <c r="AN193">
        <f>ABS(AJ193)</f>
        <v>0.35879898219499995</v>
      </c>
      <c r="AO193">
        <f t="shared" si="2"/>
        <v>16</v>
      </c>
    </row>
    <row r="194" spans="1:41">
      <c r="A194">
        <v>8374</v>
      </c>
      <c r="B194" s="1">
        <v>40154</v>
      </c>
      <c r="C194" t="s">
        <v>31</v>
      </c>
      <c r="D194">
        <v>34</v>
      </c>
      <c r="E194" t="s">
        <v>54</v>
      </c>
      <c r="F194">
        <v>28</v>
      </c>
      <c r="G194">
        <v>3</v>
      </c>
      <c r="H194">
        <v>41</v>
      </c>
      <c r="I194">
        <v>2013</v>
      </c>
      <c r="J194">
        <v>1</v>
      </c>
      <c r="K194">
        <v>0</v>
      </c>
      <c r="L194">
        <v>0</v>
      </c>
      <c r="M194">
        <v>0</v>
      </c>
      <c r="N194">
        <v>14</v>
      </c>
      <c r="O194">
        <v>0.384615384615</v>
      </c>
      <c r="P194">
        <v>0.53846153846199996</v>
      </c>
      <c r="Q194">
        <v>0.384615384615</v>
      </c>
      <c r="R194">
        <v>0.53846153846199996</v>
      </c>
      <c r="S194">
        <v>0.5</v>
      </c>
      <c r="T194">
        <v>0.4375</v>
      </c>
      <c r="U194">
        <v>3</v>
      </c>
      <c r="V194">
        <v>0.51234470843000002</v>
      </c>
      <c r="W194">
        <v>1.2344708429800001E-2</v>
      </c>
      <c r="X194">
        <v>4.9388870631200003E-2</v>
      </c>
      <c r="Y194">
        <v>0</v>
      </c>
      <c r="Z194">
        <v>7</v>
      </c>
      <c r="AA194">
        <v>2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f>F194-D194</f>
        <v>-6</v>
      </c>
      <c r="AH194" t="b">
        <f>AG194*G194&gt;0</f>
        <v>0</v>
      </c>
      <c r="AI194">
        <f>IF(AH194,Z194,0)</f>
        <v>0</v>
      </c>
      <c r="AJ194">
        <f>V194-0.5</f>
        <v>1.2344708430000018E-2</v>
      </c>
      <c r="AK194" t="b">
        <f>AJ194*AG194*G194&gt;0</f>
        <v>0</v>
      </c>
      <c r="AL194">
        <f>IF(AH194,AA194,0)</f>
        <v>0</v>
      </c>
      <c r="AM194" s="7">
        <f>IF(AK194,AA194,0)</f>
        <v>0</v>
      </c>
      <c r="AN194">
        <f>ABS(AJ194)</f>
        <v>1.2344708430000018E-2</v>
      </c>
      <c r="AO194">
        <f t="shared" si="2"/>
        <v>0</v>
      </c>
    </row>
    <row r="195" spans="1:41">
      <c r="A195">
        <v>8375</v>
      </c>
      <c r="B195" s="1">
        <v>40154</v>
      </c>
      <c r="C195" t="s">
        <v>60</v>
      </c>
      <c r="D195">
        <v>6</v>
      </c>
      <c r="E195" t="s">
        <v>51</v>
      </c>
      <c r="F195">
        <v>27</v>
      </c>
      <c r="G195">
        <v>2.5</v>
      </c>
      <c r="H195">
        <v>42.5</v>
      </c>
      <c r="I195">
        <v>2013</v>
      </c>
      <c r="J195">
        <v>1</v>
      </c>
      <c r="K195">
        <v>0</v>
      </c>
      <c r="L195">
        <v>1</v>
      </c>
      <c r="M195">
        <v>1</v>
      </c>
      <c r="N195">
        <v>14</v>
      </c>
      <c r="O195">
        <v>0.30769230769200001</v>
      </c>
      <c r="P195">
        <v>0.30769230769200001</v>
      </c>
      <c r="Q195">
        <v>0.30769230769200001</v>
      </c>
      <c r="R195">
        <v>0.30769230769200001</v>
      </c>
      <c r="S195">
        <v>0.4375</v>
      </c>
      <c r="T195">
        <v>0.375</v>
      </c>
      <c r="U195">
        <v>2.5</v>
      </c>
      <c r="V195">
        <v>0.53910497634900001</v>
      </c>
      <c r="W195">
        <v>3.9104976348800002E-2</v>
      </c>
      <c r="X195">
        <v>0.15674001061699999</v>
      </c>
      <c r="Y195">
        <v>1</v>
      </c>
      <c r="Z195">
        <v>4</v>
      </c>
      <c r="AA195">
        <v>3</v>
      </c>
      <c r="AB195">
        <v>2</v>
      </c>
      <c r="AC195">
        <v>4</v>
      </c>
      <c r="AD195">
        <v>3</v>
      </c>
      <c r="AE195">
        <v>3</v>
      </c>
      <c r="AF195">
        <v>2</v>
      </c>
      <c r="AG195">
        <f>F195-D195</f>
        <v>21</v>
      </c>
      <c r="AH195" t="b">
        <f>AG195*G195&gt;0</f>
        <v>1</v>
      </c>
      <c r="AI195">
        <f>IF(AH195,Z195,0)</f>
        <v>4</v>
      </c>
      <c r="AJ195">
        <f>V195-0.5</f>
        <v>3.9104976349000009E-2</v>
      </c>
      <c r="AK195" t="b">
        <f>AJ195*AG195*G195&gt;0</f>
        <v>1</v>
      </c>
      <c r="AL195">
        <f>IF(AH195,AA195,0)</f>
        <v>3</v>
      </c>
      <c r="AM195" s="7">
        <f>IF(AK195,AA195,0)</f>
        <v>3</v>
      </c>
      <c r="AN195">
        <f>ABS(AJ195)</f>
        <v>3.9104976349000009E-2</v>
      </c>
      <c r="AO195">
        <f t="shared" ref="AO195:AO257" si="3">IF(AK195,AB195,0)</f>
        <v>2</v>
      </c>
    </row>
    <row r="196" spans="1:41">
      <c r="A196">
        <v>8373</v>
      </c>
      <c r="B196" s="1">
        <v>40154</v>
      </c>
      <c r="C196" t="s">
        <v>44</v>
      </c>
      <c r="D196">
        <v>20</v>
      </c>
      <c r="E196" t="s">
        <v>47</v>
      </c>
      <c r="F196">
        <v>34</v>
      </c>
      <c r="G196">
        <v>2</v>
      </c>
      <c r="H196">
        <v>53.5</v>
      </c>
      <c r="I196">
        <v>2013</v>
      </c>
      <c r="J196">
        <v>1</v>
      </c>
      <c r="K196">
        <v>0</v>
      </c>
      <c r="L196">
        <v>1</v>
      </c>
      <c r="M196">
        <v>1</v>
      </c>
      <c r="N196">
        <v>14</v>
      </c>
      <c r="O196">
        <v>0.615384615385</v>
      </c>
      <c r="P196">
        <v>0.53846153846199996</v>
      </c>
      <c r="Q196">
        <v>0.615384615385</v>
      </c>
      <c r="R196">
        <v>0.53846153846199996</v>
      </c>
      <c r="S196">
        <v>0.25</v>
      </c>
      <c r="T196">
        <v>0.25</v>
      </c>
      <c r="U196">
        <v>2</v>
      </c>
      <c r="V196">
        <v>0.558038180158</v>
      </c>
      <c r="W196">
        <v>5.8038180157799997E-2</v>
      </c>
      <c r="X196">
        <v>0.23320388536299999</v>
      </c>
      <c r="Y196">
        <v>1</v>
      </c>
      <c r="Z196">
        <v>2</v>
      </c>
      <c r="AA196">
        <v>4</v>
      </c>
      <c r="AB196">
        <v>3</v>
      </c>
      <c r="AC196">
        <v>2</v>
      </c>
      <c r="AD196">
        <v>4</v>
      </c>
      <c r="AE196">
        <v>4</v>
      </c>
      <c r="AF196">
        <v>3</v>
      </c>
      <c r="AG196">
        <f>F196-D196</f>
        <v>14</v>
      </c>
      <c r="AH196" t="b">
        <f>AG196*G196&gt;0</f>
        <v>1</v>
      </c>
      <c r="AI196">
        <f>IF(AH196,Z196,0)</f>
        <v>2</v>
      </c>
      <c r="AJ196">
        <f>V196-0.5</f>
        <v>5.8038180157999997E-2</v>
      </c>
      <c r="AK196" t="b">
        <f>AJ196*AG196*G196&gt;0</f>
        <v>1</v>
      </c>
      <c r="AL196">
        <f>IF(AH196,AA196,0)</f>
        <v>4</v>
      </c>
      <c r="AM196" s="7">
        <f>IF(AK196,AA196,0)</f>
        <v>4</v>
      </c>
      <c r="AN196">
        <f>ABS(AJ196)</f>
        <v>5.8038180157999997E-2</v>
      </c>
      <c r="AO196">
        <f t="shared" si="3"/>
        <v>3</v>
      </c>
    </row>
    <row r="197" spans="1:41">
      <c r="A197">
        <v>8381</v>
      </c>
      <c r="B197" s="1">
        <v>40155</v>
      </c>
      <c r="C197" t="s">
        <v>38</v>
      </c>
      <c r="D197">
        <v>28</v>
      </c>
      <c r="E197" t="s">
        <v>34</v>
      </c>
      <c r="F197">
        <v>45</v>
      </c>
      <c r="G197">
        <v>1.5</v>
      </c>
      <c r="H197">
        <v>49.5</v>
      </c>
      <c r="I197">
        <v>2013</v>
      </c>
      <c r="J197">
        <v>1</v>
      </c>
      <c r="K197">
        <v>0</v>
      </c>
      <c r="L197">
        <v>1</v>
      </c>
      <c r="M197">
        <v>1</v>
      </c>
      <c r="N197">
        <v>14</v>
      </c>
      <c r="O197">
        <v>0.53846153846199996</v>
      </c>
      <c r="P197">
        <v>0.53846153846199996</v>
      </c>
      <c r="Q197">
        <v>0.53846153846199996</v>
      </c>
      <c r="R197">
        <v>0.53846153846199996</v>
      </c>
      <c r="S197">
        <v>0.625</v>
      </c>
      <c r="T197">
        <v>0.5</v>
      </c>
      <c r="U197">
        <v>1.5</v>
      </c>
      <c r="V197">
        <v>0.56124570918299999</v>
      </c>
      <c r="W197">
        <v>6.1245709182700003E-2</v>
      </c>
      <c r="X197">
        <v>0.246219239545</v>
      </c>
      <c r="Y197">
        <v>1</v>
      </c>
      <c r="Z197">
        <v>1</v>
      </c>
      <c r="AA197">
        <v>5</v>
      </c>
      <c r="AB197">
        <v>4</v>
      </c>
      <c r="AC197">
        <v>1</v>
      </c>
      <c r="AD197">
        <v>5</v>
      </c>
      <c r="AE197">
        <v>5</v>
      </c>
      <c r="AF197">
        <v>4</v>
      </c>
      <c r="AG197">
        <f>F197-D197</f>
        <v>17</v>
      </c>
      <c r="AH197" t="b">
        <f>AG197*G197&gt;0</f>
        <v>1</v>
      </c>
      <c r="AI197">
        <f>IF(AH197,Z197,0)</f>
        <v>1</v>
      </c>
      <c r="AJ197">
        <f>V197-0.5</f>
        <v>6.1245709182999986E-2</v>
      </c>
      <c r="AK197" t="b">
        <f>AJ197*AG197*G197&gt;0</f>
        <v>1</v>
      </c>
      <c r="AL197">
        <f>IF(AH197,AA197,0)</f>
        <v>5</v>
      </c>
      <c r="AM197" s="7">
        <f>IF(AK197,AA197,0)</f>
        <v>5</v>
      </c>
      <c r="AN197">
        <f>ABS(AJ197)</f>
        <v>6.1245709182999986E-2</v>
      </c>
      <c r="AO197">
        <f t="shared" si="3"/>
        <v>4</v>
      </c>
    </row>
    <row r="198" spans="1:41">
      <c r="A198">
        <v>8370</v>
      </c>
      <c r="B198" s="1">
        <v>40154</v>
      </c>
      <c r="C198" t="s">
        <v>61</v>
      </c>
      <c r="D198">
        <v>27</v>
      </c>
      <c r="E198" t="s">
        <v>52</v>
      </c>
      <c r="F198">
        <v>37</v>
      </c>
      <c r="G198">
        <v>3</v>
      </c>
      <c r="H198">
        <v>39.5</v>
      </c>
      <c r="I198">
        <v>2013</v>
      </c>
      <c r="J198">
        <v>1</v>
      </c>
      <c r="K198">
        <v>0</v>
      </c>
      <c r="L198">
        <v>1</v>
      </c>
      <c r="M198">
        <v>1</v>
      </c>
      <c r="N198">
        <v>14</v>
      </c>
      <c r="O198">
        <v>0.46153846153799999</v>
      </c>
      <c r="P198">
        <v>0.30769230769200001</v>
      </c>
      <c r="Q198">
        <v>0.46153846153799999</v>
      </c>
      <c r="R198">
        <v>0.30769230769200001</v>
      </c>
      <c r="S198">
        <v>0.375</v>
      </c>
      <c r="T198">
        <v>0.25</v>
      </c>
      <c r="U198">
        <v>3</v>
      </c>
      <c r="V198">
        <v>0.60006897597200004</v>
      </c>
      <c r="W198">
        <v>0.100068975972</v>
      </c>
      <c r="X198">
        <v>0.40575251625199998</v>
      </c>
      <c r="Y198">
        <v>1</v>
      </c>
      <c r="Z198">
        <v>6</v>
      </c>
      <c r="AA198">
        <v>6</v>
      </c>
      <c r="AB198">
        <v>5</v>
      </c>
      <c r="AC198">
        <v>6</v>
      </c>
      <c r="AD198">
        <v>6</v>
      </c>
      <c r="AE198">
        <v>6</v>
      </c>
      <c r="AF198">
        <v>5</v>
      </c>
      <c r="AG198">
        <f>F198-D198</f>
        <v>10</v>
      </c>
      <c r="AH198" t="b">
        <f>AG198*G198&gt;0</f>
        <v>1</v>
      </c>
      <c r="AI198">
        <f>IF(AH198,Z198,0)</f>
        <v>6</v>
      </c>
      <c r="AJ198">
        <f>V198-0.5</f>
        <v>0.10006897597200004</v>
      </c>
      <c r="AK198" t="b">
        <f>AJ198*AG198*G198&gt;0</f>
        <v>1</v>
      </c>
      <c r="AL198">
        <f>IF(AH198,AA198,0)</f>
        <v>6</v>
      </c>
      <c r="AM198" s="7">
        <f>IF(AK198,AA198,0)</f>
        <v>6</v>
      </c>
      <c r="AN198">
        <f>ABS(AJ198)</f>
        <v>0.10006897597200004</v>
      </c>
      <c r="AO198">
        <f t="shared" si="3"/>
        <v>5</v>
      </c>
    </row>
    <row r="199" spans="1:41">
      <c r="A199">
        <v>8366</v>
      </c>
      <c r="B199" s="1">
        <v>40151</v>
      </c>
      <c r="C199" t="s">
        <v>55</v>
      </c>
      <c r="D199">
        <v>20</v>
      </c>
      <c r="E199" t="s">
        <v>46</v>
      </c>
      <c r="F199">
        <v>27</v>
      </c>
      <c r="G199">
        <v>-3.5</v>
      </c>
      <c r="H199">
        <v>43</v>
      </c>
      <c r="I199">
        <v>2013</v>
      </c>
      <c r="J199">
        <v>0</v>
      </c>
      <c r="K199">
        <v>1</v>
      </c>
      <c r="L199">
        <v>1</v>
      </c>
      <c r="M199">
        <v>0</v>
      </c>
      <c r="N199">
        <v>14</v>
      </c>
      <c r="O199">
        <v>0.30769230769200001</v>
      </c>
      <c r="P199">
        <v>0.15384615384600001</v>
      </c>
      <c r="Q199">
        <v>0.15384615384600001</v>
      </c>
      <c r="R199">
        <v>0.30769230769200001</v>
      </c>
      <c r="S199">
        <v>0.75</v>
      </c>
      <c r="T199">
        <v>0.125</v>
      </c>
      <c r="U199">
        <v>3.5</v>
      </c>
      <c r="V199">
        <v>0.37625547819799998</v>
      </c>
      <c r="W199">
        <v>0.123744521802</v>
      </c>
      <c r="X199">
        <v>-0.50547248839199999</v>
      </c>
      <c r="Y199">
        <v>1</v>
      </c>
      <c r="Z199">
        <v>10</v>
      </c>
      <c r="AA199">
        <v>1</v>
      </c>
      <c r="AB199">
        <v>6</v>
      </c>
      <c r="AC199">
        <v>0</v>
      </c>
      <c r="AD199">
        <v>0</v>
      </c>
      <c r="AE199">
        <v>1</v>
      </c>
      <c r="AF199">
        <v>6</v>
      </c>
      <c r="AG199">
        <f>F199-D199</f>
        <v>7</v>
      </c>
      <c r="AH199" t="b">
        <f>AG199*G199&gt;0</f>
        <v>0</v>
      </c>
      <c r="AI199">
        <f>IF(AH199,Z199,0)</f>
        <v>0</v>
      </c>
      <c r="AJ199">
        <f>V199-0.5</f>
        <v>-0.12374452180200002</v>
      </c>
      <c r="AK199" t="b">
        <f>AJ199*AG199*G199&gt;0</f>
        <v>1</v>
      </c>
      <c r="AL199">
        <f>IF(AH199,AA199,0)</f>
        <v>0</v>
      </c>
      <c r="AM199" s="7">
        <f>IF(AK199,AA199,0)</f>
        <v>1</v>
      </c>
      <c r="AN199">
        <f>ABS(AJ199)</f>
        <v>0.12374452180200002</v>
      </c>
      <c r="AO199">
        <f t="shared" si="3"/>
        <v>6</v>
      </c>
    </row>
    <row r="200" spans="1:41">
      <c r="A200">
        <v>8379</v>
      </c>
      <c r="B200" s="1">
        <v>40154</v>
      </c>
      <c r="C200" t="s">
        <v>35</v>
      </c>
      <c r="D200">
        <v>17</v>
      </c>
      <c r="E200" t="s">
        <v>50</v>
      </c>
      <c r="F200">
        <v>19</v>
      </c>
      <c r="G200">
        <v>2</v>
      </c>
      <c r="H200">
        <v>41</v>
      </c>
      <c r="I200">
        <v>2013</v>
      </c>
      <c r="J200">
        <v>1</v>
      </c>
      <c r="K200">
        <v>1</v>
      </c>
      <c r="L200">
        <v>1</v>
      </c>
      <c r="M200">
        <v>1</v>
      </c>
      <c r="N200">
        <v>14</v>
      </c>
      <c r="O200">
        <v>0.69230769230800004</v>
      </c>
      <c r="P200">
        <v>0.84615384615400002</v>
      </c>
      <c r="Q200">
        <v>0.69230769230800004</v>
      </c>
      <c r="R200">
        <v>0.84615384615400002</v>
      </c>
      <c r="S200">
        <v>0.6875</v>
      </c>
      <c r="T200">
        <v>0.6875</v>
      </c>
      <c r="U200">
        <v>2</v>
      </c>
      <c r="V200">
        <v>0.62422691130399999</v>
      </c>
      <c r="W200">
        <v>0.124226911304</v>
      </c>
      <c r="X200">
        <v>0.50752846847300004</v>
      </c>
      <c r="Y200">
        <v>1</v>
      </c>
      <c r="Z200">
        <v>3</v>
      </c>
      <c r="AA200">
        <v>7</v>
      </c>
      <c r="AB200">
        <v>7</v>
      </c>
      <c r="AC200">
        <v>3</v>
      </c>
      <c r="AD200">
        <v>7</v>
      </c>
      <c r="AE200">
        <v>7</v>
      </c>
      <c r="AF200">
        <v>7</v>
      </c>
      <c r="AG200">
        <f>F200-D200</f>
        <v>2</v>
      </c>
      <c r="AH200" t="b">
        <f>AG200*G200&gt;0</f>
        <v>1</v>
      </c>
      <c r="AI200">
        <f>IF(AH200,Z200,0)</f>
        <v>3</v>
      </c>
      <c r="AJ200">
        <f>V200-0.5</f>
        <v>0.12422691130399999</v>
      </c>
      <c r="AK200" t="b">
        <f>AJ200*AG200*G200&gt;0</f>
        <v>1</v>
      </c>
      <c r="AL200">
        <f>IF(AH200,AA200,0)</f>
        <v>7</v>
      </c>
      <c r="AM200" s="7">
        <f>IF(AK200,AA200,0)</f>
        <v>7</v>
      </c>
      <c r="AN200">
        <f>ABS(AJ200)</f>
        <v>0.12422691130399999</v>
      </c>
      <c r="AO200">
        <f t="shared" si="3"/>
        <v>7</v>
      </c>
    </row>
    <row r="201" spans="1:41">
      <c r="A201">
        <v>8378</v>
      </c>
      <c r="B201" s="1">
        <v>40154</v>
      </c>
      <c r="C201" t="s">
        <v>37</v>
      </c>
      <c r="D201">
        <v>14</v>
      </c>
      <c r="E201" t="s">
        <v>56</v>
      </c>
      <c r="F201">
        <v>37</v>
      </c>
      <c r="G201">
        <v>4</v>
      </c>
      <c r="H201">
        <v>46.5</v>
      </c>
      <c r="I201">
        <v>2013</v>
      </c>
      <c r="J201">
        <v>1</v>
      </c>
      <c r="K201">
        <v>0</v>
      </c>
      <c r="L201">
        <v>1</v>
      </c>
      <c r="M201">
        <v>1</v>
      </c>
      <c r="N201">
        <v>14</v>
      </c>
      <c r="O201">
        <v>0.46153846153799999</v>
      </c>
      <c r="P201">
        <v>0.384615384615</v>
      </c>
      <c r="Q201">
        <v>0.46153846153799999</v>
      </c>
      <c r="R201">
        <v>0.384615384615</v>
      </c>
      <c r="S201">
        <v>0.4375</v>
      </c>
      <c r="T201">
        <v>0.5625</v>
      </c>
      <c r="U201">
        <v>4</v>
      </c>
      <c r="V201">
        <v>0.650657115994</v>
      </c>
      <c r="W201">
        <v>0.150657115994</v>
      </c>
      <c r="X201">
        <v>0.62192888435899996</v>
      </c>
      <c r="Y201">
        <v>1</v>
      </c>
      <c r="Z201">
        <v>11</v>
      </c>
      <c r="AA201">
        <v>8</v>
      </c>
      <c r="AB201">
        <v>8</v>
      </c>
      <c r="AC201">
        <v>11</v>
      </c>
      <c r="AD201">
        <v>8</v>
      </c>
      <c r="AE201">
        <v>8</v>
      </c>
      <c r="AF201">
        <v>8</v>
      </c>
      <c r="AG201">
        <f>F201-D201</f>
        <v>23</v>
      </c>
      <c r="AH201" t="b">
        <f>AG201*G201&gt;0</f>
        <v>1</v>
      </c>
      <c r="AI201">
        <f>IF(AH201,Z201,0)</f>
        <v>11</v>
      </c>
      <c r="AJ201">
        <f>V201-0.5</f>
        <v>0.150657115994</v>
      </c>
      <c r="AK201" t="b">
        <f>AJ201*AG201*G201&gt;0</f>
        <v>1</v>
      </c>
      <c r="AL201">
        <f>IF(AH201,AA201,0)</f>
        <v>8</v>
      </c>
      <c r="AM201" s="7">
        <f>IF(AK201,AA201,0)</f>
        <v>8</v>
      </c>
      <c r="AN201">
        <f>ABS(AJ201)</f>
        <v>0.150657115994</v>
      </c>
      <c r="AO201">
        <f t="shared" si="3"/>
        <v>8</v>
      </c>
    </row>
    <row r="202" spans="1:41">
      <c r="A202">
        <v>8372</v>
      </c>
      <c r="B202" s="1">
        <v>40154</v>
      </c>
      <c r="C202" t="s">
        <v>36</v>
      </c>
      <c r="D202">
        <v>13</v>
      </c>
      <c r="E202" t="s">
        <v>40</v>
      </c>
      <c r="F202">
        <v>31</v>
      </c>
      <c r="G202">
        <v>3</v>
      </c>
      <c r="H202">
        <v>46.5</v>
      </c>
      <c r="I202">
        <v>2013</v>
      </c>
      <c r="J202">
        <v>1</v>
      </c>
      <c r="K202">
        <v>1</v>
      </c>
      <c r="L202">
        <v>1</v>
      </c>
      <c r="M202">
        <v>1</v>
      </c>
      <c r="N202">
        <v>14</v>
      </c>
      <c r="O202">
        <v>0.76923076923099998</v>
      </c>
      <c r="P202">
        <v>0.69230769230800004</v>
      </c>
      <c r="Q202">
        <v>0.76923076923099998</v>
      </c>
      <c r="R202">
        <v>0.69230769230800004</v>
      </c>
      <c r="S202">
        <v>0.4375</v>
      </c>
      <c r="T202">
        <v>0.4375</v>
      </c>
      <c r="U202">
        <v>3</v>
      </c>
      <c r="V202">
        <v>0.68823905551300002</v>
      </c>
      <c r="W202">
        <v>0.18823905551299999</v>
      </c>
      <c r="X202">
        <v>0.79189955143299995</v>
      </c>
      <c r="Y202">
        <v>1</v>
      </c>
      <c r="Z202">
        <v>5</v>
      </c>
      <c r="AA202">
        <v>9</v>
      </c>
      <c r="AB202">
        <v>9</v>
      </c>
      <c r="AC202">
        <v>5</v>
      </c>
      <c r="AD202">
        <v>9</v>
      </c>
      <c r="AE202">
        <v>9</v>
      </c>
      <c r="AF202">
        <v>9</v>
      </c>
      <c r="AG202">
        <f>F202-D202</f>
        <v>18</v>
      </c>
      <c r="AH202" t="b">
        <f>AG202*G202&gt;0</f>
        <v>1</v>
      </c>
      <c r="AI202">
        <f>IF(AH202,Z202,0)</f>
        <v>5</v>
      </c>
      <c r="AJ202">
        <f>V202-0.5</f>
        <v>0.18823905551300002</v>
      </c>
      <c r="AK202" t="b">
        <f>AJ202*AG202*G202&gt;0</f>
        <v>1</v>
      </c>
      <c r="AL202">
        <f>IF(AH202,AA202,0)</f>
        <v>9</v>
      </c>
      <c r="AM202" s="7">
        <f>IF(AK202,AA202,0)</f>
        <v>9</v>
      </c>
      <c r="AN202">
        <f>ABS(AJ202)</f>
        <v>0.18823905551300002</v>
      </c>
      <c r="AO202">
        <f t="shared" si="3"/>
        <v>9</v>
      </c>
    </row>
    <row r="203" spans="1:41">
      <c r="A203">
        <v>8367</v>
      </c>
      <c r="B203" s="1">
        <v>40154</v>
      </c>
      <c r="C203" t="s">
        <v>45</v>
      </c>
      <c r="D203">
        <v>45</v>
      </c>
      <c r="E203" t="s">
        <v>48</v>
      </c>
      <c r="F203">
        <v>10</v>
      </c>
      <c r="G203">
        <v>-3</v>
      </c>
      <c r="H203">
        <v>44.5</v>
      </c>
      <c r="I203">
        <v>2013</v>
      </c>
      <c r="J203">
        <v>0</v>
      </c>
      <c r="K203">
        <v>0</v>
      </c>
      <c r="L203">
        <v>0</v>
      </c>
      <c r="M203">
        <v>1</v>
      </c>
      <c r="N203">
        <v>14</v>
      </c>
      <c r="O203">
        <v>0.23076923076899999</v>
      </c>
      <c r="P203">
        <v>0.76923076923099998</v>
      </c>
      <c r="Q203">
        <v>0.76923076923099998</v>
      </c>
      <c r="R203">
        <v>0.23076923076899999</v>
      </c>
      <c r="S203">
        <v>0.125</v>
      </c>
      <c r="T203">
        <v>0.625</v>
      </c>
      <c r="U203">
        <v>3</v>
      </c>
      <c r="V203">
        <v>0.69182528853500003</v>
      </c>
      <c r="W203">
        <v>0.191825288535</v>
      </c>
      <c r="X203">
        <v>0.80866658335999997</v>
      </c>
      <c r="Y203">
        <v>1</v>
      </c>
      <c r="Z203">
        <v>8</v>
      </c>
      <c r="AA203">
        <v>10</v>
      </c>
      <c r="AB203">
        <v>10</v>
      </c>
      <c r="AC203">
        <v>8</v>
      </c>
      <c r="AD203">
        <v>10</v>
      </c>
      <c r="AE203">
        <v>10</v>
      </c>
      <c r="AF203">
        <v>10</v>
      </c>
      <c r="AG203">
        <f>F203-D203</f>
        <v>-35</v>
      </c>
      <c r="AH203" t="b">
        <f>AG203*G203&gt;0</f>
        <v>1</v>
      </c>
      <c r="AI203">
        <f>IF(AH203,Z203,0)</f>
        <v>8</v>
      </c>
      <c r="AJ203">
        <f>V203-0.5</f>
        <v>0.19182528853500003</v>
      </c>
      <c r="AK203" t="b">
        <f>AJ203*AG203*G203&gt;0</f>
        <v>1</v>
      </c>
      <c r="AL203">
        <f>IF(AH203,AA203,0)</f>
        <v>10</v>
      </c>
      <c r="AM203" s="7">
        <f>IF(AK203,AA203,0)</f>
        <v>10</v>
      </c>
      <c r="AN203">
        <f>ABS(AJ203)</f>
        <v>0.19182528853500003</v>
      </c>
      <c r="AO203">
        <f t="shared" si="3"/>
        <v>10</v>
      </c>
    </row>
    <row r="204" spans="1:41">
      <c r="A204">
        <v>8380</v>
      </c>
      <c r="B204" s="1">
        <v>40154</v>
      </c>
      <c r="C204" t="s">
        <v>39</v>
      </c>
      <c r="D204">
        <v>21</v>
      </c>
      <c r="E204" t="s">
        <v>49</v>
      </c>
      <c r="F204">
        <v>22</v>
      </c>
      <c r="G204">
        <v>3.5</v>
      </c>
      <c r="H204">
        <v>45</v>
      </c>
      <c r="I204">
        <v>2013</v>
      </c>
      <c r="J204">
        <v>1</v>
      </c>
      <c r="K204">
        <v>0</v>
      </c>
      <c r="L204">
        <v>1</v>
      </c>
      <c r="M204">
        <v>1</v>
      </c>
      <c r="N204">
        <v>14</v>
      </c>
      <c r="O204">
        <v>0.46153846153799999</v>
      </c>
      <c r="P204">
        <v>0.23076923076899999</v>
      </c>
      <c r="Q204">
        <v>0.46153846153799999</v>
      </c>
      <c r="R204">
        <v>0.23076923076899999</v>
      </c>
      <c r="S204">
        <v>0.6875</v>
      </c>
      <c r="T204">
        <v>0.8125</v>
      </c>
      <c r="U204">
        <v>3.5</v>
      </c>
      <c r="V204">
        <v>0.73297307393400002</v>
      </c>
      <c r="W204">
        <v>0.23297307393399999</v>
      </c>
      <c r="X204">
        <v>1.0097594671500001</v>
      </c>
      <c r="Y204">
        <v>1</v>
      </c>
      <c r="Z204">
        <v>9</v>
      </c>
      <c r="AA204">
        <v>11</v>
      </c>
      <c r="AB204">
        <v>11</v>
      </c>
      <c r="AC204">
        <v>9</v>
      </c>
      <c r="AD204">
        <v>11</v>
      </c>
      <c r="AE204">
        <v>11</v>
      </c>
      <c r="AF204">
        <v>11</v>
      </c>
      <c r="AG204">
        <f>F204-D204</f>
        <v>1</v>
      </c>
      <c r="AH204" t="b">
        <f>AG204*G204&gt;0</f>
        <v>1</v>
      </c>
      <c r="AI204">
        <f>IF(AH204,Z204,0)</f>
        <v>9</v>
      </c>
      <c r="AJ204">
        <f>V204-0.5</f>
        <v>0.23297307393400002</v>
      </c>
      <c r="AK204" t="b">
        <f>AJ204*AG204*G204&gt;0</f>
        <v>1</v>
      </c>
      <c r="AL204">
        <f>IF(AH204,AA204,0)</f>
        <v>11</v>
      </c>
      <c r="AM204" s="7">
        <f>IF(AK204,AA204,0)</f>
        <v>11</v>
      </c>
      <c r="AN204">
        <f>ABS(AJ204)</f>
        <v>0.23297307393400002</v>
      </c>
      <c r="AO204">
        <f t="shared" si="3"/>
        <v>11</v>
      </c>
    </row>
    <row r="205" spans="1:41">
      <c r="A205">
        <v>8377</v>
      </c>
      <c r="B205" s="1">
        <v>40154</v>
      </c>
      <c r="C205" t="s">
        <v>42</v>
      </c>
      <c r="D205">
        <v>10</v>
      </c>
      <c r="E205" t="s">
        <v>41</v>
      </c>
      <c r="F205">
        <v>30</v>
      </c>
      <c r="G205">
        <v>4.5</v>
      </c>
      <c r="H205">
        <v>41</v>
      </c>
      <c r="I205">
        <v>2013</v>
      </c>
      <c r="J205">
        <v>1</v>
      </c>
      <c r="K205">
        <v>1</v>
      </c>
      <c r="L205">
        <v>1</v>
      </c>
      <c r="M205">
        <v>1</v>
      </c>
      <c r="N205">
        <v>14</v>
      </c>
      <c r="O205">
        <v>0.615384615385</v>
      </c>
      <c r="P205">
        <v>0.384615384615</v>
      </c>
      <c r="Q205">
        <v>0.615384615385</v>
      </c>
      <c r="R205">
        <v>0.384615384615</v>
      </c>
      <c r="S205">
        <v>0.3125</v>
      </c>
      <c r="T205">
        <v>0.4375</v>
      </c>
      <c r="U205">
        <v>4.5</v>
      </c>
      <c r="V205">
        <v>0.75305835990400005</v>
      </c>
      <c r="W205">
        <v>0.253058359904</v>
      </c>
      <c r="X205">
        <v>1.1149906941900001</v>
      </c>
      <c r="Y205">
        <v>1</v>
      </c>
      <c r="Z205">
        <v>12</v>
      </c>
      <c r="AA205">
        <v>12</v>
      </c>
      <c r="AB205">
        <v>12</v>
      </c>
      <c r="AC205">
        <v>12</v>
      </c>
      <c r="AD205">
        <v>12</v>
      </c>
      <c r="AE205">
        <v>12</v>
      </c>
      <c r="AF205">
        <v>12</v>
      </c>
      <c r="AG205">
        <f>F205-D205</f>
        <v>20</v>
      </c>
      <c r="AH205" t="b">
        <f>AG205*G205&gt;0</f>
        <v>1</v>
      </c>
      <c r="AI205">
        <f>IF(AH205,Z205,0)</f>
        <v>12</v>
      </c>
      <c r="AJ205">
        <f>V205-0.5</f>
        <v>0.25305835990400005</v>
      </c>
      <c r="AK205" t="b">
        <f>AJ205*AG205*G205&gt;0</f>
        <v>1</v>
      </c>
      <c r="AL205">
        <f>IF(AH205,AA205,0)</f>
        <v>12</v>
      </c>
      <c r="AM205" s="7">
        <f>IF(AK205,AA205,0)</f>
        <v>12</v>
      </c>
      <c r="AN205">
        <f>ABS(AJ205)</f>
        <v>0.25305835990400005</v>
      </c>
      <c r="AO205">
        <f t="shared" si="3"/>
        <v>12</v>
      </c>
    </row>
    <row r="206" spans="1:41">
      <c r="A206">
        <v>8371</v>
      </c>
      <c r="B206" s="1">
        <v>40154</v>
      </c>
      <c r="C206" t="s">
        <v>62</v>
      </c>
      <c r="D206">
        <v>28</v>
      </c>
      <c r="E206" t="s">
        <v>33</v>
      </c>
      <c r="F206">
        <v>42</v>
      </c>
      <c r="G206">
        <v>7</v>
      </c>
      <c r="H206">
        <v>43.5</v>
      </c>
      <c r="I206">
        <v>2013</v>
      </c>
      <c r="J206">
        <v>1</v>
      </c>
      <c r="K206">
        <v>0</v>
      </c>
      <c r="L206">
        <v>1</v>
      </c>
      <c r="M206">
        <v>1</v>
      </c>
      <c r="N206">
        <v>14</v>
      </c>
      <c r="O206">
        <v>0.69230769230800004</v>
      </c>
      <c r="P206">
        <v>0.615384615385</v>
      </c>
      <c r="Q206">
        <v>0.69230769230800004</v>
      </c>
      <c r="R206">
        <v>0.615384615385</v>
      </c>
      <c r="S206">
        <v>0.625</v>
      </c>
      <c r="T206">
        <v>0.6875</v>
      </c>
      <c r="U206">
        <v>7</v>
      </c>
      <c r="V206">
        <v>0.753632776221</v>
      </c>
      <c r="W206">
        <v>0.253632776221</v>
      </c>
      <c r="X206">
        <v>1.11808201274</v>
      </c>
      <c r="Y206">
        <v>1</v>
      </c>
      <c r="Z206">
        <v>14</v>
      </c>
      <c r="AA206">
        <v>13</v>
      </c>
      <c r="AB206">
        <v>13</v>
      </c>
      <c r="AC206">
        <v>14</v>
      </c>
      <c r="AD206">
        <v>13</v>
      </c>
      <c r="AE206">
        <v>13</v>
      </c>
      <c r="AF206">
        <v>13</v>
      </c>
      <c r="AG206">
        <f>F206-D206</f>
        <v>14</v>
      </c>
      <c r="AH206" t="b">
        <f>AG206*G206&gt;0</f>
        <v>1</v>
      </c>
      <c r="AI206">
        <f>IF(AH206,Z206,0)</f>
        <v>14</v>
      </c>
      <c r="AJ206">
        <f>V206-0.5</f>
        <v>0.253632776221</v>
      </c>
      <c r="AK206" t="b">
        <f>AJ206*AG206*G206&gt;0</f>
        <v>1</v>
      </c>
      <c r="AL206">
        <f>IF(AH206,AA206,0)</f>
        <v>13</v>
      </c>
      <c r="AM206" s="7">
        <f>IF(AK206,AA206,0)</f>
        <v>13</v>
      </c>
      <c r="AN206">
        <f>ABS(AJ206)</f>
        <v>0.253632776221</v>
      </c>
      <c r="AO206">
        <f t="shared" si="3"/>
        <v>13</v>
      </c>
    </row>
    <row r="207" spans="1:41">
      <c r="A207">
        <v>8368</v>
      </c>
      <c r="B207" s="1">
        <v>40154</v>
      </c>
      <c r="C207" t="s">
        <v>43</v>
      </c>
      <c r="D207">
        <v>26</v>
      </c>
      <c r="E207" t="s">
        <v>57</v>
      </c>
      <c r="F207">
        <v>29</v>
      </c>
      <c r="G207">
        <v>6</v>
      </c>
      <c r="H207">
        <v>41.5</v>
      </c>
      <c r="I207">
        <v>2013</v>
      </c>
      <c r="J207">
        <v>1</v>
      </c>
      <c r="K207">
        <v>0</v>
      </c>
      <c r="L207">
        <v>1</v>
      </c>
      <c r="M207">
        <v>1</v>
      </c>
      <c r="N207">
        <v>14</v>
      </c>
      <c r="O207">
        <v>0.53846153846199996</v>
      </c>
      <c r="P207">
        <v>0.23076923076899999</v>
      </c>
      <c r="Q207">
        <v>0.53846153846199996</v>
      </c>
      <c r="R207">
        <v>0.23076923076899999</v>
      </c>
      <c r="S207">
        <v>0.625</v>
      </c>
      <c r="T207">
        <v>0.625</v>
      </c>
      <c r="U207">
        <v>6</v>
      </c>
      <c r="V207">
        <v>0.78062636554800002</v>
      </c>
      <c r="W207">
        <v>0.28062636554800002</v>
      </c>
      <c r="X207">
        <v>1.2693202607</v>
      </c>
      <c r="Y207">
        <v>1</v>
      </c>
      <c r="Z207">
        <v>13</v>
      </c>
      <c r="AA207">
        <v>14</v>
      </c>
      <c r="AB207">
        <v>14</v>
      </c>
      <c r="AC207">
        <v>13</v>
      </c>
      <c r="AD207">
        <v>14</v>
      </c>
      <c r="AE207">
        <v>14</v>
      </c>
      <c r="AF207">
        <v>14</v>
      </c>
      <c r="AG207">
        <f>F207-D207</f>
        <v>3</v>
      </c>
      <c r="AH207" t="b">
        <f>AG207*G207&gt;0</f>
        <v>1</v>
      </c>
      <c r="AI207">
        <f>IF(AH207,Z207,0)</f>
        <v>13</v>
      </c>
      <c r="AJ207">
        <f>V207-0.5</f>
        <v>0.28062636554800002</v>
      </c>
      <c r="AK207" t="b">
        <f>AJ207*AG207*G207&gt;0</f>
        <v>1</v>
      </c>
      <c r="AL207">
        <f>IF(AH207,AA207,0)</f>
        <v>14</v>
      </c>
      <c r="AM207" s="7">
        <f>IF(AK207,AA207,0)</f>
        <v>14</v>
      </c>
      <c r="AN207">
        <f>ABS(AJ207)</f>
        <v>0.28062636554800002</v>
      </c>
      <c r="AO207">
        <f t="shared" si="3"/>
        <v>14</v>
      </c>
    </row>
    <row r="208" spans="1:41">
      <c r="A208">
        <v>8369</v>
      </c>
      <c r="B208" s="1">
        <v>40154</v>
      </c>
      <c r="C208" t="s">
        <v>32</v>
      </c>
      <c r="D208">
        <v>26</v>
      </c>
      <c r="E208" t="s">
        <v>59</v>
      </c>
      <c r="F208">
        <v>27</v>
      </c>
      <c r="G208">
        <v>9.5</v>
      </c>
      <c r="H208">
        <v>47.5</v>
      </c>
      <c r="I208">
        <v>2013</v>
      </c>
      <c r="J208">
        <v>1</v>
      </c>
      <c r="K208">
        <v>0</v>
      </c>
      <c r="L208">
        <v>1</v>
      </c>
      <c r="M208">
        <v>1</v>
      </c>
      <c r="N208">
        <v>14</v>
      </c>
      <c r="O208">
        <v>0.76923076923099998</v>
      </c>
      <c r="P208">
        <v>0.30769230769200001</v>
      </c>
      <c r="Q208">
        <v>0.76923076923099998</v>
      </c>
      <c r="R208">
        <v>0.30769230769200001</v>
      </c>
      <c r="S208">
        <v>0.75</v>
      </c>
      <c r="T208">
        <v>0.3125</v>
      </c>
      <c r="U208">
        <v>9.5</v>
      </c>
      <c r="V208">
        <v>0.84928696351199995</v>
      </c>
      <c r="W208">
        <v>0.349286963512</v>
      </c>
      <c r="X208">
        <v>1.72901952287</v>
      </c>
      <c r="Y208">
        <v>1</v>
      </c>
      <c r="Z208">
        <v>15</v>
      </c>
      <c r="AA208">
        <v>15</v>
      </c>
      <c r="AB208">
        <v>15</v>
      </c>
      <c r="AC208">
        <v>15</v>
      </c>
      <c r="AD208">
        <v>15</v>
      </c>
      <c r="AE208">
        <v>15</v>
      </c>
      <c r="AF208">
        <v>15</v>
      </c>
      <c r="AG208">
        <f>F208-D208</f>
        <v>1</v>
      </c>
      <c r="AH208" t="b">
        <f>AG208*G208&gt;0</f>
        <v>1</v>
      </c>
      <c r="AI208">
        <f>IF(AH208,Z208,0)</f>
        <v>15</v>
      </c>
      <c r="AJ208">
        <f>V208-0.5</f>
        <v>0.34928696351199995</v>
      </c>
      <c r="AK208" t="b">
        <f>AJ208*AG208*G208&gt;0</f>
        <v>1</v>
      </c>
      <c r="AL208">
        <f>IF(AH208,AA208,0)</f>
        <v>15</v>
      </c>
      <c r="AM208" s="7">
        <f>IF(AK208,AA208,0)</f>
        <v>15</v>
      </c>
      <c r="AN208">
        <f>ABS(AJ208)</f>
        <v>0.34928696351199995</v>
      </c>
      <c r="AO208">
        <f t="shared" si="3"/>
        <v>15</v>
      </c>
    </row>
    <row r="209" spans="1:41">
      <c r="A209">
        <v>8376</v>
      </c>
      <c r="B209" s="1">
        <v>40154</v>
      </c>
      <c r="C209" t="s">
        <v>53</v>
      </c>
      <c r="D209">
        <v>28</v>
      </c>
      <c r="E209" t="s">
        <v>58</v>
      </c>
      <c r="F209">
        <v>51</v>
      </c>
      <c r="G209">
        <v>13.5</v>
      </c>
      <c r="H209">
        <v>49.5</v>
      </c>
      <c r="I209">
        <v>2013</v>
      </c>
      <c r="J209">
        <v>1</v>
      </c>
      <c r="K209">
        <v>0</v>
      </c>
      <c r="L209">
        <v>1</v>
      </c>
      <c r="M209">
        <v>1</v>
      </c>
      <c r="N209">
        <v>14</v>
      </c>
      <c r="O209">
        <v>0.84615384615400002</v>
      </c>
      <c r="P209">
        <v>0.384615384615</v>
      </c>
      <c r="Q209">
        <v>0.84615384615400002</v>
      </c>
      <c r="R209">
        <v>0.384615384615</v>
      </c>
      <c r="S209">
        <v>0.8125</v>
      </c>
      <c r="T209">
        <v>0.375</v>
      </c>
      <c r="U209">
        <v>13.5</v>
      </c>
      <c r="V209">
        <v>0.90155589470599995</v>
      </c>
      <c r="W209">
        <v>0.40155589470600001</v>
      </c>
      <c r="X209">
        <v>2.2146331144500002</v>
      </c>
      <c r="Y209">
        <v>1</v>
      </c>
      <c r="Z209">
        <v>16</v>
      </c>
      <c r="AA209">
        <v>16</v>
      </c>
      <c r="AB209">
        <v>16</v>
      </c>
      <c r="AC209">
        <v>16</v>
      </c>
      <c r="AD209">
        <v>16</v>
      </c>
      <c r="AE209">
        <v>16</v>
      </c>
      <c r="AF209">
        <v>16</v>
      </c>
      <c r="AG209">
        <f>F209-D209</f>
        <v>23</v>
      </c>
      <c r="AH209" t="b">
        <f>AG209*G209&gt;0</f>
        <v>1</v>
      </c>
      <c r="AI209">
        <f>IF(AH209,Z209,0)</f>
        <v>16</v>
      </c>
      <c r="AJ209">
        <f>V209-0.5</f>
        <v>0.40155589470599995</v>
      </c>
      <c r="AK209" t="b">
        <f>AJ209*AG209*G209&gt;0</f>
        <v>1</v>
      </c>
      <c r="AL209">
        <f>IF(AH209,AA209,0)</f>
        <v>16</v>
      </c>
      <c r="AM209" s="7">
        <f>IF(AK209,AA209,0)</f>
        <v>16</v>
      </c>
      <c r="AN209">
        <f>ABS(AJ209)</f>
        <v>0.40155589470599995</v>
      </c>
      <c r="AO209">
        <f t="shared" si="3"/>
        <v>16</v>
      </c>
    </row>
    <row r="210" spans="1:41">
      <c r="A210">
        <v>8385</v>
      </c>
      <c r="B210" s="1">
        <v>40161</v>
      </c>
      <c r="C210" t="s">
        <v>41</v>
      </c>
      <c r="D210">
        <v>37</v>
      </c>
      <c r="E210" t="s">
        <v>53</v>
      </c>
      <c r="F210">
        <v>34</v>
      </c>
      <c r="G210">
        <v>-3</v>
      </c>
      <c r="H210">
        <v>42.5</v>
      </c>
      <c r="I210">
        <v>2013</v>
      </c>
      <c r="J210">
        <v>0</v>
      </c>
      <c r="K210">
        <v>0</v>
      </c>
      <c r="L210">
        <v>0</v>
      </c>
      <c r="M210">
        <v>1</v>
      </c>
      <c r="N210">
        <v>15</v>
      </c>
      <c r="O210">
        <v>0.35714285714299998</v>
      </c>
      <c r="P210">
        <v>0.64285714285700002</v>
      </c>
      <c r="Q210">
        <v>0.64285714285700002</v>
      </c>
      <c r="R210">
        <v>0.35714285714299998</v>
      </c>
      <c r="S210">
        <v>0.3125</v>
      </c>
      <c r="T210">
        <v>0.375</v>
      </c>
      <c r="U210">
        <v>3</v>
      </c>
      <c r="V210">
        <v>0.54760335952999994</v>
      </c>
      <c r="W210">
        <v>4.7603359529499997E-2</v>
      </c>
      <c r="X210">
        <v>0.19099191020299999</v>
      </c>
      <c r="Y210">
        <v>1</v>
      </c>
      <c r="Z210">
        <v>4</v>
      </c>
      <c r="AA210">
        <v>3</v>
      </c>
      <c r="AB210">
        <v>1</v>
      </c>
      <c r="AC210">
        <v>4</v>
      </c>
      <c r="AD210">
        <v>3</v>
      </c>
      <c r="AE210">
        <v>3</v>
      </c>
      <c r="AF210">
        <v>1</v>
      </c>
      <c r="AG210">
        <f>F210-D210</f>
        <v>-3</v>
      </c>
      <c r="AH210" t="b">
        <f>AG210*G210&gt;0</f>
        <v>1</v>
      </c>
      <c r="AI210">
        <f>IF(AH210,Z210,0)</f>
        <v>4</v>
      </c>
      <c r="AJ210">
        <f>V210-0.5</f>
        <v>4.7603359529999945E-2</v>
      </c>
      <c r="AK210" t="b">
        <f>AJ210*AG210*G210&gt;0</f>
        <v>1</v>
      </c>
      <c r="AL210">
        <f>IF(AH210,AA210,0)</f>
        <v>3</v>
      </c>
      <c r="AM210" s="7">
        <f>IF(AK210,AA210,0)</f>
        <v>3</v>
      </c>
      <c r="AN210">
        <f>ABS(AJ210)</f>
        <v>4.7603359529999945E-2</v>
      </c>
      <c r="AO210">
        <f t="shared" si="3"/>
        <v>1</v>
      </c>
    </row>
    <row r="211" spans="1:41">
      <c r="A211">
        <v>8388</v>
      </c>
      <c r="B211" s="1">
        <v>40161</v>
      </c>
      <c r="C211" t="s">
        <v>34</v>
      </c>
      <c r="D211">
        <v>38</v>
      </c>
      <c r="E211" t="s">
        <v>32</v>
      </c>
      <c r="F211">
        <v>31</v>
      </c>
      <c r="G211">
        <v>1</v>
      </c>
      <c r="H211">
        <v>44</v>
      </c>
      <c r="I211">
        <v>2013</v>
      </c>
      <c r="J211">
        <v>1</v>
      </c>
      <c r="K211">
        <v>0</v>
      </c>
      <c r="L211">
        <v>0</v>
      </c>
      <c r="M211">
        <v>0</v>
      </c>
      <c r="N211">
        <v>15</v>
      </c>
      <c r="O211">
        <v>0.28571428571399998</v>
      </c>
      <c r="P211">
        <v>0.57142857142900005</v>
      </c>
      <c r="Q211">
        <v>0.28571428571399998</v>
      </c>
      <c r="R211">
        <v>0.57142857142900005</v>
      </c>
      <c r="S211">
        <v>0.3125</v>
      </c>
      <c r="T211">
        <v>0.625</v>
      </c>
      <c r="U211">
        <v>1</v>
      </c>
      <c r="V211">
        <v>0.42954841229599999</v>
      </c>
      <c r="W211">
        <v>7.0451587703699997E-2</v>
      </c>
      <c r="X211">
        <v>-0.28369385341100001</v>
      </c>
      <c r="Y211">
        <v>1</v>
      </c>
      <c r="Z211">
        <v>1</v>
      </c>
      <c r="AA211">
        <v>2</v>
      </c>
      <c r="AB211">
        <v>2</v>
      </c>
      <c r="AC211">
        <v>0</v>
      </c>
      <c r="AD211">
        <v>0</v>
      </c>
      <c r="AE211">
        <v>2</v>
      </c>
      <c r="AF211">
        <v>2</v>
      </c>
      <c r="AG211">
        <f>F211-D211</f>
        <v>-7</v>
      </c>
      <c r="AH211" t="b">
        <f>AG211*G211&gt;0</f>
        <v>0</v>
      </c>
      <c r="AI211">
        <f>IF(AH211,Z211,0)</f>
        <v>0</v>
      </c>
      <c r="AJ211">
        <f>V211-0.5</f>
        <v>-7.0451587704000007E-2</v>
      </c>
      <c r="AK211" t="b">
        <f>AJ211*AG211*G211&gt;0</f>
        <v>1</v>
      </c>
      <c r="AL211">
        <f>IF(AH211,AA211,0)</f>
        <v>0</v>
      </c>
      <c r="AM211" s="7">
        <f>IF(AK211,AA211,0)</f>
        <v>2</v>
      </c>
      <c r="AN211">
        <f>ABS(AJ211)</f>
        <v>7.0451587704000007E-2</v>
      </c>
      <c r="AO211">
        <f t="shared" si="3"/>
        <v>2</v>
      </c>
    </row>
    <row r="212" spans="1:41">
      <c r="A212">
        <v>8396</v>
      </c>
      <c r="B212" s="1">
        <v>40161</v>
      </c>
      <c r="C212" t="s">
        <v>33</v>
      </c>
      <c r="D212">
        <v>20</v>
      </c>
      <c r="E212" t="s">
        <v>54</v>
      </c>
      <c r="F212">
        <v>30</v>
      </c>
      <c r="G212">
        <v>-1.5</v>
      </c>
      <c r="H212">
        <v>43</v>
      </c>
      <c r="I212">
        <v>2013</v>
      </c>
      <c r="J212">
        <v>0</v>
      </c>
      <c r="K212">
        <v>1</v>
      </c>
      <c r="L212">
        <v>1</v>
      </c>
      <c r="M212">
        <v>0</v>
      </c>
      <c r="N212">
        <v>15</v>
      </c>
      <c r="O212">
        <v>0.428571428571</v>
      </c>
      <c r="P212">
        <v>0.64285714285700002</v>
      </c>
      <c r="Q212">
        <v>0.64285714285700002</v>
      </c>
      <c r="R212">
        <v>0.428571428571</v>
      </c>
      <c r="S212">
        <v>0.625</v>
      </c>
      <c r="T212">
        <v>0.5</v>
      </c>
      <c r="U212">
        <v>1.5</v>
      </c>
      <c r="V212">
        <v>0.57250254739799999</v>
      </c>
      <c r="W212">
        <v>7.2502547398399994E-2</v>
      </c>
      <c r="X212">
        <v>0.29206885549</v>
      </c>
      <c r="Y212">
        <v>0</v>
      </c>
      <c r="Z212">
        <v>2</v>
      </c>
      <c r="AA212">
        <v>4</v>
      </c>
      <c r="AB212">
        <v>3</v>
      </c>
      <c r="AC212">
        <v>0</v>
      </c>
      <c r="AD212">
        <v>0</v>
      </c>
      <c r="AE212">
        <v>0</v>
      </c>
      <c r="AF212">
        <v>0</v>
      </c>
      <c r="AG212">
        <f>F212-D212</f>
        <v>10</v>
      </c>
      <c r="AH212" t="b">
        <f>AG212*G212&gt;0</f>
        <v>0</v>
      </c>
      <c r="AI212">
        <f>IF(AH212,Z212,0)</f>
        <v>0</v>
      </c>
      <c r="AJ212">
        <f>V212-0.5</f>
        <v>7.2502547397999995E-2</v>
      </c>
      <c r="AK212" t="b">
        <f>AJ212*AG212*G212&gt;0</f>
        <v>0</v>
      </c>
      <c r="AL212">
        <f>IF(AH212,AA212,0)</f>
        <v>0</v>
      </c>
      <c r="AM212" s="7">
        <f>IF(AK212,AA212,0)</f>
        <v>0</v>
      </c>
      <c r="AN212">
        <f>ABS(AJ212)</f>
        <v>7.2502547397999995E-2</v>
      </c>
      <c r="AO212">
        <f t="shared" si="3"/>
        <v>0</v>
      </c>
    </row>
    <row r="213" spans="1:41">
      <c r="A213">
        <v>8390</v>
      </c>
      <c r="B213" s="1">
        <v>40161</v>
      </c>
      <c r="C213" t="s">
        <v>60</v>
      </c>
      <c r="D213">
        <v>27</v>
      </c>
      <c r="E213" t="s">
        <v>46</v>
      </c>
      <c r="F213">
        <v>20</v>
      </c>
      <c r="G213">
        <v>-4</v>
      </c>
      <c r="H213">
        <v>43.5</v>
      </c>
      <c r="I213">
        <v>2013</v>
      </c>
      <c r="J213">
        <v>0</v>
      </c>
      <c r="K213">
        <v>0</v>
      </c>
      <c r="L213">
        <v>0</v>
      </c>
      <c r="M213">
        <v>1</v>
      </c>
      <c r="N213">
        <v>15</v>
      </c>
      <c r="O213">
        <v>0.28571428571399998</v>
      </c>
      <c r="P213">
        <v>0.35714285714299998</v>
      </c>
      <c r="Q213">
        <v>0.35714285714299998</v>
      </c>
      <c r="R213">
        <v>0.28571428571399998</v>
      </c>
      <c r="S213">
        <v>0.375</v>
      </c>
      <c r="T213">
        <v>0.125</v>
      </c>
      <c r="U213">
        <v>4</v>
      </c>
      <c r="V213">
        <v>0.42027285365299999</v>
      </c>
      <c r="W213">
        <v>7.9727146346499994E-2</v>
      </c>
      <c r="X213">
        <v>-0.321653403615</v>
      </c>
      <c r="Y213">
        <v>0</v>
      </c>
      <c r="Z213">
        <v>6</v>
      </c>
      <c r="AA213">
        <v>1</v>
      </c>
      <c r="AB213">
        <v>4</v>
      </c>
      <c r="AC213">
        <v>6</v>
      </c>
      <c r="AD213">
        <v>1</v>
      </c>
      <c r="AE213">
        <v>0</v>
      </c>
      <c r="AF213">
        <v>0</v>
      </c>
      <c r="AG213">
        <f>F213-D213</f>
        <v>-7</v>
      </c>
      <c r="AH213" t="b">
        <f>AG213*G213&gt;0</f>
        <v>1</v>
      </c>
      <c r="AI213">
        <f>IF(AH213,Z213,0)</f>
        <v>6</v>
      </c>
      <c r="AJ213">
        <f>V213-0.5</f>
        <v>-7.9727146347000011E-2</v>
      </c>
      <c r="AK213" t="b">
        <f>AJ213*AG213*G213&gt;0</f>
        <v>0</v>
      </c>
      <c r="AL213">
        <f>IF(AH213,AA213,0)</f>
        <v>1</v>
      </c>
      <c r="AM213" s="7">
        <f>IF(AK213,AA213,0)</f>
        <v>0</v>
      </c>
      <c r="AN213">
        <f>ABS(AJ213)</f>
        <v>7.9727146347000011E-2</v>
      </c>
      <c r="AO213">
        <f t="shared" si="3"/>
        <v>0</v>
      </c>
    </row>
    <row r="214" spans="1:41">
      <c r="A214">
        <v>8391</v>
      </c>
      <c r="B214" s="1">
        <v>40161</v>
      </c>
      <c r="C214" t="s">
        <v>59</v>
      </c>
      <c r="D214">
        <v>20</v>
      </c>
      <c r="E214" t="s">
        <v>31</v>
      </c>
      <c r="F214">
        <v>24</v>
      </c>
      <c r="G214">
        <v>2.5</v>
      </c>
      <c r="H214">
        <v>46.5</v>
      </c>
      <c r="I214">
        <v>2013</v>
      </c>
      <c r="J214">
        <v>1</v>
      </c>
      <c r="K214">
        <v>1</v>
      </c>
      <c r="L214">
        <v>1</v>
      </c>
      <c r="M214">
        <v>1</v>
      </c>
      <c r="N214">
        <v>15</v>
      </c>
      <c r="O214">
        <v>0.57142857142900005</v>
      </c>
      <c r="P214">
        <v>0.71428571428599996</v>
      </c>
      <c r="Q214">
        <v>0.57142857142900005</v>
      </c>
      <c r="R214">
        <v>0.71428571428599996</v>
      </c>
      <c r="S214">
        <v>0.4375</v>
      </c>
      <c r="T214">
        <v>0.75</v>
      </c>
      <c r="U214">
        <v>2.5</v>
      </c>
      <c r="V214">
        <v>0.63287944795600004</v>
      </c>
      <c r="W214">
        <v>0.13287944795600001</v>
      </c>
      <c r="X214">
        <v>0.54458968463900004</v>
      </c>
      <c r="Y214">
        <v>1</v>
      </c>
      <c r="Z214">
        <v>3</v>
      </c>
      <c r="AA214">
        <v>5</v>
      </c>
      <c r="AB214">
        <v>5</v>
      </c>
      <c r="AC214">
        <v>3</v>
      </c>
      <c r="AD214">
        <v>5</v>
      </c>
      <c r="AE214">
        <v>5</v>
      </c>
      <c r="AF214">
        <v>5</v>
      </c>
      <c r="AG214">
        <f>F214-D214</f>
        <v>4</v>
      </c>
      <c r="AH214" t="b">
        <f>AG214*G214&gt;0</f>
        <v>1</v>
      </c>
      <c r="AI214">
        <f>IF(AH214,Z214,0)</f>
        <v>3</v>
      </c>
      <c r="AJ214">
        <f>V214-0.5</f>
        <v>0.13287944795600004</v>
      </c>
      <c r="AK214" t="b">
        <f>AJ214*AG214*G214&gt;0</f>
        <v>1</v>
      </c>
      <c r="AL214">
        <f>IF(AH214,AA214,0)</f>
        <v>5</v>
      </c>
      <c r="AM214" s="7">
        <f>IF(AK214,AA214,0)</f>
        <v>5</v>
      </c>
      <c r="AN214">
        <f>ABS(AJ214)</f>
        <v>0.13287944795600004</v>
      </c>
      <c r="AO214">
        <f t="shared" si="3"/>
        <v>5</v>
      </c>
    </row>
    <row r="215" spans="1:41">
      <c r="A215">
        <v>8397</v>
      </c>
      <c r="B215" s="1">
        <v>40162</v>
      </c>
      <c r="C215" t="s">
        <v>57</v>
      </c>
      <c r="D215">
        <v>18</v>
      </c>
      <c r="E215" t="s">
        <v>44</v>
      </c>
      <c r="F215">
        <v>16</v>
      </c>
      <c r="G215">
        <v>5.5</v>
      </c>
      <c r="H215">
        <v>49</v>
      </c>
      <c r="I215">
        <v>2013</v>
      </c>
      <c r="J215">
        <v>1</v>
      </c>
      <c r="K215">
        <v>0</v>
      </c>
      <c r="L215">
        <v>0</v>
      </c>
      <c r="M215">
        <v>0</v>
      </c>
      <c r="N215">
        <v>15</v>
      </c>
      <c r="O215">
        <v>0.5</v>
      </c>
      <c r="P215">
        <v>0.57142857142900005</v>
      </c>
      <c r="Q215">
        <v>0.5</v>
      </c>
      <c r="R215">
        <v>0.57142857142900005</v>
      </c>
      <c r="S215">
        <v>0.25</v>
      </c>
      <c r="T215">
        <v>0.625</v>
      </c>
      <c r="U215">
        <v>5.5</v>
      </c>
      <c r="V215">
        <v>0.64082057588700003</v>
      </c>
      <c r="W215">
        <v>0.140820575887</v>
      </c>
      <c r="X215">
        <v>0.57892745267500001</v>
      </c>
      <c r="Y215">
        <v>0</v>
      </c>
      <c r="Z215">
        <v>9</v>
      </c>
      <c r="AA215">
        <v>6</v>
      </c>
      <c r="AB215">
        <v>6</v>
      </c>
      <c r="AC215">
        <v>0</v>
      </c>
      <c r="AD215">
        <v>0</v>
      </c>
      <c r="AE215">
        <v>0</v>
      </c>
      <c r="AF215">
        <v>0</v>
      </c>
      <c r="AG215">
        <f>F215-D215</f>
        <v>-2</v>
      </c>
      <c r="AH215" t="b">
        <f>AG215*G215&gt;0</f>
        <v>0</v>
      </c>
      <c r="AI215">
        <f>IF(AH215,Z215,0)</f>
        <v>0</v>
      </c>
      <c r="AJ215">
        <f>V215-0.5</f>
        <v>0.14082057588700003</v>
      </c>
      <c r="AK215" t="b">
        <f>AJ215*AG215*G215&gt;0</f>
        <v>0</v>
      </c>
      <c r="AL215">
        <f>IF(AH215,AA215,0)</f>
        <v>0</v>
      </c>
      <c r="AM215" s="7">
        <f>IF(AK215,AA215,0)</f>
        <v>0</v>
      </c>
      <c r="AN215">
        <f>ABS(AJ215)</f>
        <v>0.14082057588700003</v>
      </c>
      <c r="AO215">
        <f t="shared" si="3"/>
        <v>0</v>
      </c>
    </row>
    <row r="216" spans="1:41">
      <c r="A216">
        <v>8395</v>
      </c>
      <c r="B216" s="1">
        <v>40161</v>
      </c>
      <c r="C216" t="s">
        <v>49</v>
      </c>
      <c r="D216">
        <v>37</v>
      </c>
      <c r="E216" t="s">
        <v>38</v>
      </c>
      <c r="F216">
        <v>36</v>
      </c>
      <c r="G216">
        <v>4</v>
      </c>
      <c r="H216">
        <v>49.5</v>
      </c>
      <c r="I216">
        <v>2013</v>
      </c>
      <c r="J216">
        <v>1</v>
      </c>
      <c r="K216">
        <v>0</v>
      </c>
      <c r="L216">
        <v>0</v>
      </c>
      <c r="M216">
        <v>0</v>
      </c>
      <c r="N216">
        <v>15</v>
      </c>
      <c r="O216">
        <v>0.5</v>
      </c>
      <c r="P216">
        <v>0.5</v>
      </c>
      <c r="Q216">
        <v>0.5</v>
      </c>
      <c r="R216">
        <v>0.5</v>
      </c>
      <c r="S216">
        <v>0.5</v>
      </c>
      <c r="T216">
        <v>0.6875</v>
      </c>
      <c r="U216">
        <v>4</v>
      </c>
      <c r="V216">
        <v>0.64589515622100002</v>
      </c>
      <c r="W216">
        <v>0.14589515622099999</v>
      </c>
      <c r="X216">
        <v>0.601044155586</v>
      </c>
      <c r="Y216">
        <v>0</v>
      </c>
      <c r="Z216">
        <v>5</v>
      </c>
      <c r="AA216">
        <v>7</v>
      </c>
      <c r="AB216">
        <v>7</v>
      </c>
      <c r="AC216">
        <v>0</v>
      </c>
      <c r="AD216">
        <v>0</v>
      </c>
      <c r="AE216">
        <v>0</v>
      </c>
      <c r="AF216">
        <v>0</v>
      </c>
      <c r="AG216">
        <f>F216-D216</f>
        <v>-1</v>
      </c>
      <c r="AH216" t="b">
        <f>AG216*G216&gt;0</f>
        <v>0</v>
      </c>
      <c r="AI216">
        <f>IF(AH216,Z216,0)</f>
        <v>0</v>
      </c>
      <c r="AJ216">
        <f>V216-0.5</f>
        <v>0.14589515622100002</v>
      </c>
      <c r="AK216" t="b">
        <f>AJ216*AG216*G216&gt;0</f>
        <v>0</v>
      </c>
      <c r="AL216">
        <f>IF(AH216,AA216,0)</f>
        <v>0</v>
      </c>
      <c r="AM216" s="7">
        <f>IF(AK216,AA216,0)</f>
        <v>0</v>
      </c>
      <c r="AN216">
        <f>ABS(AJ216)</f>
        <v>0.14589515622100002</v>
      </c>
      <c r="AO216">
        <f t="shared" si="3"/>
        <v>0</v>
      </c>
    </row>
    <row r="217" spans="1:41">
      <c r="A217">
        <v>8384</v>
      </c>
      <c r="B217" s="1">
        <v>40161</v>
      </c>
      <c r="C217" t="s">
        <v>50</v>
      </c>
      <c r="D217">
        <v>33</v>
      </c>
      <c r="E217" t="s">
        <v>51</v>
      </c>
      <c r="F217">
        <v>14</v>
      </c>
      <c r="G217">
        <v>-4.5</v>
      </c>
      <c r="H217">
        <v>41</v>
      </c>
      <c r="I217">
        <v>2013</v>
      </c>
      <c r="J217">
        <v>0</v>
      </c>
      <c r="K217">
        <v>0</v>
      </c>
      <c r="L217">
        <v>0</v>
      </c>
      <c r="M217">
        <v>1</v>
      </c>
      <c r="N217">
        <v>15</v>
      </c>
      <c r="O217">
        <v>0.28571428571399998</v>
      </c>
      <c r="P217">
        <v>0.71428571428599996</v>
      </c>
      <c r="Q217">
        <v>0.71428571428599996</v>
      </c>
      <c r="R217">
        <v>0.28571428571399998</v>
      </c>
      <c r="S217">
        <v>0.6875</v>
      </c>
      <c r="T217">
        <v>0.4375</v>
      </c>
      <c r="U217">
        <v>4.5</v>
      </c>
      <c r="V217">
        <v>0.66019202909999997</v>
      </c>
      <c r="W217">
        <v>0.16019202909999999</v>
      </c>
      <c r="X217">
        <v>0.66415007929900005</v>
      </c>
      <c r="Y217">
        <v>1</v>
      </c>
      <c r="Z217">
        <v>7</v>
      </c>
      <c r="AA217">
        <v>8</v>
      </c>
      <c r="AB217">
        <v>8</v>
      </c>
      <c r="AC217">
        <v>7</v>
      </c>
      <c r="AD217">
        <v>8</v>
      </c>
      <c r="AE217">
        <v>8</v>
      </c>
      <c r="AF217">
        <v>8</v>
      </c>
      <c r="AG217">
        <f>F217-D217</f>
        <v>-19</v>
      </c>
      <c r="AH217" t="b">
        <f>AG217*G217&gt;0</f>
        <v>1</v>
      </c>
      <c r="AI217">
        <f>IF(AH217,Z217,0)</f>
        <v>7</v>
      </c>
      <c r="AJ217">
        <f>V217-0.5</f>
        <v>0.16019202909999997</v>
      </c>
      <c r="AK217" t="b">
        <f>AJ217*AG217*G217&gt;0</f>
        <v>1</v>
      </c>
      <c r="AL217">
        <f>IF(AH217,AA217,0)</f>
        <v>8</v>
      </c>
      <c r="AM217" s="7">
        <f>IF(AK217,AA217,0)</f>
        <v>8</v>
      </c>
      <c r="AN217">
        <f>ABS(AJ217)</f>
        <v>0.16019202909999997</v>
      </c>
      <c r="AO217">
        <f t="shared" si="3"/>
        <v>8</v>
      </c>
    </row>
    <row r="218" spans="1:41">
      <c r="A218">
        <v>8386</v>
      </c>
      <c r="B218" s="1">
        <v>40161</v>
      </c>
      <c r="C218" t="s">
        <v>40</v>
      </c>
      <c r="D218">
        <v>16</v>
      </c>
      <c r="E218" t="s">
        <v>42</v>
      </c>
      <c r="F218">
        <v>27</v>
      </c>
      <c r="G218">
        <v>-7</v>
      </c>
      <c r="H218">
        <v>48</v>
      </c>
      <c r="I218">
        <v>2013</v>
      </c>
      <c r="J218">
        <v>0</v>
      </c>
      <c r="K218">
        <v>0</v>
      </c>
      <c r="L218">
        <v>1</v>
      </c>
      <c r="M218">
        <v>0</v>
      </c>
      <c r="N218">
        <v>15</v>
      </c>
      <c r="O218">
        <v>0.428571428571</v>
      </c>
      <c r="P218">
        <v>0.71428571428599996</v>
      </c>
      <c r="Q218">
        <v>0.71428571428599996</v>
      </c>
      <c r="R218">
        <v>0.428571428571</v>
      </c>
      <c r="S218">
        <v>0.4375</v>
      </c>
      <c r="T218">
        <v>0.4375</v>
      </c>
      <c r="U218">
        <v>7</v>
      </c>
      <c r="V218">
        <v>0.66357785725499996</v>
      </c>
      <c r="W218">
        <v>0.16357785725499999</v>
      </c>
      <c r="X218">
        <v>0.67927944155099995</v>
      </c>
      <c r="Y218">
        <v>0</v>
      </c>
      <c r="Z218">
        <v>13</v>
      </c>
      <c r="AA218">
        <v>9</v>
      </c>
      <c r="AB218">
        <v>9</v>
      </c>
      <c r="AC218">
        <v>0</v>
      </c>
      <c r="AD218">
        <v>0</v>
      </c>
      <c r="AE218">
        <v>0</v>
      </c>
      <c r="AF218">
        <v>0</v>
      </c>
      <c r="AG218">
        <f>F218-D218</f>
        <v>11</v>
      </c>
      <c r="AH218" t="b">
        <f>AG218*G218&gt;0</f>
        <v>0</v>
      </c>
      <c r="AI218">
        <f>IF(AH218,Z218,0)</f>
        <v>0</v>
      </c>
      <c r="AJ218">
        <f>V218-0.5</f>
        <v>0.16357785725499996</v>
      </c>
      <c r="AK218" t="b">
        <f>AJ218*AG218*G218&gt;0</f>
        <v>0</v>
      </c>
      <c r="AL218">
        <f>IF(AH218,AA218,0)</f>
        <v>0</v>
      </c>
      <c r="AM218" s="7">
        <f>IF(AK218,AA218,0)</f>
        <v>0</v>
      </c>
      <c r="AN218">
        <f>ABS(AJ218)</f>
        <v>0.16357785725499996</v>
      </c>
      <c r="AO218">
        <f t="shared" si="3"/>
        <v>0</v>
      </c>
    </row>
    <row r="219" spans="1:41">
      <c r="A219">
        <v>8392</v>
      </c>
      <c r="B219" s="1">
        <v>40161</v>
      </c>
      <c r="C219" t="s">
        <v>47</v>
      </c>
      <c r="D219">
        <v>30</v>
      </c>
      <c r="E219" t="s">
        <v>43</v>
      </c>
      <c r="F219">
        <v>48</v>
      </c>
      <c r="G219">
        <v>-7</v>
      </c>
      <c r="H219">
        <v>53</v>
      </c>
      <c r="I219">
        <v>2013</v>
      </c>
      <c r="J219">
        <v>0</v>
      </c>
      <c r="K219">
        <v>0</v>
      </c>
      <c r="L219">
        <v>1</v>
      </c>
      <c r="M219">
        <v>0</v>
      </c>
      <c r="N219">
        <v>15</v>
      </c>
      <c r="O219">
        <v>0.28571428571399998</v>
      </c>
      <c r="P219">
        <v>0.57142857142900005</v>
      </c>
      <c r="Q219">
        <v>0.57142857142900005</v>
      </c>
      <c r="R219">
        <v>0.28571428571399998</v>
      </c>
      <c r="S219">
        <v>0.25</v>
      </c>
      <c r="T219">
        <v>0.625</v>
      </c>
      <c r="U219">
        <v>7</v>
      </c>
      <c r="V219">
        <v>0.67898748931999997</v>
      </c>
      <c r="W219">
        <v>0.17898748932</v>
      </c>
      <c r="X219">
        <v>0.74912260578500001</v>
      </c>
      <c r="Y219">
        <v>0</v>
      </c>
      <c r="Z219">
        <v>12</v>
      </c>
      <c r="AA219">
        <v>10</v>
      </c>
      <c r="AB219">
        <v>10</v>
      </c>
      <c r="AC219">
        <v>0</v>
      </c>
      <c r="AD219">
        <v>0</v>
      </c>
      <c r="AE219">
        <v>0</v>
      </c>
      <c r="AF219">
        <v>0</v>
      </c>
      <c r="AG219">
        <f>F219-D219</f>
        <v>18</v>
      </c>
      <c r="AH219" t="b">
        <f>AG219*G219&gt;0</f>
        <v>0</v>
      </c>
      <c r="AI219">
        <f>IF(AH219,Z219,0)</f>
        <v>0</v>
      </c>
      <c r="AJ219">
        <f>V219-0.5</f>
        <v>0.17898748931999997</v>
      </c>
      <c r="AK219" t="b">
        <f>AJ219*AG219*G219&gt;0</f>
        <v>0</v>
      </c>
      <c r="AL219">
        <f>IF(AH219,AA219,0)</f>
        <v>0</v>
      </c>
      <c r="AM219" s="7">
        <f>IF(AK219,AA219,0)</f>
        <v>0</v>
      </c>
      <c r="AN219">
        <f>ABS(AJ219)</f>
        <v>0.17898748931999997</v>
      </c>
      <c r="AO219">
        <f t="shared" si="3"/>
        <v>0</v>
      </c>
    </row>
    <row r="220" spans="1:41">
      <c r="A220">
        <v>8383</v>
      </c>
      <c r="B220" s="1">
        <v>40161</v>
      </c>
      <c r="C220" t="s">
        <v>48</v>
      </c>
      <c r="D220">
        <v>26</v>
      </c>
      <c r="E220" t="s">
        <v>39</v>
      </c>
      <c r="F220">
        <v>27</v>
      </c>
      <c r="G220">
        <v>5.5</v>
      </c>
      <c r="H220">
        <v>49</v>
      </c>
      <c r="I220">
        <v>2013</v>
      </c>
      <c r="J220">
        <v>1</v>
      </c>
      <c r="K220">
        <v>0</v>
      </c>
      <c r="L220">
        <v>1</v>
      </c>
      <c r="M220">
        <v>1</v>
      </c>
      <c r="N220">
        <v>15</v>
      </c>
      <c r="O220">
        <v>0.28571428571399998</v>
      </c>
      <c r="P220">
        <v>0.21428571428599999</v>
      </c>
      <c r="Q220">
        <v>0.28571428571399998</v>
      </c>
      <c r="R220">
        <v>0.21428571428599999</v>
      </c>
      <c r="S220">
        <v>0.8125</v>
      </c>
      <c r="T220">
        <v>0.625</v>
      </c>
      <c r="U220">
        <v>5.5</v>
      </c>
      <c r="V220">
        <v>0.68178600051899996</v>
      </c>
      <c r="W220">
        <v>0.18178600051900001</v>
      </c>
      <c r="X220">
        <v>0.76199171558300005</v>
      </c>
      <c r="Y220">
        <v>1</v>
      </c>
      <c r="Z220">
        <v>8</v>
      </c>
      <c r="AA220">
        <v>11</v>
      </c>
      <c r="AB220">
        <v>11</v>
      </c>
      <c r="AC220">
        <v>8</v>
      </c>
      <c r="AD220">
        <v>11</v>
      </c>
      <c r="AE220">
        <v>11</v>
      </c>
      <c r="AF220">
        <v>11</v>
      </c>
      <c r="AG220">
        <f>F220-D220</f>
        <v>1</v>
      </c>
      <c r="AH220" t="b">
        <f>AG220*G220&gt;0</f>
        <v>1</v>
      </c>
      <c r="AI220">
        <f>IF(AH220,Z220,0)</f>
        <v>8</v>
      </c>
      <c r="AJ220">
        <f>V220-0.5</f>
        <v>0.18178600051899996</v>
      </c>
      <c r="AK220" t="b">
        <f>AJ220*AG220*G220&gt;0</f>
        <v>1</v>
      </c>
      <c r="AL220">
        <f>IF(AH220,AA220,0)</f>
        <v>11</v>
      </c>
      <c r="AM220" s="7">
        <f>IF(AK220,AA220,0)</f>
        <v>11</v>
      </c>
      <c r="AN220">
        <f>ABS(AJ220)</f>
        <v>0.18178600051899996</v>
      </c>
      <c r="AO220">
        <f t="shared" si="3"/>
        <v>11</v>
      </c>
    </row>
    <row r="221" spans="1:41">
      <c r="A221">
        <v>8394</v>
      </c>
      <c r="B221" s="1">
        <v>40161</v>
      </c>
      <c r="C221" t="s">
        <v>45</v>
      </c>
      <c r="D221">
        <v>56</v>
      </c>
      <c r="E221" t="s">
        <v>61</v>
      </c>
      <c r="F221">
        <v>31</v>
      </c>
      <c r="G221">
        <v>-6</v>
      </c>
      <c r="H221">
        <v>44.5</v>
      </c>
      <c r="I221">
        <v>2013</v>
      </c>
      <c r="J221">
        <v>0</v>
      </c>
      <c r="K221">
        <v>1</v>
      </c>
      <c r="L221">
        <v>0</v>
      </c>
      <c r="M221">
        <v>1</v>
      </c>
      <c r="N221">
        <v>15</v>
      </c>
      <c r="O221">
        <v>0.28571428571399998</v>
      </c>
      <c r="P221">
        <v>0.78571428571400004</v>
      </c>
      <c r="Q221">
        <v>0.78571428571400004</v>
      </c>
      <c r="R221">
        <v>0.28571428571399998</v>
      </c>
      <c r="S221">
        <v>0.125</v>
      </c>
      <c r="T221">
        <v>0.25</v>
      </c>
      <c r="U221">
        <v>6</v>
      </c>
      <c r="V221">
        <v>0.73547647559499996</v>
      </c>
      <c r="W221">
        <v>0.23547647559500001</v>
      </c>
      <c r="X221">
        <v>1.0225883687999999</v>
      </c>
      <c r="Y221">
        <v>1</v>
      </c>
      <c r="Z221">
        <v>11</v>
      </c>
      <c r="AA221">
        <v>12</v>
      </c>
      <c r="AB221">
        <v>12</v>
      </c>
      <c r="AC221">
        <v>11</v>
      </c>
      <c r="AD221">
        <v>12</v>
      </c>
      <c r="AE221">
        <v>12</v>
      </c>
      <c r="AF221">
        <v>12</v>
      </c>
      <c r="AG221">
        <f>F221-D221</f>
        <v>-25</v>
      </c>
      <c r="AH221" t="b">
        <f>AG221*G221&gt;0</f>
        <v>1</v>
      </c>
      <c r="AI221">
        <f>IF(AH221,Z221,0)</f>
        <v>11</v>
      </c>
      <c r="AJ221">
        <f>V221-0.5</f>
        <v>0.23547647559499996</v>
      </c>
      <c r="AK221" t="b">
        <f>AJ221*AG221*G221&gt;0</f>
        <v>1</v>
      </c>
      <c r="AL221">
        <f>IF(AH221,AA221,0)</f>
        <v>12</v>
      </c>
      <c r="AM221" s="7">
        <f>IF(AK221,AA221,0)</f>
        <v>12</v>
      </c>
      <c r="AN221">
        <f>ABS(AJ221)</f>
        <v>0.23547647559499996</v>
      </c>
      <c r="AO221">
        <f t="shared" si="3"/>
        <v>12</v>
      </c>
    </row>
    <row r="222" spans="1:41">
      <c r="A222">
        <v>8387</v>
      </c>
      <c r="B222" s="1">
        <v>40161</v>
      </c>
      <c r="C222" t="s">
        <v>35</v>
      </c>
      <c r="D222">
        <v>23</v>
      </c>
      <c r="E222" t="s">
        <v>37</v>
      </c>
      <c r="F222">
        <v>0</v>
      </c>
      <c r="G222">
        <v>-9.5</v>
      </c>
      <c r="H222">
        <v>43</v>
      </c>
      <c r="I222">
        <v>2013</v>
      </c>
      <c r="J222">
        <v>0</v>
      </c>
      <c r="K222">
        <v>0</v>
      </c>
      <c r="L222">
        <v>0</v>
      </c>
      <c r="M222">
        <v>1</v>
      </c>
      <c r="N222">
        <v>15</v>
      </c>
      <c r="O222">
        <v>0.35714285714299998</v>
      </c>
      <c r="P222">
        <v>0.85714285714299998</v>
      </c>
      <c r="Q222">
        <v>0.85714285714299998</v>
      </c>
      <c r="R222">
        <v>0.35714285714299998</v>
      </c>
      <c r="S222">
        <v>0.6875</v>
      </c>
      <c r="T222">
        <v>0.5625</v>
      </c>
      <c r="U222">
        <v>9.5</v>
      </c>
      <c r="V222">
        <v>0.80642708784899997</v>
      </c>
      <c r="W222">
        <v>0.30642708784900002</v>
      </c>
      <c r="X222">
        <v>1.4269592393599999</v>
      </c>
      <c r="Y222">
        <v>1</v>
      </c>
      <c r="Z222">
        <v>15</v>
      </c>
      <c r="AA222">
        <v>13</v>
      </c>
      <c r="AB222">
        <v>13</v>
      </c>
      <c r="AC222">
        <v>15</v>
      </c>
      <c r="AD222">
        <v>13</v>
      </c>
      <c r="AE222">
        <v>13</v>
      </c>
      <c r="AF222">
        <v>13</v>
      </c>
      <c r="AG222">
        <f>F222-D222</f>
        <v>-23</v>
      </c>
      <c r="AH222" t="b">
        <f>AG222*G222&gt;0</f>
        <v>1</v>
      </c>
      <c r="AI222">
        <f>IF(AH222,Z222,0)</f>
        <v>15</v>
      </c>
      <c r="AJ222">
        <f>V222-0.5</f>
        <v>0.30642708784899997</v>
      </c>
      <c r="AK222" t="b">
        <f>AJ222*AG222*G222&gt;0</f>
        <v>1</v>
      </c>
      <c r="AL222">
        <f>IF(AH222,AA222,0)</f>
        <v>13</v>
      </c>
      <c r="AM222" s="7">
        <f>IF(AK222,AA222,0)</f>
        <v>13</v>
      </c>
      <c r="AN222">
        <f>ABS(AJ222)</f>
        <v>0.30642708784899997</v>
      </c>
      <c r="AO222">
        <f t="shared" si="3"/>
        <v>13</v>
      </c>
    </row>
    <row r="223" spans="1:41">
      <c r="A223">
        <v>8393</v>
      </c>
      <c r="B223" s="1">
        <v>40161</v>
      </c>
      <c r="C223" t="s">
        <v>52</v>
      </c>
      <c r="D223">
        <v>20</v>
      </c>
      <c r="E223" t="s">
        <v>36</v>
      </c>
      <c r="F223">
        <v>30</v>
      </c>
      <c r="G223">
        <v>10</v>
      </c>
      <c r="H223">
        <v>40.5</v>
      </c>
      <c r="I223">
        <v>2013</v>
      </c>
      <c r="J223">
        <v>1</v>
      </c>
      <c r="K223">
        <v>0</v>
      </c>
      <c r="L223">
        <v>1</v>
      </c>
      <c r="M223">
        <v>1</v>
      </c>
      <c r="N223">
        <v>15</v>
      </c>
      <c r="O223">
        <v>0.71428571428599996</v>
      </c>
      <c r="P223">
        <v>0.428571428571</v>
      </c>
      <c r="Q223">
        <v>0.71428571428599996</v>
      </c>
      <c r="R223">
        <v>0.428571428571</v>
      </c>
      <c r="S223">
        <v>0.4375</v>
      </c>
      <c r="T223">
        <v>0.375</v>
      </c>
      <c r="U223">
        <v>10</v>
      </c>
      <c r="V223">
        <v>0.81726182040299999</v>
      </c>
      <c r="W223">
        <v>0.31726182040299999</v>
      </c>
      <c r="X223">
        <v>1.49790509332</v>
      </c>
      <c r="Y223">
        <v>1</v>
      </c>
      <c r="Z223">
        <v>16</v>
      </c>
      <c r="AA223">
        <v>14</v>
      </c>
      <c r="AB223">
        <v>14</v>
      </c>
      <c r="AC223">
        <v>16</v>
      </c>
      <c r="AD223">
        <v>14</v>
      </c>
      <c r="AE223">
        <v>14</v>
      </c>
      <c r="AF223">
        <v>14</v>
      </c>
      <c r="AG223">
        <f>F223-D223</f>
        <v>10</v>
      </c>
      <c r="AH223" t="b">
        <f>AG223*G223&gt;0</f>
        <v>1</v>
      </c>
      <c r="AI223">
        <f>IF(AH223,Z223,0)</f>
        <v>16</v>
      </c>
      <c r="AJ223">
        <f>V223-0.5</f>
        <v>0.31726182040299999</v>
      </c>
      <c r="AK223" t="b">
        <f>AJ223*AG223*G223&gt;0</f>
        <v>1</v>
      </c>
      <c r="AL223">
        <f>IF(AH223,AA223,0)</f>
        <v>14</v>
      </c>
      <c r="AM223" s="7">
        <f>IF(AK223,AA223,0)</f>
        <v>14</v>
      </c>
      <c r="AN223">
        <f>ABS(AJ223)</f>
        <v>0.31726182040299999</v>
      </c>
      <c r="AO223">
        <f t="shared" si="3"/>
        <v>14</v>
      </c>
    </row>
    <row r="224" spans="1:41">
      <c r="A224">
        <v>8382</v>
      </c>
      <c r="B224" s="1">
        <v>40158</v>
      </c>
      <c r="C224" t="s">
        <v>56</v>
      </c>
      <c r="D224">
        <v>27</v>
      </c>
      <c r="E224" t="s">
        <v>58</v>
      </c>
      <c r="F224">
        <v>20</v>
      </c>
      <c r="G224">
        <v>9.5</v>
      </c>
      <c r="H224">
        <v>57</v>
      </c>
      <c r="I224">
        <v>2013</v>
      </c>
      <c r="J224">
        <v>1</v>
      </c>
      <c r="K224">
        <v>1</v>
      </c>
      <c r="L224">
        <v>0</v>
      </c>
      <c r="M224">
        <v>0</v>
      </c>
      <c r="N224">
        <v>15</v>
      </c>
      <c r="O224">
        <v>0.78571428571400004</v>
      </c>
      <c r="P224">
        <v>0.5</v>
      </c>
      <c r="Q224">
        <v>0.78571428571400004</v>
      </c>
      <c r="R224">
        <v>0.5</v>
      </c>
      <c r="S224">
        <v>0.8125</v>
      </c>
      <c r="T224">
        <v>0.4375</v>
      </c>
      <c r="U224">
        <v>9.5</v>
      </c>
      <c r="V224">
        <v>0.85769813682399998</v>
      </c>
      <c r="W224">
        <v>0.35769813682399998</v>
      </c>
      <c r="X224">
        <v>1.7963016173999999</v>
      </c>
      <c r="Y224">
        <v>0</v>
      </c>
      <c r="Z224">
        <v>14</v>
      </c>
      <c r="AA224">
        <v>15</v>
      </c>
      <c r="AB224">
        <v>15</v>
      </c>
      <c r="AC224">
        <v>0</v>
      </c>
      <c r="AD224">
        <v>0</v>
      </c>
      <c r="AE224">
        <v>0</v>
      </c>
      <c r="AF224">
        <v>0</v>
      </c>
      <c r="AG224">
        <f>F224-D224</f>
        <v>-7</v>
      </c>
      <c r="AH224" t="b">
        <f>AG224*G224&gt;0</f>
        <v>0</v>
      </c>
      <c r="AI224">
        <f>IF(AH224,Z224,0)</f>
        <v>0</v>
      </c>
      <c r="AJ224">
        <f>V224-0.5</f>
        <v>0.35769813682399998</v>
      </c>
      <c r="AK224" t="b">
        <f>AJ224*AG224*G224&gt;0</f>
        <v>0</v>
      </c>
      <c r="AL224">
        <f>IF(AH224,AA224,0)</f>
        <v>0</v>
      </c>
      <c r="AM224" s="7">
        <f>IF(AK224,AA224,0)</f>
        <v>0</v>
      </c>
      <c r="AN224">
        <f>ABS(AJ224)</f>
        <v>0.35769813682399998</v>
      </c>
      <c r="AO224">
        <f t="shared" si="3"/>
        <v>0</v>
      </c>
    </row>
    <row r="225" spans="1:41">
      <c r="A225">
        <v>8389</v>
      </c>
      <c r="B225" s="1">
        <v>40161</v>
      </c>
      <c r="C225" t="s">
        <v>55</v>
      </c>
      <c r="D225">
        <v>3</v>
      </c>
      <c r="E225" t="s">
        <v>62</v>
      </c>
      <c r="F225">
        <v>25</v>
      </c>
      <c r="G225">
        <v>6</v>
      </c>
      <c r="H225">
        <v>47</v>
      </c>
      <c r="I225">
        <v>2013</v>
      </c>
      <c r="J225">
        <v>1</v>
      </c>
      <c r="K225">
        <v>1</v>
      </c>
      <c r="L225">
        <v>1</v>
      </c>
      <c r="M225">
        <v>1</v>
      </c>
      <c r="N225">
        <v>15</v>
      </c>
      <c r="O225">
        <v>0.64285714285700002</v>
      </c>
      <c r="P225">
        <v>0.14285714285699999</v>
      </c>
      <c r="Q225">
        <v>0.64285714285700002</v>
      </c>
      <c r="R225">
        <v>0.14285714285699999</v>
      </c>
      <c r="S225">
        <v>0.6875</v>
      </c>
      <c r="T225">
        <v>0.75</v>
      </c>
      <c r="U225">
        <v>6</v>
      </c>
      <c r="V225">
        <v>0.87398285357899996</v>
      </c>
      <c r="W225">
        <v>0.37398285357900002</v>
      </c>
      <c r="X225">
        <v>1.9366427767300001</v>
      </c>
      <c r="Y225">
        <v>1</v>
      </c>
      <c r="Z225">
        <v>10</v>
      </c>
      <c r="AA225">
        <v>16</v>
      </c>
      <c r="AB225">
        <v>16</v>
      </c>
      <c r="AC225">
        <v>10</v>
      </c>
      <c r="AD225">
        <v>16</v>
      </c>
      <c r="AE225">
        <v>16</v>
      </c>
      <c r="AF225">
        <v>16</v>
      </c>
      <c r="AG225">
        <f>F225-D225</f>
        <v>22</v>
      </c>
      <c r="AH225" t="b">
        <f>AG225*G225&gt;0</f>
        <v>1</v>
      </c>
      <c r="AI225">
        <f>IF(AH225,Z225,0)</f>
        <v>10</v>
      </c>
      <c r="AJ225">
        <f>V225-0.5</f>
        <v>0.37398285357899996</v>
      </c>
      <c r="AK225" t="b">
        <f>AJ225*AG225*G225&gt;0</f>
        <v>1</v>
      </c>
      <c r="AL225">
        <f>IF(AH225,AA225,0)</f>
        <v>16</v>
      </c>
      <c r="AM225" s="7">
        <f>IF(AK225,AA225,0)</f>
        <v>16</v>
      </c>
      <c r="AN225">
        <f>ABS(AJ225)</f>
        <v>0.37398285357899996</v>
      </c>
      <c r="AO225">
        <f t="shared" si="3"/>
        <v>16</v>
      </c>
    </row>
    <row r="226" spans="1:41">
      <c r="A226">
        <v>8398</v>
      </c>
      <c r="B226" s="1">
        <v>40168</v>
      </c>
      <c r="C226" t="s">
        <v>31</v>
      </c>
      <c r="D226">
        <v>0</v>
      </c>
      <c r="E226" t="s">
        <v>60</v>
      </c>
      <c r="F226">
        <v>19</v>
      </c>
      <c r="G226">
        <v>-1.5</v>
      </c>
      <c r="H226">
        <v>42.5</v>
      </c>
      <c r="I226">
        <v>2013</v>
      </c>
      <c r="J226">
        <v>0</v>
      </c>
      <c r="K226">
        <v>1</v>
      </c>
      <c r="L226">
        <v>1</v>
      </c>
      <c r="M226">
        <v>0</v>
      </c>
      <c r="N226">
        <v>16</v>
      </c>
      <c r="O226">
        <v>0.4</v>
      </c>
      <c r="P226">
        <v>0.53333333333300004</v>
      </c>
      <c r="Q226">
        <v>0.53333333333300004</v>
      </c>
      <c r="R226">
        <v>0.4</v>
      </c>
      <c r="S226">
        <v>0.4375</v>
      </c>
      <c r="T226">
        <v>0.375</v>
      </c>
      <c r="U226">
        <v>1.5</v>
      </c>
      <c r="V226">
        <v>0.50212499945</v>
      </c>
      <c r="W226">
        <v>2.1249994497900002E-3</v>
      </c>
      <c r="X226">
        <v>8.50004897675E-3</v>
      </c>
      <c r="Y226">
        <v>0</v>
      </c>
      <c r="Z226">
        <v>2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f>F226-D226</f>
        <v>19</v>
      </c>
      <c r="AH226" t="b">
        <f>AG226*G226&gt;0</f>
        <v>0</v>
      </c>
      <c r="AI226">
        <f>IF(AH226,Z226,0)</f>
        <v>0</v>
      </c>
      <c r="AJ226">
        <f>V226-0.5</f>
        <v>2.124999449999998E-3</v>
      </c>
      <c r="AK226" t="b">
        <f>AJ226*AG226*G226&gt;0</f>
        <v>0</v>
      </c>
      <c r="AL226">
        <f>IF(AH226,AA226,0)</f>
        <v>0</v>
      </c>
      <c r="AM226" s="7">
        <f>IF(AK226,AA226,0)</f>
        <v>0</v>
      </c>
      <c r="AN226">
        <f>ABS(AJ226)</f>
        <v>2.124999449999998E-3</v>
      </c>
      <c r="AO226">
        <f t="shared" si="3"/>
        <v>0</v>
      </c>
    </row>
    <row r="227" spans="1:41">
      <c r="A227">
        <v>8407</v>
      </c>
      <c r="B227" s="1">
        <v>40168</v>
      </c>
      <c r="C227" t="s">
        <v>53</v>
      </c>
      <c r="D227">
        <v>20</v>
      </c>
      <c r="E227" t="s">
        <v>46</v>
      </c>
      <c r="F227">
        <v>16</v>
      </c>
      <c r="G227">
        <v>-4</v>
      </c>
      <c r="H227">
        <v>44</v>
      </c>
      <c r="I227">
        <v>2013</v>
      </c>
      <c r="J227">
        <v>0</v>
      </c>
      <c r="K227">
        <v>1</v>
      </c>
      <c r="L227">
        <v>0</v>
      </c>
      <c r="M227">
        <v>1</v>
      </c>
      <c r="N227">
        <v>16</v>
      </c>
      <c r="O227">
        <v>0.26666666666700001</v>
      </c>
      <c r="P227">
        <v>0.4</v>
      </c>
      <c r="Q227">
        <v>0.4</v>
      </c>
      <c r="R227">
        <v>0.26666666666700001</v>
      </c>
      <c r="S227">
        <v>0.375</v>
      </c>
      <c r="T227">
        <v>0.125</v>
      </c>
      <c r="U227">
        <v>4</v>
      </c>
      <c r="V227">
        <v>0.50644396143299997</v>
      </c>
      <c r="W227">
        <v>6.4439614325599998E-3</v>
      </c>
      <c r="X227">
        <v>2.5777272982700002E-2</v>
      </c>
      <c r="Y227">
        <v>1</v>
      </c>
      <c r="Z227">
        <v>9</v>
      </c>
      <c r="AA227">
        <v>2</v>
      </c>
      <c r="AB227">
        <v>2</v>
      </c>
      <c r="AC227">
        <v>9</v>
      </c>
      <c r="AD227">
        <v>2</v>
      </c>
      <c r="AE227">
        <v>2</v>
      </c>
      <c r="AF227">
        <v>2</v>
      </c>
      <c r="AG227">
        <f>F227-D227</f>
        <v>-4</v>
      </c>
      <c r="AH227" t="b">
        <f>AG227*G227&gt;0</f>
        <v>1</v>
      </c>
      <c r="AI227">
        <f>IF(AH227,Z227,0)</f>
        <v>9</v>
      </c>
      <c r="AJ227">
        <f>V227-0.5</f>
        <v>6.4439614329999673E-3</v>
      </c>
      <c r="AK227" t="b">
        <f>AJ227*AG227*G227&gt;0</f>
        <v>1</v>
      </c>
      <c r="AL227">
        <f>IF(AH227,AA227,0)</f>
        <v>2</v>
      </c>
      <c r="AM227" s="7">
        <f>IF(AK227,AA227,0)</f>
        <v>2</v>
      </c>
      <c r="AN227">
        <f>ABS(AJ227)</f>
        <v>6.4439614329999673E-3</v>
      </c>
      <c r="AO227">
        <f t="shared" si="3"/>
        <v>2</v>
      </c>
    </row>
    <row r="228" spans="1:41">
      <c r="A228">
        <v>8412</v>
      </c>
      <c r="B228" s="1">
        <v>40168</v>
      </c>
      <c r="C228" t="s">
        <v>59</v>
      </c>
      <c r="D228">
        <v>41</v>
      </c>
      <c r="E228" t="s">
        <v>57</v>
      </c>
      <c r="F228">
        <v>7</v>
      </c>
      <c r="G228">
        <v>1.5</v>
      </c>
      <c r="H228">
        <v>44.5</v>
      </c>
      <c r="I228">
        <v>2013</v>
      </c>
      <c r="J228">
        <v>1</v>
      </c>
      <c r="K228">
        <v>0</v>
      </c>
      <c r="L228">
        <v>0</v>
      </c>
      <c r="M228">
        <v>0</v>
      </c>
      <c r="N228">
        <v>16</v>
      </c>
      <c r="O228">
        <v>0.53333333333300004</v>
      </c>
      <c r="P228">
        <v>0.73333333333299999</v>
      </c>
      <c r="Q228">
        <v>0.53333333333300004</v>
      </c>
      <c r="R228">
        <v>0.73333333333299999</v>
      </c>
      <c r="S228">
        <v>0.625</v>
      </c>
      <c r="T228">
        <v>0.75</v>
      </c>
      <c r="U228">
        <v>1.5</v>
      </c>
      <c r="V228">
        <v>0.5233397072</v>
      </c>
      <c r="W228">
        <v>2.33397072002E-2</v>
      </c>
      <c r="X228">
        <v>9.3426726215599998E-2</v>
      </c>
      <c r="Y228">
        <v>0</v>
      </c>
      <c r="Z228">
        <v>1</v>
      </c>
      <c r="AA228">
        <v>3</v>
      </c>
      <c r="AB228">
        <v>3</v>
      </c>
      <c r="AC228">
        <v>0</v>
      </c>
      <c r="AD228">
        <v>0</v>
      </c>
      <c r="AE228">
        <v>0</v>
      </c>
      <c r="AF228">
        <v>0</v>
      </c>
      <c r="AG228">
        <f>F228-D228</f>
        <v>-34</v>
      </c>
      <c r="AH228" t="b">
        <f>AG228*G228&gt;0</f>
        <v>0</v>
      </c>
      <c r="AI228">
        <f>IF(AH228,Z228,0)</f>
        <v>0</v>
      </c>
      <c r="AJ228">
        <f>V228-0.5</f>
        <v>2.3339707200000004E-2</v>
      </c>
      <c r="AK228" t="b">
        <f>AJ228*AG228*G228&gt;0</f>
        <v>0</v>
      </c>
      <c r="AL228">
        <f>IF(AH228,AA228,0)</f>
        <v>0</v>
      </c>
      <c r="AM228" s="7">
        <f>IF(AK228,AA228,0)</f>
        <v>0</v>
      </c>
      <c r="AN228">
        <f>ABS(AJ228)</f>
        <v>2.3339707200000004E-2</v>
      </c>
      <c r="AO228">
        <f t="shared" si="3"/>
        <v>0</v>
      </c>
    </row>
    <row r="229" spans="1:41">
      <c r="A229">
        <v>8411</v>
      </c>
      <c r="B229" s="1">
        <v>40168</v>
      </c>
      <c r="C229" t="s">
        <v>54</v>
      </c>
      <c r="D229">
        <v>38</v>
      </c>
      <c r="E229" t="s">
        <v>49</v>
      </c>
      <c r="F229">
        <v>31</v>
      </c>
      <c r="G229">
        <v>2</v>
      </c>
      <c r="H229">
        <v>44.5</v>
      </c>
      <c r="I229">
        <v>2013</v>
      </c>
      <c r="J229">
        <v>1</v>
      </c>
      <c r="K229">
        <v>0</v>
      </c>
      <c r="L229">
        <v>0</v>
      </c>
      <c r="M229">
        <v>0</v>
      </c>
      <c r="N229">
        <v>16</v>
      </c>
      <c r="O229">
        <v>0.46666666666700002</v>
      </c>
      <c r="P229">
        <v>0.46666666666700002</v>
      </c>
      <c r="Q229">
        <v>0.46666666666700002</v>
      </c>
      <c r="R229">
        <v>0.46666666666700002</v>
      </c>
      <c r="S229">
        <v>0.6875</v>
      </c>
      <c r="T229">
        <v>0.5</v>
      </c>
      <c r="U229">
        <v>2</v>
      </c>
      <c r="V229">
        <v>0.562128301075</v>
      </c>
      <c r="W229">
        <v>6.2128301075000003E-2</v>
      </c>
      <c r="X229">
        <v>0.24980417493000001</v>
      </c>
      <c r="Y229">
        <v>0</v>
      </c>
      <c r="Z229">
        <v>4</v>
      </c>
      <c r="AA229">
        <v>4</v>
      </c>
      <c r="AB229">
        <v>4</v>
      </c>
      <c r="AC229">
        <v>0</v>
      </c>
      <c r="AD229">
        <v>0</v>
      </c>
      <c r="AE229">
        <v>0</v>
      </c>
      <c r="AF229">
        <v>0</v>
      </c>
      <c r="AG229">
        <f>F229-D229</f>
        <v>-7</v>
      </c>
      <c r="AH229" t="b">
        <f>AG229*G229&gt;0</f>
        <v>0</v>
      </c>
      <c r="AI229">
        <f>IF(AH229,Z229,0)</f>
        <v>0</v>
      </c>
      <c r="AJ229">
        <f>V229-0.5</f>
        <v>6.2128301075000003E-2</v>
      </c>
      <c r="AK229" t="b">
        <f>AJ229*AG229*G229&gt;0</f>
        <v>0</v>
      </c>
      <c r="AL229">
        <f>IF(AH229,AA229,0)</f>
        <v>0</v>
      </c>
      <c r="AM229" s="7">
        <f>IF(AK229,AA229,0)</f>
        <v>0</v>
      </c>
      <c r="AN229">
        <f>ABS(AJ229)</f>
        <v>6.2128301075000003E-2</v>
      </c>
      <c r="AO229">
        <f t="shared" si="3"/>
        <v>0</v>
      </c>
    </row>
    <row r="230" spans="1:41">
      <c r="A230">
        <v>8403</v>
      </c>
      <c r="B230" s="1">
        <v>40168</v>
      </c>
      <c r="C230" t="s">
        <v>32</v>
      </c>
      <c r="D230">
        <v>13</v>
      </c>
      <c r="E230" t="s">
        <v>52</v>
      </c>
      <c r="F230">
        <v>24</v>
      </c>
      <c r="G230">
        <v>1.5</v>
      </c>
      <c r="H230">
        <v>42</v>
      </c>
      <c r="I230">
        <v>2013</v>
      </c>
      <c r="J230">
        <v>1</v>
      </c>
      <c r="K230">
        <v>0</v>
      </c>
      <c r="L230">
        <v>1</v>
      </c>
      <c r="M230">
        <v>1</v>
      </c>
      <c r="N230">
        <v>16</v>
      </c>
      <c r="O230">
        <v>0.46666666666700002</v>
      </c>
      <c r="P230">
        <v>0.26666666666700001</v>
      </c>
      <c r="Q230">
        <v>0.46666666666700002</v>
      </c>
      <c r="R230">
        <v>0.26666666666700001</v>
      </c>
      <c r="S230">
        <v>0.375</v>
      </c>
      <c r="T230">
        <v>0.3125</v>
      </c>
      <c r="U230">
        <v>1.5</v>
      </c>
      <c r="V230">
        <v>0.58580511949000003</v>
      </c>
      <c r="W230">
        <v>8.5805119490100001E-2</v>
      </c>
      <c r="X230">
        <v>0.34665058473100002</v>
      </c>
      <c r="Y230">
        <v>1</v>
      </c>
      <c r="Z230">
        <v>3</v>
      </c>
      <c r="AA230">
        <v>5</v>
      </c>
      <c r="AB230">
        <v>5</v>
      </c>
      <c r="AC230">
        <v>3</v>
      </c>
      <c r="AD230">
        <v>5</v>
      </c>
      <c r="AE230">
        <v>5</v>
      </c>
      <c r="AF230">
        <v>5</v>
      </c>
      <c r="AG230">
        <f>F230-D230</f>
        <v>11</v>
      </c>
      <c r="AH230" t="b">
        <f>AG230*G230&gt;0</f>
        <v>1</v>
      </c>
      <c r="AI230">
        <f>IF(AH230,Z230,0)</f>
        <v>3</v>
      </c>
      <c r="AJ230">
        <f>V230-0.5</f>
        <v>8.5805119490000026E-2</v>
      </c>
      <c r="AK230" t="b">
        <f>AJ230*AG230*G230&gt;0</f>
        <v>1</v>
      </c>
      <c r="AL230">
        <f>IF(AH230,AA230,0)</f>
        <v>5</v>
      </c>
      <c r="AM230" s="7">
        <f>IF(AK230,AA230,0)</f>
        <v>5</v>
      </c>
      <c r="AN230">
        <f>ABS(AJ230)</f>
        <v>8.5805119490000026E-2</v>
      </c>
      <c r="AO230">
        <f t="shared" si="3"/>
        <v>5</v>
      </c>
    </row>
    <row r="231" spans="1:41">
      <c r="A231">
        <v>8402</v>
      </c>
      <c r="B231" s="1">
        <v>40168</v>
      </c>
      <c r="C231" t="s">
        <v>34</v>
      </c>
      <c r="D231">
        <v>11</v>
      </c>
      <c r="E231" t="s">
        <v>47</v>
      </c>
      <c r="F231">
        <v>54</v>
      </c>
      <c r="G231">
        <v>3</v>
      </c>
      <c r="H231">
        <v>55</v>
      </c>
      <c r="I231">
        <v>2013</v>
      </c>
      <c r="J231">
        <v>1</v>
      </c>
      <c r="K231">
        <v>0</v>
      </c>
      <c r="L231">
        <v>1</v>
      </c>
      <c r="M231">
        <v>1</v>
      </c>
      <c r="N231">
        <v>16</v>
      </c>
      <c r="O231">
        <v>0.6</v>
      </c>
      <c r="P231">
        <v>0.53333333333300004</v>
      </c>
      <c r="Q231">
        <v>0.6</v>
      </c>
      <c r="R231">
        <v>0.53333333333300004</v>
      </c>
      <c r="S231">
        <v>0.25</v>
      </c>
      <c r="T231">
        <v>0.625</v>
      </c>
      <c r="U231">
        <v>3</v>
      </c>
      <c r="V231">
        <v>0.63693125745199997</v>
      </c>
      <c r="W231">
        <v>0.13693125745199999</v>
      </c>
      <c r="X231">
        <v>0.56206954391399999</v>
      </c>
      <c r="Y231">
        <v>1</v>
      </c>
      <c r="Z231">
        <v>7</v>
      </c>
      <c r="AA231">
        <v>6</v>
      </c>
      <c r="AB231">
        <v>6</v>
      </c>
      <c r="AC231">
        <v>7</v>
      </c>
      <c r="AD231">
        <v>6</v>
      </c>
      <c r="AE231">
        <v>6</v>
      </c>
      <c r="AF231">
        <v>6</v>
      </c>
      <c r="AG231">
        <f>F231-D231</f>
        <v>43</v>
      </c>
      <c r="AH231" t="b">
        <f>AG231*G231&gt;0</f>
        <v>1</v>
      </c>
      <c r="AI231">
        <f>IF(AH231,Z231,0)</f>
        <v>7</v>
      </c>
      <c r="AJ231">
        <f>V231-0.5</f>
        <v>0.13693125745199997</v>
      </c>
      <c r="AK231" t="b">
        <f>AJ231*AG231*G231&gt;0</f>
        <v>1</v>
      </c>
      <c r="AL231">
        <f>IF(AH231,AA231,0)</f>
        <v>6</v>
      </c>
      <c r="AM231" s="7">
        <f>IF(AK231,AA231,0)</f>
        <v>6</v>
      </c>
      <c r="AN231">
        <f>ABS(AJ231)</f>
        <v>0.13693125745199997</v>
      </c>
      <c r="AO231">
        <f t="shared" si="3"/>
        <v>6</v>
      </c>
    </row>
    <row r="232" spans="1:41">
      <c r="A232">
        <v>8400</v>
      </c>
      <c r="B232" s="1">
        <v>40168</v>
      </c>
      <c r="C232" t="s">
        <v>38</v>
      </c>
      <c r="D232">
        <v>24</v>
      </c>
      <c r="E232" t="s">
        <v>48</v>
      </c>
      <c r="F232">
        <v>23</v>
      </c>
      <c r="G232">
        <v>-2.5</v>
      </c>
      <c r="H232">
        <v>52</v>
      </c>
      <c r="I232">
        <v>2013</v>
      </c>
      <c r="J232">
        <v>0</v>
      </c>
      <c r="K232">
        <v>1</v>
      </c>
      <c r="L232">
        <v>0</v>
      </c>
      <c r="M232">
        <v>1</v>
      </c>
      <c r="N232">
        <v>16</v>
      </c>
      <c r="O232">
        <v>0.2</v>
      </c>
      <c r="P232">
        <v>0.53333333333300004</v>
      </c>
      <c r="Q232">
        <v>0.53333333333300004</v>
      </c>
      <c r="R232">
        <v>0.2</v>
      </c>
      <c r="S232">
        <v>0.5</v>
      </c>
      <c r="T232">
        <v>0.625</v>
      </c>
      <c r="U232">
        <v>2.5</v>
      </c>
      <c r="V232">
        <v>0.64698902164899996</v>
      </c>
      <c r="W232">
        <v>0.14698902164899999</v>
      </c>
      <c r="X232">
        <v>0.60583016967799996</v>
      </c>
      <c r="Y232">
        <v>1</v>
      </c>
      <c r="Z232">
        <v>5</v>
      </c>
      <c r="AA232">
        <v>7</v>
      </c>
      <c r="AB232">
        <v>7</v>
      </c>
      <c r="AC232">
        <v>5</v>
      </c>
      <c r="AD232">
        <v>7</v>
      </c>
      <c r="AE232">
        <v>7</v>
      </c>
      <c r="AF232">
        <v>7</v>
      </c>
      <c r="AG232">
        <f>F232-D232</f>
        <v>-1</v>
      </c>
      <c r="AH232" t="b">
        <f>AG232*G232&gt;0</f>
        <v>1</v>
      </c>
      <c r="AI232">
        <f>IF(AH232,Z232,0)</f>
        <v>5</v>
      </c>
      <c r="AJ232">
        <f>V232-0.5</f>
        <v>0.14698902164899996</v>
      </c>
      <c r="AK232" t="b">
        <f>AJ232*AG232*G232&gt;0</f>
        <v>1</v>
      </c>
      <c r="AL232">
        <f>IF(AH232,AA232,0)</f>
        <v>7</v>
      </c>
      <c r="AM232" s="7">
        <f>IF(AK232,AA232,0)</f>
        <v>7</v>
      </c>
      <c r="AN232">
        <f>ABS(AJ232)</f>
        <v>0.14698902164899996</v>
      </c>
      <c r="AO232">
        <f t="shared" si="3"/>
        <v>7</v>
      </c>
    </row>
    <row r="233" spans="1:41">
      <c r="A233">
        <v>8401</v>
      </c>
      <c r="B233" s="1">
        <v>40168</v>
      </c>
      <c r="C233" t="s">
        <v>51</v>
      </c>
      <c r="D233">
        <v>13</v>
      </c>
      <c r="E233" t="s">
        <v>42</v>
      </c>
      <c r="F233">
        <v>23</v>
      </c>
      <c r="G233">
        <v>3.5</v>
      </c>
      <c r="H233">
        <v>43</v>
      </c>
      <c r="I233">
        <v>2013</v>
      </c>
      <c r="J233">
        <v>1</v>
      </c>
      <c r="K233">
        <v>0</v>
      </c>
      <c r="L233">
        <v>1</v>
      </c>
      <c r="M233">
        <v>1</v>
      </c>
      <c r="N233">
        <v>16</v>
      </c>
      <c r="O233">
        <v>0.46666666666700002</v>
      </c>
      <c r="P233">
        <v>0.26666666666700001</v>
      </c>
      <c r="Q233">
        <v>0.46666666666700002</v>
      </c>
      <c r="R233">
        <v>0.26666666666700001</v>
      </c>
      <c r="S233">
        <v>0.4375</v>
      </c>
      <c r="T233">
        <v>0.4375</v>
      </c>
      <c r="U233">
        <v>3.5</v>
      </c>
      <c r="V233">
        <v>0.65611839917299997</v>
      </c>
      <c r="W233">
        <v>0.15611839917299999</v>
      </c>
      <c r="X233">
        <v>0.64604384471499998</v>
      </c>
      <c r="Y233">
        <v>1</v>
      </c>
      <c r="Z233">
        <v>8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f>F233-D233</f>
        <v>10</v>
      </c>
      <c r="AH233" t="b">
        <f>AG233*G233&gt;0</f>
        <v>1</v>
      </c>
      <c r="AI233">
        <f>IF(AH233,Z233,0)</f>
        <v>8</v>
      </c>
      <c r="AJ233">
        <f>V233-0.5</f>
        <v>0.15611839917299997</v>
      </c>
      <c r="AK233" t="b">
        <f>AJ233*AG233*G233&gt;0</f>
        <v>1</v>
      </c>
      <c r="AL233">
        <f>IF(AH233,AA233,0)</f>
        <v>8</v>
      </c>
      <c r="AM233" s="7">
        <f>IF(AK233,AA233,0)</f>
        <v>8</v>
      </c>
      <c r="AN233">
        <f>ABS(AJ233)</f>
        <v>0.15611839917299997</v>
      </c>
      <c r="AO233">
        <f t="shared" si="3"/>
        <v>8</v>
      </c>
    </row>
    <row r="234" spans="1:41">
      <c r="A234">
        <v>8399</v>
      </c>
      <c r="B234" s="1">
        <v>40168</v>
      </c>
      <c r="C234" t="s">
        <v>40</v>
      </c>
      <c r="D234">
        <v>13</v>
      </c>
      <c r="E234" t="s">
        <v>36</v>
      </c>
      <c r="F234">
        <v>17</v>
      </c>
      <c r="G234">
        <v>3</v>
      </c>
      <c r="H234">
        <v>44.5</v>
      </c>
      <c r="I234">
        <v>2013</v>
      </c>
      <c r="J234">
        <v>1</v>
      </c>
      <c r="K234">
        <v>1</v>
      </c>
      <c r="L234">
        <v>1</v>
      </c>
      <c r="M234">
        <v>1</v>
      </c>
      <c r="N234">
        <v>16</v>
      </c>
      <c r="O234">
        <v>0.73333333333299999</v>
      </c>
      <c r="P234">
        <v>0.66666666666700003</v>
      </c>
      <c r="Q234">
        <v>0.73333333333299999</v>
      </c>
      <c r="R234">
        <v>0.66666666666700003</v>
      </c>
      <c r="S234">
        <v>0.4375</v>
      </c>
      <c r="T234">
        <v>0.4375</v>
      </c>
      <c r="U234">
        <v>3</v>
      </c>
      <c r="V234">
        <v>0.67643884320699998</v>
      </c>
      <c r="W234">
        <v>0.17643884320700001</v>
      </c>
      <c r="X234">
        <v>0.73745389841200004</v>
      </c>
      <c r="Y234">
        <v>1</v>
      </c>
      <c r="Z234">
        <v>6</v>
      </c>
      <c r="AA234">
        <v>9</v>
      </c>
      <c r="AB234">
        <v>9</v>
      </c>
      <c r="AC234">
        <v>6</v>
      </c>
      <c r="AD234">
        <v>9</v>
      </c>
      <c r="AE234">
        <v>9</v>
      </c>
      <c r="AF234">
        <v>9</v>
      </c>
      <c r="AG234">
        <f>F234-D234</f>
        <v>4</v>
      </c>
      <c r="AH234" t="b">
        <f>AG234*G234&gt;0</f>
        <v>1</v>
      </c>
      <c r="AI234">
        <f>IF(AH234,Z234,0)</f>
        <v>6</v>
      </c>
      <c r="AJ234">
        <f>V234-0.5</f>
        <v>0.17643884320699998</v>
      </c>
      <c r="AK234" t="b">
        <f>AJ234*AG234*G234&gt;0</f>
        <v>1</v>
      </c>
      <c r="AL234">
        <f>IF(AH234,AA234,0)</f>
        <v>9</v>
      </c>
      <c r="AM234" s="7">
        <f>IF(AK234,AA234,0)</f>
        <v>9</v>
      </c>
      <c r="AN234">
        <f>ABS(AJ234)</f>
        <v>0.17643884320699998</v>
      </c>
      <c r="AO234">
        <f t="shared" si="3"/>
        <v>9</v>
      </c>
    </row>
    <row r="235" spans="1:41">
      <c r="A235">
        <v>8404</v>
      </c>
      <c r="B235" s="1">
        <v>40168</v>
      </c>
      <c r="C235" t="s">
        <v>62</v>
      </c>
      <c r="D235">
        <v>23</v>
      </c>
      <c r="E235" t="s">
        <v>45</v>
      </c>
      <c r="F235">
        <v>7</v>
      </c>
      <c r="G235">
        <v>7</v>
      </c>
      <c r="H235">
        <v>46.5</v>
      </c>
      <c r="I235">
        <v>2013</v>
      </c>
      <c r="J235">
        <v>1</v>
      </c>
      <c r="K235">
        <v>0</v>
      </c>
      <c r="L235">
        <v>0</v>
      </c>
      <c r="M235">
        <v>0</v>
      </c>
      <c r="N235">
        <v>16</v>
      </c>
      <c r="O235">
        <v>0.73333333333299999</v>
      </c>
      <c r="P235">
        <v>0.66666666666700003</v>
      </c>
      <c r="Q235">
        <v>0.73333333333299999</v>
      </c>
      <c r="R235">
        <v>0.66666666666700003</v>
      </c>
      <c r="S235">
        <v>0.125</v>
      </c>
      <c r="T235">
        <v>0.6875</v>
      </c>
      <c r="U235">
        <v>7</v>
      </c>
      <c r="V235">
        <v>0.74163475070100005</v>
      </c>
      <c r="W235">
        <v>0.24163475070099999</v>
      </c>
      <c r="X235">
        <v>1.05448259352</v>
      </c>
      <c r="Y235">
        <v>0</v>
      </c>
      <c r="Z235">
        <v>10</v>
      </c>
      <c r="AA235">
        <v>10</v>
      </c>
      <c r="AB235">
        <v>10</v>
      </c>
      <c r="AC235">
        <v>0</v>
      </c>
      <c r="AD235">
        <v>0</v>
      </c>
      <c r="AE235">
        <v>0</v>
      </c>
      <c r="AF235">
        <v>0</v>
      </c>
      <c r="AG235">
        <f>F235-D235</f>
        <v>-16</v>
      </c>
      <c r="AH235" t="b">
        <f>AG235*G235&gt;0</f>
        <v>0</v>
      </c>
      <c r="AI235">
        <f>IF(AH235,Z235,0)</f>
        <v>0</v>
      </c>
      <c r="AJ235">
        <f>V235-0.5</f>
        <v>0.24163475070100005</v>
      </c>
      <c r="AK235" t="b">
        <f>AJ235*AG235*G235&gt;0</f>
        <v>0</v>
      </c>
      <c r="AL235">
        <f>IF(AH235,AA235,0)</f>
        <v>0</v>
      </c>
      <c r="AM235" s="7">
        <f>IF(AK235,AA235,0)</f>
        <v>0</v>
      </c>
      <c r="AN235">
        <f>ABS(AJ235)</f>
        <v>0.24163475070100005</v>
      </c>
      <c r="AO235">
        <f t="shared" si="3"/>
        <v>0</v>
      </c>
    </row>
    <row r="236" spans="1:41">
      <c r="A236">
        <v>8409</v>
      </c>
      <c r="B236" s="1">
        <v>40168</v>
      </c>
      <c r="C236" t="s">
        <v>37</v>
      </c>
      <c r="D236">
        <v>23</v>
      </c>
      <c r="E236" t="s">
        <v>44</v>
      </c>
      <c r="F236">
        <v>20</v>
      </c>
      <c r="G236">
        <v>9</v>
      </c>
      <c r="H236">
        <v>48.5</v>
      </c>
      <c r="I236">
        <v>2013</v>
      </c>
      <c r="J236">
        <v>1</v>
      </c>
      <c r="K236">
        <v>0</v>
      </c>
      <c r="L236">
        <v>0</v>
      </c>
      <c r="M236">
        <v>0</v>
      </c>
      <c r="N236">
        <v>16</v>
      </c>
      <c r="O236">
        <v>0.46666666666700002</v>
      </c>
      <c r="P236">
        <v>0.4</v>
      </c>
      <c r="Q236">
        <v>0.46666666666700002</v>
      </c>
      <c r="R236">
        <v>0.4</v>
      </c>
      <c r="S236">
        <v>0.25</v>
      </c>
      <c r="T236">
        <v>0.5625</v>
      </c>
      <c r="U236">
        <v>9</v>
      </c>
      <c r="V236">
        <v>0.74590956375499995</v>
      </c>
      <c r="W236">
        <v>0.245909563755</v>
      </c>
      <c r="X236">
        <v>1.0769141127899999</v>
      </c>
      <c r="Y236">
        <v>0</v>
      </c>
      <c r="Z236">
        <v>12</v>
      </c>
      <c r="AA236">
        <v>11</v>
      </c>
      <c r="AB236">
        <v>11</v>
      </c>
      <c r="AC236">
        <v>0</v>
      </c>
      <c r="AD236">
        <v>0</v>
      </c>
      <c r="AE236">
        <v>0</v>
      </c>
      <c r="AF236">
        <v>0</v>
      </c>
      <c r="AG236">
        <f>F236-D236</f>
        <v>-3</v>
      </c>
      <c r="AH236" t="b">
        <f>AG236*G236&gt;0</f>
        <v>0</v>
      </c>
      <c r="AI236">
        <f>IF(AH236,Z236,0)</f>
        <v>0</v>
      </c>
      <c r="AJ236">
        <f>V236-0.5</f>
        <v>0.24590956375499995</v>
      </c>
      <c r="AK236" t="b">
        <f>AJ236*AG236*G236&gt;0</f>
        <v>0</v>
      </c>
      <c r="AL236">
        <f>IF(AH236,AA236,0)</f>
        <v>0</v>
      </c>
      <c r="AM236" s="7">
        <f>IF(AK236,AA236,0)</f>
        <v>0</v>
      </c>
      <c r="AN236">
        <f>ABS(AJ236)</f>
        <v>0.24590956375499995</v>
      </c>
      <c r="AO236">
        <f t="shared" si="3"/>
        <v>0</v>
      </c>
    </row>
    <row r="237" spans="1:41">
      <c r="A237">
        <v>8408</v>
      </c>
      <c r="B237" s="1">
        <v>40168</v>
      </c>
      <c r="C237" t="s">
        <v>41</v>
      </c>
      <c r="D237">
        <v>17</v>
      </c>
      <c r="E237" t="s">
        <v>35</v>
      </c>
      <c r="F237">
        <v>10</v>
      </c>
      <c r="G237">
        <v>9</v>
      </c>
      <c r="H237">
        <v>43</v>
      </c>
      <c r="I237">
        <v>2013</v>
      </c>
      <c r="J237">
        <v>1</v>
      </c>
      <c r="K237">
        <v>1</v>
      </c>
      <c r="L237">
        <v>0</v>
      </c>
      <c r="M237">
        <v>0</v>
      </c>
      <c r="N237">
        <v>16</v>
      </c>
      <c r="O237">
        <v>0.8</v>
      </c>
      <c r="P237">
        <v>0.66666666666700003</v>
      </c>
      <c r="Q237">
        <v>0.8</v>
      </c>
      <c r="R237">
        <v>0.66666666666700003</v>
      </c>
      <c r="S237">
        <v>0.6875</v>
      </c>
      <c r="T237">
        <v>0.3125</v>
      </c>
      <c r="U237">
        <v>9</v>
      </c>
      <c r="V237">
        <v>0.80257680158699995</v>
      </c>
      <c r="W237">
        <v>0.30257680158700001</v>
      </c>
      <c r="X237">
        <v>1.4024779134200001</v>
      </c>
      <c r="Y237">
        <v>0</v>
      </c>
      <c r="Z237">
        <v>14</v>
      </c>
      <c r="AA237">
        <v>12</v>
      </c>
      <c r="AB237">
        <v>12</v>
      </c>
      <c r="AC237">
        <v>0</v>
      </c>
      <c r="AD237">
        <v>0</v>
      </c>
      <c r="AE237">
        <v>0</v>
      </c>
      <c r="AF237">
        <v>0</v>
      </c>
      <c r="AG237">
        <f>F237-D237</f>
        <v>-7</v>
      </c>
      <c r="AH237" t="b">
        <f>AG237*G237&gt;0</f>
        <v>0</v>
      </c>
      <c r="AI237">
        <f>IF(AH237,Z237,0)</f>
        <v>0</v>
      </c>
      <c r="AJ237">
        <f>V237-0.5</f>
        <v>0.30257680158699995</v>
      </c>
      <c r="AK237" t="b">
        <f>AJ237*AG237*G237&gt;0</f>
        <v>0</v>
      </c>
      <c r="AL237">
        <f>IF(AH237,AA237,0)</f>
        <v>0</v>
      </c>
      <c r="AM237" s="7">
        <f>IF(AK237,AA237,0)</f>
        <v>0</v>
      </c>
      <c r="AN237">
        <f>ABS(AJ237)</f>
        <v>0.30257680158699995</v>
      </c>
      <c r="AO237">
        <f t="shared" si="3"/>
        <v>0</v>
      </c>
    </row>
    <row r="238" spans="1:41">
      <c r="A238">
        <v>8410</v>
      </c>
      <c r="B238" s="1">
        <v>40168</v>
      </c>
      <c r="C238" t="s">
        <v>61</v>
      </c>
      <c r="D238">
        <v>13</v>
      </c>
      <c r="E238" t="s">
        <v>56</v>
      </c>
      <c r="F238">
        <v>26</v>
      </c>
      <c r="G238">
        <v>9</v>
      </c>
      <c r="H238">
        <v>51</v>
      </c>
      <c r="I238">
        <v>2013</v>
      </c>
      <c r="J238">
        <v>1</v>
      </c>
      <c r="K238">
        <v>1</v>
      </c>
      <c r="L238">
        <v>1</v>
      </c>
      <c r="M238">
        <v>1</v>
      </c>
      <c r="N238">
        <v>16</v>
      </c>
      <c r="O238">
        <v>0.53333333333300004</v>
      </c>
      <c r="P238">
        <v>0.26666666666700001</v>
      </c>
      <c r="Q238">
        <v>0.53333333333300004</v>
      </c>
      <c r="R238">
        <v>0.26666666666700001</v>
      </c>
      <c r="S238">
        <v>0.4375</v>
      </c>
      <c r="T238">
        <v>0.25</v>
      </c>
      <c r="U238">
        <v>9</v>
      </c>
      <c r="V238">
        <v>0.80914603490199999</v>
      </c>
      <c r="W238">
        <v>0.30914603490199999</v>
      </c>
      <c r="X238">
        <v>1.4444708586599999</v>
      </c>
      <c r="Y238">
        <v>1</v>
      </c>
      <c r="Z238">
        <v>13</v>
      </c>
      <c r="AA238">
        <v>13</v>
      </c>
      <c r="AB238">
        <v>13</v>
      </c>
      <c r="AC238">
        <v>13</v>
      </c>
      <c r="AD238">
        <v>13</v>
      </c>
      <c r="AE238">
        <v>13</v>
      </c>
      <c r="AF238">
        <v>13</v>
      </c>
      <c r="AG238">
        <f>F238-D238</f>
        <v>13</v>
      </c>
      <c r="AH238" t="b">
        <f>AG238*G238&gt;0</f>
        <v>1</v>
      </c>
      <c r="AI238">
        <f>IF(AH238,Z238,0)</f>
        <v>13</v>
      </c>
      <c r="AJ238">
        <f>V238-0.5</f>
        <v>0.30914603490199999</v>
      </c>
      <c r="AK238" t="b">
        <f>AJ238*AG238*G238&gt;0</f>
        <v>1</v>
      </c>
      <c r="AL238">
        <f>IF(AH238,AA238,0)</f>
        <v>13</v>
      </c>
      <c r="AM238" s="7">
        <f>IF(AK238,AA238,0)</f>
        <v>13</v>
      </c>
      <c r="AN238">
        <f>ABS(AJ238)</f>
        <v>0.30914603490199999</v>
      </c>
      <c r="AO238">
        <f t="shared" si="3"/>
        <v>13</v>
      </c>
    </row>
    <row r="239" spans="1:41">
      <c r="A239">
        <v>8405</v>
      </c>
      <c r="B239" s="1">
        <v>40168</v>
      </c>
      <c r="C239" t="s">
        <v>43</v>
      </c>
      <c r="D239">
        <v>14</v>
      </c>
      <c r="E239" t="s">
        <v>33</v>
      </c>
      <c r="F239">
        <v>42</v>
      </c>
      <c r="G239">
        <v>7.5</v>
      </c>
      <c r="H239">
        <v>47.5</v>
      </c>
      <c r="I239">
        <v>2013</v>
      </c>
      <c r="J239">
        <v>1</v>
      </c>
      <c r="K239">
        <v>0</v>
      </c>
      <c r="L239">
        <v>1</v>
      </c>
      <c r="M239">
        <v>1</v>
      </c>
      <c r="N239">
        <v>16</v>
      </c>
      <c r="O239">
        <v>0.66666666666700003</v>
      </c>
      <c r="P239">
        <v>0.26666666666700001</v>
      </c>
      <c r="Q239">
        <v>0.66666666666700003</v>
      </c>
      <c r="R239">
        <v>0.26666666666700001</v>
      </c>
      <c r="S239">
        <v>0.625</v>
      </c>
      <c r="T239">
        <v>0.625</v>
      </c>
      <c r="U239">
        <v>7.5</v>
      </c>
      <c r="V239">
        <v>0.83010583342400002</v>
      </c>
      <c r="W239">
        <v>0.33010583342400002</v>
      </c>
      <c r="X239">
        <v>1.5863775091800001</v>
      </c>
      <c r="Y239">
        <v>1</v>
      </c>
      <c r="Z239">
        <v>11</v>
      </c>
      <c r="AA239">
        <v>14</v>
      </c>
      <c r="AB239">
        <v>14</v>
      </c>
      <c r="AC239">
        <v>11</v>
      </c>
      <c r="AD239">
        <v>14</v>
      </c>
      <c r="AE239">
        <v>14</v>
      </c>
      <c r="AF239">
        <v>14</v>
      </c>
      <c r="AG239">
        <f>F239-D239</f>
        <v>28</v>
      </c>
      <c r="AH239" t="b">
        <f>AG239*G239&gt;0</f>
        <v>1</v>
      </c>
      <c r="AI239">
        <f>IF(AH239,Z239,0)</f>
        <v>11</v>
      </c>
      <c r="AJ239">
        <f>V239-0.5</f>
        <v>0.33010583342400002</v>
      </c>
      <c r="AK239" t="b">
        <f>AJ239*AG239*G239&gt;0</f>
        <v>1</v>
      </c>
      <c r="AL239">
        <f>IF(AH239,AA239,0)</f>
        <v>14</v>
      </c>
      <c r="AM239" s="7">
        <f>IF(AK239,AA239,0)</f>
        <v>14</v>
      </c>
      <c r="AN239">
        <f>ABS(AJ239)</f>
        <v>0.33010583342400002</v>
      </c>
      <c r="AO239">
        <f t="shared" si="3"/>
        <v>14</v>
      </c>
    </row>
    <row r="240" spans="1:41">
      <c r="A240">
        <v>8406</v>
      </c>
      <c r="B240" s="1">
        <v>40168</v>
      </c>
      <c r="C240" t="s">
        <v>58</v>
      </c>
      <c r="D240">
        <v>37</v>
      </c>
      <c r="E240" t="s">
        <v>55</v>
      </c>
      <c r="F240">
        <v>13</v>
      </c>
      <c r="G240">
        <v>-9.5</v>
      </c>
      <c r="H240">
        <v>53.5</v>
      </c>
      <c r="I240">
        <v>2013</v>
      </c>
      <c r="J240">
        <v>0</v>
      </c>
      <c r="K240">
        <v>0</v>
      </c>
      <c r="L240">
        <v>0</v>
      </c>
      <c r="M240">
        <v>1</v>
      </c>
      <c r="N240">
        <v>16</v>
      </c>
      <c r="O240">
        <v>0.13333333333299999</v>
      </c>
      <c r="P240">
        <v>0.8</v>
      </c>
      <c r="Q240">
        <v>0.8</v>
      </c>
      <c r="R240">
        <v>0.13333333333299999</v>
      </c>
      <c r="S240">
        <v>0.8125</v>
      </c>
      <c r="T240">
        <v>0.75</v>
      </c>
      <c r="U240">
        <v>9.5</v>
      </c>
      <c r="V240">
        <v>0.85771234029499999</v>
      </c>
      <c r="W240">
        <v>0.35771234029499999</v>
      </c>
      <c r="X240">
        <v>1.7964179944900001</v>
      </c>
      <c r="Y240">
        <v>1</v>
      </c>
      <c r="Z240">
        <v>15</v>
      </c>
      <c r="AA240">
        <v>15</v>
      </c>
      <c r="AB240">
        <v>15</v>
      </c>
      <c r="AC240">
        <v>15</v>
      </c>
      <c r="AD240">
        <v>15</v>
      </c>
      <c r="AE240">
        <v>15</v>
      </c>
      <c r="AF240">
        <v>15</v>
      </c>
      <c r="AG240">
        <f>F240-D240</f>
        <v>-24</v>
      </c>
      <c r="AH240" t="b">
        <f>AG240*G240&gt;0</f>
        <v>1</v>
      </c>
      <c r="AI240">
        <f>IF(AH240,Z240,0)</f>
        <v>15</v>
      </c>
      <c r="AJ240">
        <f>V240-0.5</f>
        <v>0.35771234029499999</v>
      </c>
      <c r="AK240" t="b">
        <f>AJ240*AG240*G240&gt;0</f>
        <v>1</v>
      </c>
      <c r="AL240">
        <f>IF(AH240,AA240,0)</f>
        <v>15</v>
      </c>
      <c r="AM240" s="7">
        <f>IF(AK240,AA240,0)</f>
        <v>15</v>
      </c>
      <c r="AN240">
        <f>ABS(AJ240)</f>
        <v>0.35771234029499999</v>
      </c>
      <c r="AO240">
        <f t="shared" si="3"/>
        <v>15</v>
      </c>
    </row>
    <row r="241" spans="1:41">
      <c r="A241">
        <v>8413</v>
      </c>
      <c r="B241" s="1">
        <v>40169</v>
      </c>
      <c r="C241" t="s">
        <v>39</v>
      </c>
      <c r="D241">
        <v>24</v>
      </c>
      <c r="E241" t="s">
        <v>50</v>
      </c>
      <c r="F241">
        <v>34</v>
      </c>
      <c r="G241">
        <v>14.5</v>
      </c>
      <c r="H241">
        <v>46</v>
      </c>
      <c r="I241">
        <v>2013</v>
      </c>
      <c r="J241">
        <v>1</v>
      </c>
      <c r="K241">
        <v>0</v>
      </c>
      <c r="L241">
        <v>1</v>
      </c>
      <c r="M241">
        <v>1</v>
      </c>
      <c r="N241">
        <v>16</v>
      </c>
      <c r="O241">
        <v>0.73333333333299999</v>
      </c>
      <c r="P241">
        <v>0.26666666666700001</v>
      </c>
      <c r="Q241">
        <v>0.73333333333299999</v>
      </c>
      <c r="R241">
        <v>0.26666666666700001</v>
      </c>
      <c r="S241">
        <v>0.6875</v>
      </c>
      <c r="T241">
        <v>0.8125</v>
      </c>
      <c r="U241">
        <v>14.5</v>
      </c>
      <c r="V241">
        <v>0.92872626588499996</v>
      </c>
      <c r="W241">
        <v>0.42872626588500001</v>
      </c>
      <c r="X241">
        <v>2.5672861667300002</v>
      </c>
      <c r="Y241">
        <v>1</v>
      </c>
      <c r="Z241">
        <v>16</v>
      </c>
      <c r="AA241">
        <v>16</v>
      </c>
      <c r="AB241">
        <v>16</v>
      </c>
      <c r="AC241">
        <v>16</v>
      </c>
      <c r="AD241">
        <v>16</v>
      </c>
      <c r="AE241">
        <v>16</v>
      </c>
      <c r="AF241">
        <v>16</v>
      </c>
      <c r="AG241">
        <f>F241-D241</f>
        <v>10</v>
      </c>
      <c r="AH241" t="b">
        <f>AG241*G241&gt;0</f>
        <v>1</v>
      </c>
      <c r="AI241">
        <f>IF(AH241,Z241,0)</f>
        <v>16</v>
      </c>
      <c r="AJ241">
        <f>V241-0.5</f>
        <v>0.42872626588499996</v>
      </c>
      <c r="AK241" t="b">
        <f>AJ241*AG241*G241&gt;0</f>
        <v>1</v>
      </c>
      <c r="AL241">
        <f>IF(AH241,AA241,0)</f>
        <v>16</v>
      </c>
      <c r="AM241" s="7">
        <f>IF(AK241,AA241,0)</f>
        <v>16</v>
      </c>
      <c r="AN241">
        <f>ABS(AJ241)</f>
        <v>0.42872626588499996</v>
      </c>
      <c r="AO241">
        <f t="shared" si="3"/>
        <v>16</v>
      </c>
    </row>
    <row r="242" spans="1:41">
      <c r="A242">
        <v>8415</v>
      </c>
      <c r="B242" s="1">
        <v>40175</v>
      </c>
      <c r="C242" t="s">
        <v>49</v>
      </c>
      <c r="D242">
        <v>33</v>
      </c>
      <c r="E242" t="s">
        <v>34</v>
      </c>
      <c r="F242">
        <v>28</v>
      </c>
      <c r="G242">
        <v>-3</v>
      </c>
      <c r="H242">
        <v>51.5</v>
      </c>
      <c r="I242">
        <v>2013</v>
      </c>
      <c r="J242">
        <v>0</v>
      </c>
      <c r="K242">
        <v>1</v>
      </c>
      <c r="L242">
        <v>0</v>
      </c>
      <c r="M242">
        <v>1</v>
      </c>
      <c r="N242">
        <v>17</v>
      </c>
      <c r="O242">
        <v>0.5</v>
      </c>
      <c r="P242">
        <v>0.5</v>
      </c>
      <c r="Q242">
        <v>0.5</v>
      </c>
      <c r="R242">
        <v>0.5</v>
      </c>
      <c r="S242">
        <v>0.6875</v>
      </c>
      <c r="T242">
        <v>0.625</v>
      </c>
      <c r="U242">
        <v>3</v>
      </c>
      <c r="V242">
        <v>0.53295328992699997</v>
      </c>
      <c r="W242">
        <v>3.2953289926800002E-2</v>
      </c>
      <c r="X242">
        <v>0.13200450992900001</v>
      </c>
      <c r="Y242">
        <v>1</v>
      </c>
      <c r="Z242">
        <v>3</v>
      </c>
      <c r="AA242">
        <v>1</v>
      </c>
      <c r="AB242">
        <v>1</v>
      </c>
      <c r="AC242">
        <v>3</v>
      </c>
      <c r="AD242">
        <v>1</v>
      </c>
      <c r="AE242">
        <v>1</v>
      </c>
      <c r="AF242">
        <v>1</v>
      </c>
      <c r="AG242">
        <f>F242-D242</f>
        <v>-5</v>
      </c>
      <c r="AH242" t="b">
        <f>AG242*G242&gt;0</f>
        <v>1</v>
      </c>
      <c r="AI242">
        <f>IF(AH242,Z242,0)</f>
        <v>3</v>
      </c>
      <c r="AJ242">
        <f>V242-0.5</f>
        <v>3.2953289926999974E-2</v>
      </c>
      <c r="AK242" t="b">
        <f>AJ242*AG242*G242&gt;0</f>
        <v>1</v>
      </c>
      <c r="AL242">
        <f>IF(AH242,AA242,0)</f>
        <v>1</v>
      </c>
      <c r="AM242" s="7">
        <f>IF(AK242,AA242,0)</f>
        <v>1</v>
      </c>
      <c r="AN242">
        <f>ABS(AJ242)</f>
        <v>3.2953289926999974E-2</v>
      </c>
      <c r="AO242">
        <f t="shared" si="3"/>
        <v>1</v>
      </c>
    </row>
    <row r="243" spans="1:41">
      <c r="A243">
        <v>8423</v>
      </c>
      <c r="B243" s="1">
        <v>40175</v>
      </c>
      <c r="C243" t="s">
        <v>44</v>
      </c>
      <c r="D243">
        <v>13</v>
      </c>
      <c r="E243" t="s">
        <v>43</v>
      </c>
      <c r="F243">
        <v>14</v>
      </c>
      <c r="G243">
        <v>-2.5</v>
      </c>
      <c r="H243">
        <v>49.5</v>
      </c>
      <c r="I243">
        <v>2013</v>
      </c>
      <c r="J243">
        <v>0</v>
      </c>
      <c r="K243">
        <v>1</v>
      </c>
      <c r="L243">
        <v>1</v>
      </c>
      <c r="M243">
        <v>0</v>
      </c>
      <c r="N243">
        <v>17</v>
      </c>
      <c r="O243">
        <v>0.3125</v>
      </c>
      <c r="P243">
        <v>0.4375</v>
      </c>
      <c r="Q243">
        <v>0.4375</v>
      </c>
      <c r="R243">
        <v>0.3125</v>
      </c>
      <c r="S243">
        <v>0.25</v>
      </c>
      <c r="T243">
        <v>0.625</v>
      </c>
      <c r="U243">
        <v>2.5</v>
      </c>
      <c r="V243">
        <v>0.55419592011899999</v>
      </c>
      <c r="W243">
        <v>5.4195920119199999E-2</v>
      </c>
      <c r="X243">
        <v>0.21763869792500001</v>
      </c>
      <c r="Y243">
        <v>0</v>
      </c>
      <c r="Z243">
        <v>1</v>
      </c>
      <c r="AA243">
        <v>2</v>
      </c>
      <c r="AB243">
        <v>2</v>
      </c>
      <c r="AC243">
        <v>0</v>
      </c>
      <c r="AD243">
        <v>0</v>
      </c>
      <c r="AE243">
        <v>0</v>
      </c>
      <c r="AF243">
        <v>0</v>
      </c>
      <c r="AG243">
        <f>F243-D243</f>
        <v>1</v>
      </c>
      <c r="AH243" t="b">
        <f>AG243*G243&gt;0</f>
        <v>0</v>
      </c>
      <c r="AI243">
        <f>IF(AH243,Z243,0)</f>
        <v>0</v>
      </c>
      <c r="AJ243">
        <f>V243-0.5</f>
        <v>5.4195920118999985E-2</v>
      </c>
      <c r="AK243" t="b">
        <f>AJ243*AG243*G243&gt;0</f>
        <v>0</v>
      </c>
      <c r="AL243">
        <f>IF(AH243,AA243,0)</f>
        <v>0</v>
      </c>
      <c r="AM243" s="7">
        <f>IF(AK243,AA243,0)</f>
        <v>0</v>
      </c>
      <c r="AN243">
        <f>ABS(AJ243)</f>
        <v>5.4195920118999985E-2</v>
      </c>
      <c r="AO243">
        <f t="shared" si="3"/>
        <v>0</v>
      </c>
    </row>
    <row r="244" spans="1:41">
      <c r="A244">
        <v>8427</v>
      </c>
      <c r="B244" s="1">
        <v>40175</v>
      </c>
      <c r="C244" t="s">
        <v>50</v>
      </c>
      <c r="D244">
        <v>23</v>
      </c>
      <c r="E244" t="s">
        <v>41</v>
      </c>
      <c r="F244">
        <v>20</v>
      </c>
      <c r="G244">
        <v>3</v>
      </c>
      <c r="H244">
        <v>41</v>
      </c>
      <c r="I244">
        <v>2013</v>
      </c>
      <c r="J244">
        <v>1</v>
      </c>
      <c r="K244">
        <v>1</v>
      </c>
      <c r="L244">
        <v>0</v>
      </c>
      <c r="M244">
        <v>0</v>
      </c>
      <c r="N244">
        <v>17</v>
      </c>
      <c r="O244">
        <v>0.625</v>
      </c>
      <c r="P244">
        <v>0.75</v>
      </c>
      <c r="Q244">
        <v>0.625</v>
      </c>
      <c r="R244">
        <v>0.75</v>
      </c>
      <c r="S244">
        <v>0.3125</v>
      </c>
      <c r="T244">
        <v>0.6875</v>
      </c>
      <c r="U244">
        <v>3</v>
      </c>
      <c r="V244">
        <v>0.63701309392399996</v>
      </c>
      <c r="W244">
        <v>0.13701309392399999</v>
      </c>
      <c r="X244">
        <v>0.56242344877299999</v>
      </c>
      <c r="Y244">
        <v>0</v>
      </c>
      <c r="Z244">
        <v>2</v>
      </c>
      <c r="AA244">
        <v>3</v>
      </c>
      <c r="AB244">
        <v>3</v>
      </c>
      <c r="AC244">
        <v>0</v>
      </c>
      <c r="AD244">
        <v>0</v>
      </c>
      <c r="AE244">
        <v>0</v>
      </c>
      <c r="AF244">
        <v>0</v>
      </c>
      <c r="AG244">
        <f>F244-D244</f>
        <v>-3</v>
      </c>
      <c r="AH244" t="b">
        <f>AG244*G244&gt;0</f>
        <v>0</v>
      </c>
      <c r="AI244">
        <f>IF(AH244,Z244,0)</f>
        <v>0</v>
      </c>
      <c r="AJ244">
        <f>V244-0.5</f>
        <v>0.13701309392399996</v>
      </c>
      <c r="AK244" t="b">
        <f>AJ244*AG244*G244&gt;0</f>
        <v>0</v>
      </c>
      <c r="AL244">
        <f>IF(AH244,AA244,0)</f>
        <v>0</v>
      </c>
      <c r="AM244" s="7">
        <f>IF(AK244,AA244,0)</f>
        <v>0</v>
      </c>
      <c r="AN244">
        <f>ABS(AJ244)</f>
        <v>0.13701309392399996</v>
      </c>
      <c r="AO244">
        <f t="shared" si="3"/>
        <v>0</v>
      </c>
    </row>
    <row r="245" spans="1:41">
      <c r="A245">
        <v>8421</v>
      </c>
      <c r="B245" s="1">
        <v>40175</v>
      </c>
      <c r="C245" t="s">
        <v>47</v>
      </c>
      <c r="D245">
        <v>24</v>
      </c>
      <c r="E245" t="s">
        <v>38</v>
      </c>
      <c r="F245">
        <v>22</v>
      </c>
      <c r="G245">
        <v>-7</v>
      </c>
      <c r="H245">
        <v>52.5</v>
      </c>
      <c r="I245">
        <v>2013</v>
      </c>
      <c r="J245">
        <v>0</v>
      </c>
      <c r="K245">
        <v>1</v>
      </c>
      <c r="L245">
        <v>0</v>
      </c>
      <c r="M245">
        <v>1</v>
      </c>
      <c r="N245">
        <v>17</v>
      </c>
      <c r="O245">
        <v>0.5</v>
      </c>
      <c r="P245">
        <v>0.625</v>
      </c>
      <c r="Q245">
        <v>0.625</v>
      </c>
      <c r="R245">
        <v>0.5</v>
      </c>
      <c r="S245">
        <v>0.25</v>
      </c>
      <c r="T245">
        <v>0.5</v>
      </c>
      <c r="U245">
        <v>7</v>
      </c>
      <c r="V245">
        <v>0.657777654356</v>
      </c>
      <c r="W245">
        <v>0.157777654356</v>
      </c>
      <c r="X245">
        <v>0.65340630362899998</v>
      </c>
      <c r="Y245">
        <v>1</v>
      </c>
      <c r="Z245">
        <v>8</v>
      </c>
      <c r="AA245">
        <v>4</v>
      </c>
      <c r="AB245">
        <v>4</v>
      </c>
      <c r="AC245">
        <v>8</v>
      </c>
      <c r="AD245">
        <v>4</v>
      </c>
      <c r="AE245">
        <v>4</v>
      </c>
      <c r="AF245">
        <v>4</v>
      </c>
      <c r="AG245">
        <f>F245-D245</f>
        <v>-2</v>
      </c>
      <c r="AH245" t="b">
        <f>AG245*G245&gt;0</f>
        <v>1</v>
      </c>
      <c r="AI245">
        <f>IF(AH245,Z245,0)</f>
        <v>8</v>
      </c>
      <c r="AJ245">
        <f>V245-0.5</f>
        <v>0.157777654356</v>
      </c>
      <c r="AK245" t="b">
        <f>AJ245*AG245*G245&gt;0</f>
        <v>1</v>
      </c>
      <c r="AL245">
        <f>IF(AH245,AA245,0)</f>
        <v>4</v>
      </c>
      <c r="AM245" s="7">
        <f>IF(AK245,AA245,0)</f>
        <v>4</v>
      </c>
      <c r="AN245">
        <f>ABS(AJ245)</f>
        <v>0.157777654356</v>
      </c>
      <c r="AO245">
        <f t="shared" si="3"/>
        <v>4</v>
      </c>
    </row>
    <row r="246" spans="1:41">
      <c r="A246">
        <v>8422</v>
      </c>
      <c r="B246" s="1">
        <v>40175</v>
      </c>
      <c r="C246" t="s">
        <v>52</v>
      </c>
      <c r="D246">
        <v>20</v>
      </c>
      <c r="E246" t="s">
        <v>31</v>
      </c>
      <c r="F246">
        <v>7</v>
      </c>
      <c r="G246">
        <v>7</v>
      </c>
      <c r="H246">
        <v>41</v>
      </c>
      <c r="I246">
        <v>2013</v>
      </c>
      <c r="J246">
        <v>1</v>
      </c>
      <c r="K246">
        <v>1</v>
      </c>
      <c r="L246">
        <v>0</v>
      </c>
      <c r="M246">
        <v>0</v>
      </c>
      <c r="N246">
        <v>17</v>
      </c>
      <c r="O246">
        <v>0.5</v>
      </c>
      <c r="P246">
        <v>0.5</v>
      </c>
      <c r="Q246">
        <v>0.5</v>
      </c>
      <c r="R246">
        <v>0.5</v>
      </c>
      <c r="S246">
        <v>0.4375</v>
      </c>
      <c r="T246">
        <v>0.375</v>
      </c>
      <c r="U246">
        <v>7</v>
      </c>
      <c r="V246">
        <v>0.71021536759500004</v>
      </c>
      <c r="W246">
        <v>0.21021536759500001</v>
      </c>
      <c r="X246">
        <v>0.89643025847500002</v>
      </c>
      <c r="Y246">
        <v>0</v>
      </c>
      <c r="Z246">
        <v>9</v>
      </c>
      <c r="AA246">
        <v>5</v>
      </c>
      <c r="AB246">
        <v>5</v>
      </c>
      <c r="AC246">
        <v>0</v>
      </c>
      <c r="AD246">
        <v>0</v>
      </c>
      <c r="AE246">
        <v>0</v>
      </c>
      <c r="AF246">
        <v>0</v>
      </c>
      <c r="AG246">
        <f>F246-D246</f>
        <v>-13</v>
      </c>
      <c r="AH246" t="b">
        <f>AG246*G246&gt;0</f>
        <v>0</v>
      </c>
      <c r="AI246">
        <f>IF(AH246,Z246,0)</f>
        <v>0</v>
      </c>
      <c r="AJ246">
        <f>V246-0.5</f>
        <v>0.21021536759500004</v>
      </c>
      <c r="AK246" t="b">
        <f>AJ246*AG246*G246&gt;0</f>
        <v>0</v>
      </c>
      <c r="AL246">
        <f>IF(AH246,AA246,0)</f>
        <v>0</v>
      </c>
      <c r="AM246" s="7">
        <f>IF(AK246,AA246,0)</f>
        <v>0</v>
      </c>
      <c r="AN246">
        <f>ABS(AJ246)</f>
        <v>0.21021536759500004</v>
      </c>
      <c r="AO246">
        <f t="shared" si="3"/>
        <v>0</v>
      </c>
    </row>
    <row r="247" spans="1:41">
      <c r="A247">
        <v>8418</v>
      </c>
      <c r="B247" s="1">
        <v>40175</v>
      </c>
      <c r="C247" t="s">
        <v>48</v>
      </c>
      <c r="D247">
        <v>6</v>
      </c>
      <c r="E247" t="s">
        <v>37</v>
      </c>
      <c r="F247">
        <v>20</v>
      </c>
      <c r="G247">
        <v>3.5</v>
      </c>
      <c r="H247">
        <v>44.5</v>
      </c>
      <c r="I247">
        <v>2013</v>
      </c>
      <c r="J247">
        <v>1</v>
      </c>
      <c r="K247">
        <v>1</v>
      </c>
      <c r="L247">
        <v>1</v>
      </c>
      <c r="M247">
        <v>1</v>
      </c>
      <c r="N247">
        <v>17</v>
      </c>
      <c r="O247">
        <v>0.4375</v>
      </c>
      <c r="P247">
        <v>0.1875</v>
      </c>
      <c r="Q247">
        <v>0.4375</v>
      </c>
      <c r="R247">
        <v>0.1875</v>
      </c>
      <c r="S247">
        <v>0.5625</v>
      </c>
      <c r="T247">
        <v>0.625</v>
      </c>
      <c r="U247">
        <v>3.5</v>
      </c>
      <c r="V247">
        <v>0.74929028519399998</v>
      </c>
      <c r="W247">
        <v>0.24929028519400001</v>
      </c>
      <c r="X247">
        <v>1.09483071698</v>
      </c>
      <c r="Y247">
        <v>1</v>
      </c>
      <c r="Z247">
        <v>4</v>
      </c>
      <c r="AA247">
        <v>6</v>
      </c>
      <c r="AB247">
        <v>6</v>
      </c>
      <c r="AC247">
        <v>4</v>
      </c>
      <c r="AD247">
        <v>6</v>
      </c>
      <c r="AE247">
        <v>6</v>
      </c>
      <c r="AF247">
        <v>6</v>
      </c>
      <c r="AG247">
        <f>F247-D247</f>
        <v>14</v>
      </c>
      <c r="AH247" t="b">
        <f>AG247*G247&gt;0</f>
        <v>1</v>
      </c>
      <c r="AI247">
        <f>IF(AH247,Z247,0)</f>
        <v>4</v>
      </c>
      <c r="AJ247">
        <f>V247-0.5</f>
        <v>0.24929028519399998</v>
      </c>
      <c r="AK247" t="b">
        <f>AJ247*AG247*G247&gt;0</f>
        <v>1</v>
      </c>
      <c r="AL247">
        <f>IF(AH247,AA247,0)</f>
        <v>6</v>
      </c>
      <c r="AM247" s="7">
        <f>IF(AK247,AA247,0)</f>
        <v>6</v>
      </c>
      <c r="AN247">
        <f>ABS(AJ247)</f>
        <v>0.24929028519399998</v>
      </c>
      <c r="AO247">
        <f t="shared" si="3"/>
        <v>6</v>
      </c>
    </row>
    <row r="248" spans="1:41">
      <c r="A248">
        <v>8428</v>
      </c>
      <c r="B248" s="1">
        <v>40175</v>
      </c>
      <c r="C248" t="s">
        <v>45</v>
      </c>
      <c r="D248">
        <v>24</v>
      </c>
      <c r="E248" t="s">
        <v>56</v>
      </c>
      <c r="F248">
        <v>27</v>
      </c>
      <c r="G248">
        <v>14.5</v>
      </c>
      <c r="H248">
        <v>45</v>
      </c>
      <c r="I248">
        <v>2013</v>
      </c>
      <c r="J248">
        <v>1</v>
      </c>
      <c r="K248">
        <v>1</v>
      </c>
      <c r="L248">
        <v>1</v>
      </c>
      <c r="M248">
        <v>1</v>
      </c>
      <c r="N248">
        <v>17</v>
      </c>
      <c r="O248">
        <v>0.5625</v>
      </c>
      <c r="P248">
        <v>0.6875</v>
      </c>
      <c r="Q248">
        <v>0.5625</v>
      </c>
      <c r="R248">
        <v>0.6875</v>
      </c>
      <c r="S248">
        <v>0.4375</v>
      </c>
      <c r="T248">
        <v>0.125</v>
      </c>
      <c r="U248">
        <v>14.5</v>
      </c>
      <c r="V248">
        <v>0.78697634058999999</v>
      </c>
      <c r="W248">
        <v>0.28697634058999999</v>
      </c>
      <c r="X248">
        <v>1.3067949485999999</v>
      </c>
      <c r="Y248">
        <v>1</v>
      </c>
      <c r="Z248">
        <v>16</v>
      </c>
      <c r="AA248">
        <v>7</v>
      </c>
      <c r="AB248">
        <v>7</v>
      </c>
      <c r="AC248">
        <v>16</v>
      </c>
      <c r="AD248">
        <v>7</v>
      </c>
      <c r="AE248">
        <v>7</v>
      </c>
      <c r="AF248">
        <v>7</v>
      </c>
      <c r="AG248">
        <f>F248-D248</f>
        <v>3</v>
      </c>
      <c r="AH248" t="b">
        <f>AG248*G248&gt;0</f>
        <v>1</v>
      </c>
      <c r="AI248">
        <f>IF(AH248,Z248,0)</f>
        <v>16</v>
      </c>
      <c r="AJ248">
        <f>V248-0.5</f>
        <v>0.28697634058999999</v>
      </c>
      <c r="AK248" t="b">
        <f>AJ248*AG248*G248&gt;0</f>
        <v>1</v>
      </c>
      <c r="AL248">
        <f>IF(AH248,AA248,0)</f>
        <v>7</v>
      </c>
      <c r="AM248" s="7">
        <f>IF(AK248,AA248,0)</f>
        <v>7</v>
      </c>
      <c r="AN248">
        <f>ABS(AJ248)</f>
        <v>0.28697634058999999</v>
      </c>
      <c r="AO248">
        <f t="shared" si="3"/>
        <v>7</v>
      </c>
    </row>
    <row r="249" spans="1:41">
      <c r="A249">
        <v>8414</v>
      </c>
      <c r="B249" s="1">
        <v>40175</v>
      </c>
      <c r="C249" t="s">
        <v>36</v>
      </c>
      <c r="D249">
        <v>21</v>
      </c>
      <c r="E249" t="s">
        <v>39</v>
      </c>
      <c r="F249">
        <v>20</v>
      </c>
      <c r="G249">
        <v>-5.5</v>
      </c>
      <c r="H249">
        <v>46.5</v>
      </c>
      <c r="I249">
        <v>2013</v>
      </c>
      <c r="J249">
        <v>0</v>
      </c>
      <c r="K249">
        <v>1</v>
      </c>
      <c r="L249">
        <v>0</v>
      </c>
      <c r="M249">
        <v>1</v>
      </c>
      <c r="N249">
        <v>17</v>
      </c>
      <c r="O249">
        <v>0.25</v>
      </c>
      <c r="P249">
        <v>0.75</v>
      </c>
      <c r="Q249">
        <v>0.75</v>
      </c>
      <c r="R249">
        <v>0.25</v>
      </c>
      <c r="S249">
        <v>0.4375</v>
      </c>
      <c r="T249">
        <v>0.8125</v>
      </c>
      <c r="U249">
        <v>5.5</v>
      </c>
      <c r="V249">
        <v>0.79702366620800003</v>
      </c>
      <c r="W249">
        <v>0.29702366620800003</v>
      </c>
      <c r="X249">
        <v>1.36779498252</v>
      </c>
      <c r="Y249">
        <v>1</v>
      </c>
      <c r="Z249">
        <v>5</v>
      </c>
      <c r="AA249">
        <v>8</v>
      </c>
      <c r="AB249">
        <v>8</v>
      </c>
      <c r="AC249">
        <v>5</v>
      </c>
      <c r="AD249">
        <v>8</v>
      </c>
      <c r="AE249">
        <v>8</v>
      </c>
      <c r="AF249">
        <v>8</v>
      </c>
      <c r="AG249">
        <f>F249-D249</f>
        <v>-1</v>
      </c>
      <c r="AH249" t="b">
        <f>AG249*G249&gt;0</f>
        <v>1</v>
      </c>
      <c r="AI249">
        <f>IF(AH249,Z249,0)</f>
        <v>5</v>
      </c>
      <c r="AJ249">
        <f>V249-0.5</f>
        <v>0.29702366620800003</v>
      </c>
      <c r="AK249" t="b">
        <f>AJ249*AG249*G249&gt;0</f>
        <v>1</v>
      </c>
      <c r="AL249">
        <f>IF(AH249,AA249,0)</f>
        <v>8</v>
      </c>
      <c r="AM249" s="7">
        <f>IF(AK249,AA249,0)</f>
        <v>8</v>
      </c>
      <c r="AN249">
        <f>ABS(AJ249)</f>
        <v>0.29702366620800003</v>
      </c>
      <c r="AO249">
        <f t="shared" si="3"/>
        <v>8</v>
      </c>
    </row>
    <row r="250" spans="1:41">
      <c r="A250">
        <v>8419</v>
      </c>
      <c r="B250" s="1">
        <v>40175</v>
      </c>
      <c r="C250" t="s">
        <v>57</v>
      </c>
      <c r="D250">
        <v>17</v>
      </c>
      <c r="E250" t="s">
        <v>33</v>
      </c>
      <c r="F250">
        <v>34</v>
      </c>
      <c r="G250">
        <v>7</v>
      </c>
      <c r="H250">
        <v>42.5</v>
      </c>
      <c r="I250">
        <v>2013</v>
      </c>
      <c r="J250">
        <v>1</v>
      </c>
      <c r="K250">
        <v>1</v>
      </c>
      <c r="L250">
        <v>1</v>
      </c>
      <c r="M250">
        <v>1</v>
      </c>
      <c r="N250">
        <v>17</v>
      </c>
      <c r="O250">
        <v>0.6875</v>
      </c>
      <c r="P250">
        <v>0.5</v>
      </c>
      <c r="Q250">
        <v>0.6875</v>
      </c>
      <c r="R250">
        <v>0.5</v>
      </c>
      <c r="S250">
        <v>0.625</v>
      </c>
      <c r="T250">
        <v>0.625</v>
      </c>
      <c r="U250">
        <v>7</v>
      </c>
      <c r="V250">
        <v>0.81028373100700002</v>
      </c>
      <c r="W250">
        <v>0.31028373100700002</v>
      </c>
      <c r="X250">
        <v>1.4518548365699999</v>
      </c>
      <c r="Y250">
        <v>1</v>
      </c>
      <c r="Z250">
        <v>7</v>
      </c>
      <c r="AA250">
        <v>9</v>
      </c>
      <c r="AB250">
        <v>9</v>
      </c>
      <c r="AC250">
        <v>7</v>
      </c>
      <c r="AD250">
        <v>9</v>
      </c>
      <c r="AE250">
        <v>9</v>
      </c>
      <c r="AF250">
        <v>9</v>
      </c>
      <c r="AG250">
        <f>F250-D250</f>
        <v>17</v>
      </c>
      <c r="AH250" t="b">
        <f>AG250*G250&gt;0</f>
        <v>1</v>
      </c>
      <c r="AI250">
        <f>IF(AH250,Z250,0)</f>
        <v>7</v>
      </c>
      <c r="AJ250">
        <f>V250-0.5</f>
        <v>0.31028373100700002</v>
      </c>
      <c r="AK250" t="b">
        <f>AJ250*AG250*G250&gt;0</f>
        <v>1</v>
      </c>
      <c r="AL250">
        <f>IF(AH250,AA250,0)</f>
        <v>9</v>
      </c>
      <c r="AM250" s="7">
        <f>IF(AK250,AA250,0)</f>
        <v>9</v>
      </c>
      <c r="AN250">
        <f>ABS(AJ250)</f>
        <v>0.31028373100700002</v>
      </c>
      <c r="AO250">
        <f t="shared" si="3"/>
        <v>9</v>
      </c>
    </row>
    <row r="251" spans="1:41">
      <c r="A251">
        <v>8417</v>
      </c>
      <c r="B251" s="1">
        <v>40175</v>
      </c>
      <c r="C251" t="s">
        <v>32</v>
      </c>
      <c r="D251">
        <v>7</v>
      </c>
      <c r="E251" t="s">
        <v>54</v>
      </c>
      <c r="F251">
        <v>20</v>
      </c>
      <c r="G251">
        <v>9.5</v>
      </c>
      <c r="H251">
        <v>44.5</v>
      </c>
      <c r="I251">
        <v>2013</v>
      </c>
      <c r="J251">
        <v>1</v>
      </c>
      <c r="K251">
        <v>1</v>
      </c>
      <c r="L251">
        <v>1</v>
      </c>
      <c r="M251">
        <v>1</v>
      </c>
      <c r="N251">
        <v>17</v>
      </c>
      <c r="O251">
        <v>0.5</v>
      </c>
      <c r="P251">
        <v>0.25</v>
      </c>
      <c r="Q251">
        <v>0.5</v>
      </c>
      <c r="R251">
        <v>0.25</v>
      </c>
      <c r="S251">
        <v>0.5</v>
      </c>
      <c r="T251">
        <v>0.3125</v>
      </c>
      <c r="U251">
        <v>9.5</v>
      </c>
      <c r="V251">
        <v>0.81682335154300001</v>
      </c>
      <c r="W251">
        <v>0.31682335154300001</v>
      </c>
      <c r="X251">
        <v>1.4949718761399999</v>
      </c>
      <c r="Y251">
        <v>1</v>
      </c>
      <c r="Z251">
        <v>11</v>
      </c>
      <c r="AA251">
        <v>10</v>
      </c>
      <c r="AB251">
        <v>10</v>
      </c>
      <c r="AC251">
        <v>11</v>
      </c>
      <c r="AD251">
        <v>10</v>
      </c>
      <c r="AE251">
        <v>10</v>
      </c>
      <c r="AF251">
        <v>10</v>
      </c>
      <c r="AG251">
        <f>F251-D251</f>
        <v>13</v>
      </c>
      <c r="AH251" t="b">
        <f>AG251*G251&gt;0</f>
        <v>1</v>
      </c>
      <c r="AI251">
        <f>IF(AH251,Z251,0)</f>
        <v>11</v>
      </c>
      <c r="AJ251">
        <f>V251-0.5</f>
        <v>0.31682335154300001</v>
      </c>
      <c r="AK251" t="b">
        <f>AJ251*AG251*G251&gt;0</f>
        <v>1</v>
      </c>
      <c r="AL251">
        <f>IF(AH251,AA251,0)</f>
        <v>10</v>
      </c>
      <c r="AM251" s="7">
        <f>IF(AK251,AA251,0)</f>
        <v>10</v>
      </c>
      <c r="AN251">
        <f>ABS(AJ251)</f>
        <v>0.31682335154300001</v>
      </c>
      <c r="AO251">
        <f t="shared" si="3"/>
        <v>10</v>
      </c>
    </row>
    <row r="252" spans="1:41">
      <c r="A252">
        <v>8426</v>
      </c>
      <c r="B252" s="1">
        <v>40175</v>
      </c>
      <c r="C252" t="s">
        <v>58</v>
      </c>
      <c r="D252">
        <v>34</v>
      </c>
      <c r="E252" t="s">
        <v>61</v>
      </c>
      <c r="F252">
        <v>14</v>
      </c>
      <c r="G252">
        <v>-10</v>
      </c>
      <c r="H252">
        <v>53.5</v>
      </c>
      <c r="I252">
        <v>2013</v>
      </c>
      <c r="J252">
        <v>0</v>
      </c>
      <c r="K252">
        <v>1</v>
      </c>
      <c r="L252">
        <v>0</v>
      </c>
      <c r="M252">
        <v>1</v>
      </c>
      <c r="N252">
        <v>17</v>
      </c>
      <c r="O252">
        <v>0.25</v>
      </c>
      <c r="P252">
        <v>0.8125</v>
      </c>
      <c r="Q252">
        <v>0.8125</v>
      </c>
      <c r="R252">
        <v>0.25</v>
      </c>
      <c r="S252">
        <v>0.8125</v>
      </c>
      <c r="T252">
        <v>0.25</v>
      </c>
      <c r="U252">
        <v>10</v>
      </c>
      <c r="V252">
        <v>0.82665089379599999</v>
      </c>
      <c r="W252">
        <v>0.32665089379599999</v>
      </c>
      <c r="X252">
        <v>1.5620749541300001</v>
      </c>
      <c r="Y252">
        <v>1</v>
      </c>
      <c r="Z252">
        <v>12</v>
      </c>
      <c r="AA252">
        <v>11</v>
      </c>
      <c r="AB252">
        <v>11</v>
      </c>
      <c r="AC252">
        <v>12</v>
      </c>
      <c r="AD252">
        <v>11</v>
      </c>
      <c r="AE252">
        <v>11</v>
      </c>
      <c r="AF252">
        <v>11</v>
      </c>
      <c r="AG252">
        <f>F252-D252</f>
        <v>-20</v>
      </c>
      <c r="AH252" t="b">
        <f>AG252*G252&gt;0</f>
        <v>1</v>
      </c>
      <c r="AI252">
        <f>IF(AH252,Z252,0)</f>
        <v>12</v>
      </c>
      <c r="AJ252">
        <f>V252-0.5</f>
        <v>0.32665089379599999</v>
      </c>
      <c r="AK252" t="b">
        <f>AJ252*AG252*G252&gt;0</f>
        <v>1</v>
      </c>
      <c r="AL252">
        <f>IF(AH252,AA252,0)</f>
        <v>11</v>
      </c>
      <c r="AM252" s="7">
        <f>IF(AK252,AA252,0)</f>
        <v>11</v>
      </c>
      <c r="AN252">
        <f>ABS(AJ252)</f>
        <v>0.32665089379599999</v>
      </c>
      <c r="AO252">
        <f t="shared" si="3"/>
        <v>11</v>
      </c>
    </row>
    <row r="253" spans="1:41">
      <c r="A253">
        <v>8416</v>
      </c>
      <c r="B253" s="1">
        <v>40175</v>
      </c>
      <c r="C253" t="s">
        <v>55</v>
      </c>
      <c r="D253">
        <v>10</v>
      </c>
      <c r="E253" t="s">
        <v>53</v>
      </c>
      <c r="F253">
        <v>16</v>
      </c>
      <c r="G253">
        <v>6.5</v>
      </c>
      <c r="H253">
        <v>44.5</v>
      </c>
      <c r="I253">
        <v>2013</v>
      </c>
      <c r="J253">
        <v>1</v>
      </c>
      <c r="K253">
        <v>1</v>
      </c>
      <c r="L253">
        <v>1</v>
      </c>
      <c r="M253">
        <v>1</v>
      </c>
      <c r="N253">
        <v>17</v>
      </c>
      <c r="O253">
        <v>0.4375</v>
      </c>
      <c r="P253">
        <v>0.125</v>
      </c>
      <c r="Q253">
        <v>0.4375</v>
      </c>
      <c r="R253">
        <v>0.125</v>
      </c>
      <c r="S253">
        <v>0.375</v>
      </c>
      <c r="T253">
        <v>0.75</v>
      </c>
      <c r="U253">
        <v>6.5</v>
      </c>
      <c r="V253">
        <v>0.828263533557</v>
      </c>
      <c r="W253">
        <v>0.328263533557</v>
      </c>
      <c r="X253">
        <v>1.5733702510000001</v>
      </c>
      <c r="Y253">
        <v>1</v>
      </c>
      <c r="Z253">
        <v>6</v>
      </c>
      <c r="AA253">
        <v>12</v>
      </c>
      <c r="AB253">
        <v>12</v>
      </c>
      <c r="AC253">
        <v>6</v>
      </c>
      <c r="AD253">
        <v>12</v>
      </c>
      <c r="AE253">
        <v>12</v>
      </c>
      <c r="AF253">
        <v>12</v>
      </c>
      <c r="AG253">
        <f>F253-D253</f>
        <v>6</v>
      </c>
      <c r="AH253" t="b">
        <f>AG253*G253&gt;0</f>
        <v>1</v>
      </c>
      <c r="AI253">
        <f>IF(AH253,Z253,0)</f>
        <v>6</v>
      </c>
      <c r="AJ253">
        <f>V253-0.5</f>
        <v>0.328263533557</v>
      </c>
      <c r="AK253" t="b">
        <f>AJ253*AG253*G253&gt;0</f>
        <v>1</v>
      </c>
      <c r="AL253">
        <f>IF(AH253,AA253,0)</f>
        <v>12</v>
      </c>
      <c r="AM253" s="7">
        <f>IF(AK253,AA253,0)</f>
        <v>12</v>
      </c>
      <c r="AN253">
        <f>ABS(AJ253)</f>
        <v>0.328263533557</v>
      </c>
      <c r="AO253">
        <f t="shared" si="3"/>
        <v>12</v>
      </c>
    </row>
    <row r="254" spans="1:41">
      <c r="A254">
        <v>8424</v>
      </c>
      <c r="B254" s="1">
        <v>40175</v>
      </c>
      <c r="C254" t="s">
        <v>60</v>
      </c>
      <c r="D254">
        <v>20</v>
      </c>
      <c r="E254" t="s">
        <v>59</v>
      </c>
      <c r="F254">
        <v>34</v>
      </c>
      <c r="G254">
        <v>7</v>
      </c>
      <c r="H254">
        <v>46</v>
      </c>
      <c r="I254">
        <v>2013</v>
      </c>
      <c r="J254">
        <v>1</v>
      </c>
      <c r="K254">
        <v>1</v>
      </c>
      <c r="L254">
        <v>1</v>
      </c>
      <c r="M254">
        <v>1</v>
      </c>
      <c r="N254">
        <v>17</v>
      </c>
      <c r="O254">
        <v>0.75</v>
      </c>
      <c r="P254">
        <v>0.375</v>
      </c>
      <c r="Q254">
        <v>0.75</v>
      </c>
      <c r="R254">
        <v>0.375</v>
      </c>
      <c r="S254">
        <v>0.75</v>
      </c>
      <c r="T254">
        <v>0.375</v>
      </c>
      <c r="U254">
        <v>7</v>
      </c>
      <c r="V254">
        <v>0.83072769860700002</v>
      </c>
      <c r="W254">
        <v>0.33072769860700002</v>
      </c>
      <c r="X254">
        <v>1.59079339289</v>
      </c>
      <c r="Y254">
        <v>1</v>
      </c>
      <c r="Z254">
        <v>10</v>
      </c>
      <c r="AA254">
        <v>13</v>
      </c>
      <c r="AB254">
        <v>13</v>
      </c>
      <c r="AC254">
        <v>10</v>
      </c>
      <c r="AD254">
        <v>13</v>
      </c>
      <c r="AE254">
        <v>13</v>
      </c>
      <c r="AF254">
        <v>13</v>
      </c>
      <c r="AG254">
        <f>F254-D254</f>
        <v>14</v>
      </c>
      <c r="AH254" t="b">
        <f>AG254*G254&gt;0</f>
        <v>1</v>
      </c>
      <c r="AI254">
        <f>IF(AH254,Z254,0)</f>
        <v>10</v>
      </c>
      <c r="AJ254">
        <f>V254-0.5</f>
        <v>0.33072769860700002</v>
      </c>
      <c r="AK254" t="b">
        <f>AJ254*AG254*G254&gt;0</f>
        <v>1</v>
      </c>
      <c r="AL254">
        <f>IF(AH254,AA254,0)</f>
        <v>13</v>
      </c>
      <c r="AM254" s="7">
        <f>IF(AK254,AA254,0)</f>
        <v>13</v>
      </c>
      <c r="AN254">
        <f>ABS(AJ254)</f>
        <v>0.33072769860700002</v>
      </c>
      <c r="AO254">
        <f t="shared" si="3"/>
        <v>13</v>
      </c>
    </row>
    <row r="255" spans="1:41">
      <c r="A255">
        <v>8420</v>
      </c>
      <c r="B255" s="1">
        <v>40175</v>
      </c>
      <c r="C255" t="s">
        <v>46</v>
      </c>
      <c r="D255">
        <v>10</v>
      </c>
      <c r="E255" t="s">
        <v>62</v>
      </c>
      <c r="F255">
        <v>30</v>
      </c>
      <c r="G255">
        <v>11.5</v>
      </c>
      <c r="H255">
        <v>45</v>
      </c>
      <c r="I255">
        <v>2013</v>
      </c>
      <c r="J255">
        <v>1</v>
      </c>
      <c r="K255">
        <v>1</v>
      </c>
      <c r="L255">
        <v>1</v>
      </c>
      <c r="M255">
        <v>1</v>
      </c>
      <c r="N255">
        <v>17</v>
      </c>
      <c r="O255">
        <v>0.6875</v>
      </c>
      <c r="P255">
        <v>0.25</v>
      </c>
      <c r="Q255">
        <v>0.6875</v>
      </c>
      <c r="R255">
        <v>0.25</v>
      </c>
      <c r="S255">
        <v>0.6875</v>
      </c>
      <c r="T255">
        <v>0.125</v>
      </c>
      <c r="U255">
        <v>11.5</v>
      </c>
      <c r="V255">
        <v>0.87369522823099999</v>
      </c>
      <c r="W255">
        <v>0.37369522823099999</v>
      </c>
      <c r="X255">
        <v>1.93403379585</v>
      </c>
      <c r="Y255">
        <v>1</v>
      </c>
      <c r="Z255">
        <v>14</v>
      </c>
      <c r="AA255">
        <v>14</v>
      </c>
      <c r="AB255">
        <v>14</v>
      </c>
      <c r="AC255">
        <v>14</v>
      </c>
      <c r="AD255">
        <v>14</v>
      </c>
      <c r="AE255">
        <v>14</v>
      </c>
      <c r="AF255">
        <v>14</v>
      </c>
      <c r="AG255">
        <f>F255-D255</f>
        <v>20</v>
      </c>
      <c r="AH255" t="b">
        <f>AG255*G255&gt;0</f>
        <v>1</v>
      </c>
      <c r="AI255">
        <f>IF(AH255,Z255,0)</f>
        <v>14</v>
      </c>
      <c r="AJ255">
        <f>V255-0.5</f>
        <v>0.37369522823099999</v>
      </c>
      <c r="AK255" t="b">
        <f>AJ255*AG255*G255&gt;0</f>
        <v>1</v>
      </c>
      <c r="AL255">
        <f>IF(AH255,AA255,0)</f>
        <v>14</v>
      </c>
      <c r="AM255" s="7">
        <f>IF(AK255,AA255,0)</f>
        <v>14</v>
      </c>
      <c r="AN255">
        <f>ABS(AJ255)</f>
        <v>0.37369522823099999</v>
      </c>
      <c r="AO255">
        <f t="shared" si="3"/>
        <v>14</v>
      </c>
    </row>
    <row r="256" spans="1:41">
      <c r="A256">
        <v>8425</v>
      </c>
      <c r="B256" s="1">
        <v>40175</v>
      </c>
      <c r="C256" t="s">
        <v>51</v>
      </c>
      <c r="D256">
        <v>17</v>
      </c>
      <c r="E256" t="s">
        <v>40</v>
      </c>
      <c r="F256">
        <v>42</v>
      </c>
      <c r="G256">
        <v>10.5</v>
      </c>
      <c r="H256">
        <v>46.5</v>
      </c>
      <c r="I256">
        <v>2013</v>
      </c>
      <c r="J256">
        <v>1</v>
      </c>
      <c r="K256">
        <v>1</v>
      </c>
      <c r="L256">
        <v>1</v>
      </c>
      <c r="M256">
        <v>1</v>
      </c>
      <c r="N256">
        <v>17</v>
      </c>
      <c r="O256">
        <v>0.6875</v>
      </c>
      <c r="P256">
        <v>0.25</v>
      </c>
      <c r="Q256">
        <v>0.6875</v>
      </c>
      <c r="R256">
        <v>0.25</v>
      </c>
      <c r="S256">
        <v>0.4375</v>
      </c>
      <c r="T256">
        <v>0.4375</v>
      </c>
      <c r="U256">
        <v>10.5</v>
      </c>
      <c r="V256">
        <v>0.88512333513200003</v>
      </c>
      <c r="W256">
        <v>0.38512333513199998</v>
      </c>
      <c r="X256">
        <v>2.0418679235899999</v>
      </c>
      <c r="Y256">
        <v>1</v>
      </c>
      <c r="Z256">
        <v>13</v>
      </c>
      <c r="AA256">
        <v>15</v>
      </c>
      <c r="AB256">
        <v>15</v>
      </c>
      <c r="AC256">
        <v>13</v>
      </c>
      <c r="AD256">
        <v>15</v>
      </c>
      <c r="AE256">
        <v>15</v>
      </c>
      <c r="AF256">
        <v>15</v>
      </c>
      <c r="AG256">
        <f>F256-D256</f>
        <v>25</v>
      </c>
      <c r="AH256" t="b">
        <f>AG256*G256&gt;0</f>
        <v>1</v>
      </c>
      <c r="AI256">
        <f>IF(AH256,Z256,0)</f>
        <v>13</v>
      </c>
      <c r="AJ256">
        <f>V256-0.5</f>
        <v>0.38512333513200003</v>
      </c>
      <c r="AK256" t="b">
        <f>AJ256*AG256*G256&gt;0</f>
        <v>1</v>
      </c>
      <c r="AL256">
        <f>IF(AH256,AA256,0)</f>
        <v>15</v>
      </c>
      <c r="AM256" s="7">
        <f>IF(AK256,AA256,0)</f>
        <v>15</v>
      </c>
      <c r="AN256">
        <f>ABS(AJ256)</f>
        <v>0.38512333513200003</v>
      </c>
      <c r="AO256">
        <f t="shared" si="3"/>
        <v>15</v>
      </c>
    </row>
    <row r="257" spans="1:41">
      <c r="A257">
        <v>8429</v>
      </c>
      <c r="B257" s="1">
        <v>40175</v>
      </c>
      <c r="C257" t="s">
        <v>42</v>
      </c>
      <c r="D257">
        <v>9</v>
      </c>
      <c r="E257" t="s">
        <v>35</v>
      </c>
      <c r="F257">
        <v>27</v>
      </c>
      <c r="G257">
        <v>12.5</v>
      </c>
      <c r="H257">
        <v>41</v>
      </c>
      <c r="I257">
        <v>2013</v>
      </c>
      <c r="J257">
        <v>1</v>
      </c>
      <c r="K257">
        <v>1</v>
      </c>
      <c r="L257">
        <v>1</v>
      </c>
      <c r="M257">
        <v>1</v>
      </c>
      <c r="N257">
        <v>17</v>
      </c>
      <c r="O257">
        <v>0.8125</v>
      </c>
      <c r="P257">
        <v>0.4375</v>
      </c>
      <c r="Q257">
        <v>0.8125</v>
      </c>
      <c r="R257">
        <v>0.4375</v>
      </c>
      <c r="S257">
        <v>0.6875</v>
      </c>
      <c r="T257">
        <v>0.4375</v>
      </c>
      <c r="U257">
        <v>12.5</v>
      </c>
      <c r="V257">
        <v>0.90151110410500002</v>
      </c>
      <c r="W257">
        <v>0.40151110410500002</v>
      </c>
      <c r="X257">
        <v>2.2141285501399999</v>
      </c>
      <c r="Y257">
        <v>1</v>
      </c>
      <c r="Z257">
        <v>15</v>
      </c>
      <c r="AA257">
        <v>16</v>
      </c>
      <c r="AB257">
        <v>16</v>
      </c>
      <c r="AC257">
        <v>15</v>
      </c>
      <c r="AD257">
        <v>16</v>
      </c>
      <c r="AE257">
        <v>16</v>
      </c>
      <c r="AF257">
        <v>16</v>
      </c>
      <c r="AG257">
        <f>F257-D257</f>
        <v>18</v>
      </c>
      <c r="AH257" t="b">
        <f>AG257*G257&gt;0</f>
        <v>1</v>
      </c>
      <c r="AI257">
        <f>IF(AH257,Z257,0)</f>
        <v>15</v>
      </c>
      <c r="AJ257">
        <f>V257-0.5</f>
        <v>0.40151110410500002</v>
      </c>
      <c r="AK257" t="b">
        <f>AJ257*AG257*G257&gt;0</f>
        <v>1</v>
      </c>
      <c r="AL257">
        <f>IF(AH257,AA257,0)</f>
        <v>16</v>
      </c>
      <c r="AM257" s="7">
        <f>IF(AK257,AA257,0)</f>
        <v>16</v>
      </c>
      <c r="AN257">
        <f>ABS(AJ257)</f>
        <v>0.40151110410500002</v>
      </c>
      <c r="AO257">
        <f t="shared" si="3"/>
        <v>16</v>
      </c>
    </row>
  </sheetData>
  <sortState ref="A2:AO257">
    <sortCondition ref="N2:N257"/>
    <sortCondition ref="AN2:AN2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foo.csv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dcterms:created xsi:type="dcterms:W3CDTF">2014-05-05T17:57:41Z</dcterms:created>
  <dcterms:modified xsi:type="dcterms:W3CDTF">2014-05-05T18:15:26Z</dcterms:modified>
</cp:coreProperties>
</file>