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080" yWindow="1120" windowWidth="25040" windowHeight="15500" tabRatio="500"/>
  </bookViews>
  <sheets>
    <sheet name="Sheet2" sheetId="3" r:id="rId1"/>
    <sheet name="Sheet3" sheetId="4" r:id="rId2"/>
    <sheet name="Sheet4" sheetId="5" r:id="rId3"/>
    <sheet name="Sheet1" sheetId="1" r:id="rId4"/>
  </sheets>
  <calcPr calcId="140000" concurrentCalc="0"/>
  <pivotCaches>
    <pivotCache cacheId="10" r:id="rId5"/>
    <pivotCache cacheId="1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" l="1"/>
  <c r="M11" i="3"/>
  <c r="N11" i="3"/>
  <c r="K11" i="3"/>
  <c r="D12" i="5"/>
  <c r="E12" i="5"/>
  <c r="F12" i="5"/>
  <c r="C12" i="5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3" i="1"/>
  <c r="E34" i="1"/>
  <c r="E35" i="1"/>
  <c r="E36" i="1"/>
  <c r="E37" i="1"/>
  <c r="E38" i="1"/>
  <c r="E39" i="1"/>
  <c r="E32" i="1"/>
  <c r="F6" i="4"/>
  <c r="D6" i="4"/>
  <c r="G6" i="4"/>
  <c r="H6" i="4"/>
  <c r="I6" i="4"/>
  <c r="F7" i="4"/>
  <c r="D7" i="4"/>
  <c r="G7" i="4"/>
  <c r="H7" i="4"/>
  <c r="I7" i="4"/>
  <c r="F8" i="4"/>
  <c r="D8" i="4"/>
  <c r="G8" i="4"/>
  <c r="H8" i="4"/>
  <c r="I8" i="4"/>
  <c r="F9" i="4"/>
  <c r="D9" i="4"/>
  <c r="G9" i="4"/>
  <c r="H9" i="4"/>
  <c r="I9" i="4"/>
  <c r="F10" i="4"/>
  <c r="D10" i="4"/>
  <c r="G10" i="4"/>
  <c r="H10" i="4"/>
  <c r="I10" i="4"/>
  <c r="H5" i="4"/>
  <c r="D5" i="4"/>
  <c r="G5" i="4"/>
  <c r="I5" i="4"/>
  <c r="F5" i="4"/>
  <c r="D14" i="3"/>
  <c r="E14" i="3"/>
  <c r="F14" i="3"/>
  <c r="D15" i="3"/>
  <c r="E15" i="3"/>
  <c r="F15" i="3"/>
  <c r="C15" i="3"/>
  <c r="C14" i="3"/>
</calcChain>
</file>

<file path=xl/sharedStrings.xml><?xml version="1.0" encoding="utf-8"?>
<sst xmlns="http://schemas.openxmlformats.org/spreadsheetml/2006/main" count="143" uniqueCount="34">
  <si>
    <t>train</t>
  </si>
  <si>
    <t>test</t>
  </si>
  <si>
    <t>lineScore</t>
  </si>
  <si>
    <t>probaScore1</t>
  </si>
  <si>
    <t>probaScore2</t>
  </si>
  <si>
    <t>probaScore3</t>
  </si>
  <si>
    <t>score</t>
  </si>
  <si>
    <t>win</t>
  </si>
  <si>
    <t>win by</t>
  </si>
  <si>
    <t>method</t>
  </si>
  <si>
    <t>Grand Total</t>
  </si>
  <si>
    <t>Average of win by</t>
  </si>
  <si>
    <t>Row Labels</t>
  </si>
  <si>
    <t>Values</t>
  </si>
  <si>
    <t>Sum of win by</t>
  </si>
  <si>
    <t>Winning score</t>
  </si>
  <si>
    <t>year</t>
  </si>
  <si>
    <t>Spread score</t>
  </si>
  <si>
    <t>margin</t>
  </si>
  <si>
    <t>Average of score</t>
  </si>
  <si>
    <t>2010-12</t>
  </si>
  <si>
    <t>2009-11</t>
  </si>
  <si>
    <t>2008-10</t>
  </si>
  <si>
    <t>2007-09</t>
  </si>
  <si>
    <t>2006-08</t>
  </si>
  <si>
    <t>2005-07</t>
  </si>
  <si>
    <t>winScore</t>
  </si>
  <si>
    <t>training set</t>
  </si>
  <si>
    <t>testing set</t>
  </si>
  <si>
    <t>spread strategy</t>
  </si>
  <si>
    <t>conservative strategy</t>
  </si>
  <si>
    <t>aggressive strategy</t>
  </si>
  <si>
    <t>moderate strategy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</si>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</sst>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  <font>
      <sz val="14"/>
      <color rgb="FF000000"/>
      <name val="Helvetica Neue"/>
    </font>
    <font>
      <b/>
      <sz val="14"/>
      <color rgb="FF00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1" fontId="0" fillId="0" borderId="0" xfId="0" applyNumberFormat="1"/>
    <xf numFmtId="0" fontId="0" fillId="0" borderId="6" xfId="0" applyNumberFormat="1" applyFont="1" applyBorder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7">
    <dxf>
      <alignment wrapText="1"/>
    </dxf>
    <dxf>
      <alignment wrapText="1"/>
    </dxf>
    <dxf>
      <alignment wrapText="1"/>
    </dxf>
    <dxf>
      <alignment wrapText="1"/>
    </dxf>
    <dxf>
      <numFmt numFmtId="164" formatCode="0.0"/>
    </dxf>
    <dxf>
      <numFmt numFmtId="1" formatCode="0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754.407581250001" createdVersion="4" refreshedVersion="4" minRefreshableVersion="3" recordCount="28">
  <cacheSource type="worksheet">
    <worksheetSource ref="A1:F29" sheet="Sheet1"/>
  </cacheSource>
  <cacheFields count="6">
    <cacheField name="train" numFmtId="0">
      <sharedItems containsSemiMixedTypes="0" containsString="0" containsNumber="1" containsInteger="1" minValue="2012" maxValue="2013" count="2">
        <n v="2013"/>
        <n v="2012"/>
      </sharedItems>
    </cacheField>
    <cacheField name="test" numFmtId="0">
      <sharedItems containsSemiMixedTypes="0" containsString="0" containsNumber="1" containsInteger="1" minValue="2008" maxValue="2013" count="6">
        <n v="2008"/>
        <n v="2009"/>
        <n v="2010"/>
        <n v="2011"/>
        <n v="2012"/>
        <n v="2013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38"/>
    </cacheField>
    <cacheField name="win by" numFmtId="0">
      <sharedItems containsSemiMixedTypes="0" containsString="0" containsNumber="1" containsInteger="1" minValue="-11" maxValue="90"/>
    </cacheField>
    <cacheField name="w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t Bhattacharyya" refreshedDate="41883.945452777778" createdVersion="4" refreshedVersion="4" minRefreshableVersion="3" recordCount="24">
  <cacheSource type="worksheet">
    <worksheetSource ref="A31:G55" sheet="Sheet1"/>
  </cacheSource>
  <cacheFields count="7">
    <cacheField name="train" numFmtId="0">
      <sharedItems count="6">
        <s v="2010-12"/>
        <s v="2009-11"/>
        <s v="2008-10"/>
        <s v="2007-09"/>
        <s v="2006-08"/>
        <s v="2005-07"/>
      </sharedItems>
    </cacheField>
    <cacheField name="test" numFmtId="0">
      <sharedItems containsSemiMixedTypes="0" containsString="0" containsNumber="1" containsInteger="1" minValue="2008" maxValue="2013" count="6">
        <n v="2013"/>
        <n v="2012"/>
        <n v="2011"/>
        <n v="2010"/>
        <n v="2009"/>
        <n v="2008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47"/>
    </cacheField>
    <cacheField name="win by" numFmtId="0">
      <sharedItems containsSemiMixedTypes="0" containsString="0" containsNumber="1" containsInteger="1" minValue="-11" maxValue="84" count="20">
        <n v="2"/>
        <n v="28"/>
        <n v="40"/>
        <n v="35"/>
        <n v="-9"/>
        <n v="-2"/>
        <n v="20"/>
        <n v="21"/>
        <n v="49"/>
        <n v="42"/>
        <n v="33"/>
        <n v="3"/>
        <n v="48"/>
        <n v="56"/>
        <n v="37"/>
        <n v="25"/>
        <n v="-11"/>
        <n v="84"/>
        <n v="77"/>
        <n v="68"/>
      </sharedItems>
    </cacheField>
    <cacheField name="win" numFmtId="0">
      <sharedItems/>
    </cacheField>
    <cacheField name="winScore" numFmtId="0">
      <sharedItems containsSemiMixedTypes="0" containsString="0" containsNumber="1" containsInteger="1" minValue="1590" maxValue="1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1636"/>
    <n v="-11"/>
    <b v="0"/>
  </r>
  <r>
    <x v="0"/>
    <x v="0"/>
    <x v="1"/>
    <n v="1737"/>
    <n v="90"/>
    <b v="1"/>
  </r>
  <r>
    <x v="0"/>
    <x v="0"/>
    <x v="2"/>
    <n v="1718"/>
    <n v="71"/>
    <b v="1"/>
  </r>
  <r>
    <x v="0"/>
    <x v="0"/>
    <x v="3"/>
    <n v="1724"/>
    <n v="77"/>
    <b v="1"/>
  </r>
  <r>
    <x v="0"/>
    <x v="1"/>
    <x v="0"/>
    <n v="1708"/>
    <n v="-2"/>
    <b v="0"/>
  </r>
  <r>
    <x v="0"/>
    <x v="1"/>
    <x v="1"/>
    <n v="1729"/>
    <n v="19"/>
    <b v="1"/>
  </r>
  <r>
    <x v="0"/>
    <x v="1"/>
    <x v="2"/>
    <n v="1735"/>
    <n v="25"/>
    <b v="1"/>
  </r>
  <r>
    <x v="0"/>
    <x v="1"/>
    <x v="3"/>
    <n v="1738"/>
    <n v="28"/>
    <b v="1"/>
  </r>
  <r>
    <x v="0"/>
    <x v="2"/>
    <x v="0"/>
    <n v="1593"/>
    <n v="3"/>
    <b v="1"/>
  </r>
  <r>
    <x v="0"/>
    <x v="2"/>
    <x v="1"/>
    <n v="1632"/>
    <n v="42"/>
    <b v="1"/>
  </r>
  <r>
    <x v="0"/>
    <x v="2"/>
    <x v="2"/>
    <n v="1620"/>
    <n v="30"/>
    <b v="1"/>
  </r>
  <r>
    <x v="0"/>
    <x v="2"/>
    <x v="3"/>
    <n v="1639"/>
    <n v="49"/>
    <b v="1"/>
  </r>
  <r>
    <x v="0"/>
    <x v="3"/>
    <x v="0"/>
    <n v="1691"/>
    <n v="21"/>
    <b v="1"/>
  </r>
  <r>
    <x v="0"/>
    <x v="3"/>
    <x v="1"/>
    <n v="1678"/>
    <n v="8"/>
    <b v="1"/>
  </r>
  <r>
    <x v="0"/>
    <x v="3"/>
    <x v="2"/>
    <n v="1674"/>
    <n v="4"/>
    <b v="1"/>
  </r>
  <r>
    <x v="0"/>
    <x v="3"/>
    <x v="3"/>
    <n v="1675"/>
    <n v="5"/>
    <b v="1"/>
  </r>
  <r>
    <x v="0"/>
    <x v="4"/>
    <x v="0"/>
    <n v="1623"/>
    <n v="-9"/>
    <b v="0"/>
  </r>
  <r>
    <x v="0"/>
    <x v="4"/>
    <x v="1"/>
    <n v="1636"/>
    <n v="4"/>
    <b v="1"/>
  </r>
  <r>
    <x v="0"/>
    <x v="4"/>
    <x v="2"/>
    <n v="1674"/>
    <n v="42"/>
    <b v="1"/>
  </r>
  <r>
    <x v="0"/>
    <x v="4"/>
    <x v="3"/>
    <n v="1647"/>
    <n v="15"/>
    <b v="1"/>
  </r>
  <r>
    <x v="0"/>
    <x v="5"/>
    <x v="0"/>
    <n v="1655"/>
    <n v="2"/>
    <b v="1"/>
  </r>
  <r>
    <x v="0"/>
    <x v="5"/>
    <x v="1"/>
    <n v="1700"/>
    <n v="47"/>
    <b v="1"/>
  </r>
  <r>
    <x v="0"/>
    <x v="5"/>
    <x v="2"/>
    <n v="1730"/>
    <n v="77"/>
    <b v="1"/>
  </r>
  <r>
    <x v="0"/>
    <x v="5"/>
    <x v="3"/>
    <n v="1709"/>
    <n v="56"/>
    <b v="1"/>
  </r>
  <r>
    <x v="1"/>
    <x v="5"/>
    <x v="0"/>
    <n v="1655"/>
    <n v="2"/>
    <b v="1"/>
  </r>
  <r>
    <x v="1"/>
    <x v="5"/>
    <x v="1"/>
    <n v="1679"/>
    <n v="26"/>
    <b v="1"/>
  </r>
  <r>
    <x v="1"/>
    <x v="5"/>
    <x v="2"/>
    <n v="1667"/>
    <n v="14"/>
    <b v="1"/>
  </r>
  <r>
    <x v="1"/>
    <x v="5"/>
    <x v="3"/>
    <n v="1652"/>
    <n v="-1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655"/>
    <x v="0"/>
    <b v="1"/>
    <n v="1653"/>
  </r>
  <r>
    <x v="0"/>
    <x v="0"/>
    <x v="1"/>
    <n v="1681"/>
    <x v="1"/>
    <b v="1"/>
    <n v="1653"/>
  </r>
  <r>
    <x v="0"/>
    <x v="0"/>
    <x v="2"/>
    <n v="1693"/>
    <x v="2"/>
    <b v="1"/>
    <n v="1653"/>
  </r>
  <r>
    <x v="0"/>
    <x v="0"/>
    <x v="3"/>
    <n v="1688"/>
    <x v="3"/>
    <b v="1"/>
    <n v="1653"/>
  </r>
  <r>
    <x v="1"/>
    <x v="1"/>
    <x v="0"/>
    <n v="1623"/>
    <x v="4"/>
    <b v="0"/>
    <n v="1632"/>
  </r>
  <r>
    <x v="1"/>
    <x v="1"/>
    <x v="1"/>
    <n v="1630"/>
    <x v="5"/>
    <b v="0"/>
    <n v="1632"/>
  </r>
  <r>
    <x v="1"/>
    <x v="1"/>
    <x v="2"/>
    <n v="1652"/>
    <x v="6"/>
    <b v="1"/>
    <n v="1632"/>
  </r>
  <r>
    <x v="1"/>
    <x v="1"/>
    <x v="3"/>
    <n v="1634"/>
    <x v="0"/>
    <b v="1"/>
    <n v="1632"/>
  </r>
  <r>
    <x v="2"/>
    <x v="2"/>
    <x v="0"/>
    <n v="1691"/>
    <x v="7"/>
    <b v="1"/>
    <n v="1670"/>
  </r>
  <r>
    <x v="2"/>
    <x v="2"/>
    <x v="1"/>
    <n v="1719"/>
    <x v="8"/>
    <b v="1"/>
    <n v="1670"/>
  </r>
  <r>
    <x v="2"/>
    <x v="2"/>
    <x v="2"/>
    <n v="1712"/>
    <x v="9"/>
    <b v="1"/>
    <n v="1670"/>
  </r>
  <r>
    <x v="2"/>
    <x v="2"/>
    <x v="3"/>
    <n v="1703"/>
    <x v="10"/>
    <b v="1"/>
    <n v="1670"/>
  </r>
  <r>
    <x v="3"/>
    <x v="3"/>
    <x v="0"/>
    <n v="1593"/>
    <x v="11"/>
    <b v="1"/>
    <n v="1590"/>
  </r>
  <r>
    <x v="3"/>
    <x v="3"/>
    <x v="1"/>
    <n v="1638"/>
    <x v="12"/>
    <b v="1"/>
    <n v="1590"/>
  </r>
  <r>
    <x v="3"/>
    <x v="3"/>
    <x v="2"/>
    <n v="1646"/>
    <x v="13"/>
    <b v="1"/>
    <n v="1590"/>
  </r>
  <r>
    <x v="3"/>
    <x v="3"/>
    <x v="3"/>
    <n v="1646"/>
    <x v="13"/>
    <b v="1"/>
    <n v="1590"/>
  </r>
  <r>
    <x v="4"/>
    <x v="4"/>
    <x v="0"/>
    <n v="1708"/>
    <x v="5"/>
    <b v="0"/>
    <n v="1710"/>
  </r>
  <r>
    <x v="4"/>
    <x v="4"/>
    <x v="1"/>
    <n v="1747"/>
    <x v="14"/>
    <b v="1"/>
    <n v="1710"/>
  </r>
  <r>
    <x v="4"/>
    <x v="4"/>
    <x v="2"/>
    <n v="1735"/>
    <x v="15"/>
    <b v="1"/>
    <n v="1710"/>
  </r>
  <r>
    <x v="4"/>
    <x v="4"/>
    <x v="3"/>
    <n v="1743"/>
    <x v="10"/>
    <b v="1"/>
    <n v="1710"/>
  </r>
  <r>
    <x v="5"/>
    <x v="5"/>
    <x v="0"/>
    <n v="1636"/>
    <x v="16"/>
    <b v="0"/>
    <n v="1647"/>
  </r>
  <r>
    <x v="5"/>
    <x v="5"/>
    <x v="1"/>
    <n v="1731"/>
    <x v="17"/>
    <b v="1"/>
    <n v="1647"/>
  </r>
  <r>
    <x v="5"/>
    <x v="5"/>
    <x v="2"/>
    <n v="1724"/>
    <x v="18"/>
    <b v="1"/>
    <n v="1647"/>
  </r>
  <r>
    <x v="5"/>
    <x v="5"/>
    <x v="3"/>
    <n v="1715"/>
    <x v="19"/>
    <b v="1"/>
    <n v="1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compact="0" compactData="0" gridDropZones="1" multipleFieldFilters="0">
  <location ref="A3:G12" firstHeaderRow="1" firstDataRow="2" firstDataCol="2"/>
  <pivotFields count="6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</pivotFields>
  <rowFields count="2">
    <field x="0"/>
    <field x="1"/>
  </rowFields>
  <rowItems count="8">
    <i>
      <x/>
      <x v="5"/>
    </i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/>
  </dataFields>
  <formats count="5">
    <format dxfId="6">
      <pivotArea grandRow="1" outline="0" collapsedLevelsAreSubtotals="1" fieldPosition="0"/>
    </format>
    <format dxfId="3">
      <pivotArea field="0" type="button" dataOnly="0" labelOnly="1" outline="0" axis="axisRow" fieldPosition="0"/>
    </format>
    <format dxfId="2">
      <pivotArea field="1" type="button" dataOnly="0" labelOnly="1" outline="0" axis="axisRow" fieldPosition="1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1" firstHeaderRow="1" firstDataRow="2" firstDataCol="1" rowPageCount="1" colPageCount="1"/>
  <pivotFields count="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score" fld="3" subtotal="average" baseField="0" baseItem="0"/>
    <dataField name="Sum of win by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1" firstHeaderRow="1" firstDataRow="2" firstDataCol="2"/>
  <pivotFields count="7">
    <pivotField axis="axisRow" compact="0" outline="0" showAll="0" defaultSubtotal="0">
      <items count="6">
        <item x="5"/>
        <item x="4"/>
        <item x="3"/>
        <item x="2"/>
        <item x="1"/>
        <item x="0"/>
      </items>
    </pivotField>
    <pivotField axis="axisRow" compact="0" outline="0" showAll="0">
      <items count="7"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>
      <items count="21">
        <item x="16"/>
        <item x="4"/>
        <item x="5"/>
        <item x="0"/>
        <item x="11"/>
        <item x="6"/>
        <item x="7"/>
        <item x="15"/>
        <item x="1"/>
        <item x="10"/>
        <item x="3"/>
        <item x="14"/>
        <item x="2"/>
        <item x="9"/>
        <item x="12"/>
        <item x="8"/>
        <item x="13"/>
        <item x="19"/>
        <item x="18"/>
        <item x="17"/>
        <item t="default"/>
      </items>
    </pivotField>
    <pivotField compact="0" outline="0" showAll="0"/>
    <pivotField compact="0" outline="0" showAll="0"/>
  </pivotFields>
  <rowFields count="2">
    <field x="0"/>
    <field x="1"/>
  </rowFields>
  <rowItems count="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 numFmtId="1"/>
  </dataFields>
  <formats count="2">
    <format dxfId="5">
      <pivotArea outline="0" collapsedLevelsAreSubtotals="1" fieldPosition="0"/>
    </format>
    <format dxfId="4">
      <pivotArea field="2" grandRow="1" outline="0" collapsedLevelsAreSubtotals="1" axis="axisCol" fieldPosition="0">
        <references count="1">
          <reference field="2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workbookViewId="0">
      <selection activeCell="K22" sqref="K22"/>
    </sheetView>
  </sheetViews>
  <sheetFormatPr baseColWidth="10" defaultRowHeight="15" x14ac:dyDescent="0"/>
  <cols>
    <col min="1" max="1" width="16.1640625" bestFit="1" customWidth="1"/>
    <col min="2" max="2" width="7" customWidth="1"/>
    <col min="3" max="6" width="11.5" customWidth="1"/>
    <col min="12" max="12" width="13.33203125" customWidth="1"/>
  </cols>
  <sheetData>
    <row r="3" spans="1:15">
      <c r="A3" s="1" t="s">
        <v>11</v>
      </c>
      <c r="C3" s="1" t="s">
        <v>9</v>
      </c>
    </row>
    <row r="4" spans="1:15" s="17" customFormat="1" ht="30">
      <c r="A4" s="16" t="s">
        <v>0</v>
      </c>
      <c r="B4" s="16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10</v>
      </c>
      <c r="I4" s="22" t="s">
        <v>27</v>
      </c>
      <c r="J4" s="22" t="s">
        <v>28</v>
      </c>
      <c r="K4" s="22" t="s">
        <v>29</v>
      </c>
      <c r="L4" s="22" t="s">
        <v>30</v>
      </c>
      <c r="M4" s="22" t="s">
        <v>32</v>
      </c>
      <c r="N4" s="22" t="s">
        <v>31</v>
      </c>
    </row>
    <row r="5" spans="1:15">
      <c r="A5">
        <v>2012</v>
      </c>
      <c r="B5">
        <v>2013</v>
      </c>
      <c r="C5" s="2">
        <v>2</v>
      </c>
      <c r="D5" s="2">
        <v>26</v>
      </c>
      <c r="E5" s="2">
        <v>14</v>
      </c>
      <c r="F5" s="2">
        <v>-1</v>
      </c>
      <c r="G5" s="2">
        <v>10.25</v>
      </c>
      <c r="I5" s="5">
        <v>2013</v>
      </c>
      <c r="J5" s="18">
        <v>2008</v>
      </c>
      <c r="K5" s="19">
        <v>-11</v>
      </c>
      <c r="L5" s="19">
        <v>90</v>
      </c>
      <c r="M5" s="19">
        <v>71</v>
      </c>
      <c r="N5" s="19">
        <v>77</v>
      </c>
      <c r="O5" s="15"/>
    </row>
    <row r="6" spans="1:15">
      <c r="A6">
        <v>2013</v>
      </c>
      <c r="B6">
        <v>2008</v>
      </c>
      <c r="C6" s="2">
        <v>-11</v>
      </c>
      <c r="D6" s="2">
        <v>90</v>
      </c>
      <c r="E6" s="2">
        <v>71</v>
      </c>
      <c r="F6" s="2">
        <v>77</v>
      </c>
      <c r="G6" s="2">
        <v>56.75</v>
      </c>
      <c r="I6" s="5">
        <v>2013</v>
      </c>
      <c r="J6" s="18">
        <v>2009</v>
      </c>
      <c r="K6" s="19">
        <v>-2</v>
      </c>
      <c r="L6" s="19">
        <v>19</v>
      </c>
      <c r="M6" s="19">
        <v>25</v>
      </c>
      <c r="N6" s="19">
        <v>28</v>
      </c>
      <c r="O6" s="15"/>
    </row>
    <row r="7" spans="1:15">
      <c r="B7">
        <v>2009</v>
      </c>
      <c r="C7" s="2">
        <v>-2</v>
      </c>
      <c r="D7" s="2">
        <v>19</v>
      </c>
      <c r="E7" s="2">
        <v>25</v>
      </c>
      <c r="F7" s="2">
        <v>28</v>
      </c>
      <c r="G7" s="2">
        <v>17.5</v>
      </c>
      <c r="I7" s="5">
        <v>2013</v>
      </c>
      <c r="J7" s="18">
        <v>2010</v>
      </c>
      <c r="K7" s="19">
        <v>3</v>
      </c>
      <c r="L7" s="19">
        <v>42</v>
      </c>
      <c r="M7" s="19">
        <v>30</v>
      </c>
      <c r="N7" s="19">
        <v>49</v>
      </c>
      <c r="O7" s="15"/>
    </row>
    <row r="8" spans="1:15">
      <c r="B8">
        <v>2010</v>
      </c>
      <c r="C8" s="2">
        <v>3</v>
      </c>
      <c r="D8" s="2">
        <v>42</v>
      </c>
      <c r="E8" s="2">
        <v>30</v>
      </c>
      <c r="F8" s="2">
        <v>49</v>
      </c>
      <c r="G8" s="2">
        <v>31</v>
      </c>
      <c r="I8" s="5">
        <v>2013</v>
      </c>
      <c r="J8" s="18">
        <v>2011</v>
      </c>
      <c r="K8" s="19">
        <v>21</v>
      </c>
      <c r="L8" s="19">
        <v>8</v>
      </c>
      <c r="M8" s="19">
        <v>4</v>
      </c>
      <c r="N8" s="19">
        <v>5</v>
      </c>
      <c r="O8" s="15"/>
    </row>
    <row r="9" spans="1:15">
      <c r="B9">
        <v>2011</v>
      </c>
      <c r="C9" s="2">
        <v>21</v>
      </c>
      <c r="D9" s="2">
        <v>8</v>
      </c>
      <c r="E9" s="2">
        <v>4</v>
      </c>
      <c r="F9" s="2">
        <v>5</v>
      </c>
      <c r="G9" s="2">
        <v>9.5</v>
      </c>
      <c r="I9" s="5">
        <v>2013</v>
      </c>
      <c r="J9" s="18">
        <v>2012</v>
      </c>
      <c r="K9" s="19">
        <v>-9</v>
      </c>
      <c r="L9" s="19">
        <v>4</v>
      </c>
      <c r="M9" s="19">
        <v>42</v>
      </c>
      <c r="N9" s="19">
        <v>15</v>
      </c>
      <c r="O9" s="15"/>
    </row>
    <row r="10" spans="1:15">
      <c r="B10">
        <v>2012</v>
      </c>
      <c r="C10" s="2">
        <v>-9</v>
      </c>
      <c r="D10" s="2">
        <v>4</v>
      </c>
      <c r="E10" s="2">
        <v>42</v>
      </c>
      <c r="F10" s="2">
        <v>15</v>
      </c>
      <c r="G10" s="2">
        <v>13</v>
      </c>
      <c r="I10" s="5">
        <v>2013</v>
      </c>
      <c r="J10" s="18">
        <v>2013</v>
      </c>
      <c r="K10" s="19">
        <v>2</v>
      </c>
      <c r="L10" s="19">
        <v>47</v>
      </c>
      <c r="M10" s="19">
        <v>77</v>
      </c>
      <c r="N10" s="19">
        <v>56</v>
      </c>
      <c r="O10" s="15"/>
    </row>
    <row r="11" spans="1:15">
      <c r="B11">
        <v>2013</v>
      </c>
      <c r="C11" s="2">
        <v>2</v>
      </c>
      <c r="D11" s="2">
        <v>47</v>
      </c>
      <c r="E11" s="2">
        <v>77</v>
      </c>
      <c r="F11" s="2">
        <v>56</v>
      </c>
      <c r="G11" s="2">
        <v>45.5</v>
      </c>
      <c r="I11" s="20" t="s">
        <v>33</v>
      </c>
      <c r="J11" s="20"/>
      <c r="K11" s="21">
        <f>AVERAGE(K5:K10)</f>
        <v>0.66666666666666663</v>
      </c>
      <c r="L11" s="21">
        <f t="shared" ref="L11:N11" si="0">AVERAGE(L5:L10)</f>
        <v>35</v>
      </c>
      <c r="M11" s="21">
        <f t="shared" si="0"/>
        <v>41.5</v>
      </c>
      <c r="N11" s="21">
        <f t="shared" si="0"/>
        <v>38.333333333333336</v>
      </c>
    </row>
    <row r="12" spans="1:15">
      <c r="A12" t="s">
        <v>10</v>
      </c>
      <c r="C12" s="3">
        <v>0.8571428571428571</v>
      </c>
      <c r="D12" s="3">
        <v>33.714285714285715</v>
      </c>
      <c r="E12" s="3">
        <v>37.571428571428569</v>
      </c>
      <c r="F12" s="3">
        <v>32.714285714285715</v>
      </c>
      <c r="G12" s="3">
        <v>26.214285714285715</v>
      </c>
    </row>
    <row r="14" spans="1:15">
      <c r="C14" s="3">
        <f>AVERAGE(C5:C11)</f>
        <v>0.8571428571428571</v>
      </c>
      <c r="D14" s="3">
        <f t="shared" ref="D14:F14" si="1">AVERAGE(D5:D11)</f>
        <v>33.714285714285715</v>
      </c>
      <c r="E14" s="3">
        <f t="shared" si="1"/>
        <v>37.571428571428569</v>
      </c>
      <c r="F14" s="3">
        <f t="shared" si="1"/>
        <v>32.714285714285715</v>
      </c>
    </row>
    <row r="15" spans="1:15">
      <c r="C15" s="3">
        <f>STDEV(C5:C11)</f>
        <v>10.47900395121234</v>
      </c>
      <c r="D15" s="3">
        <f t="shared" ref="D15:F15" si="2">STDEV(D5:D11)</f>
        <v>29.533677306392025</v>
      </c>
      <c r="E15" s="3">
        <f t="shared" si="2"/>
        <v>27.657772523332046</v>
      </c>
      <c r="F15" s="3">
        <f t="shared" si="2"/>
        <v>28.894718581511775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3" sqref="B13"/>
    </sheetView>
  </sheetViews>
  <sheetFormatPr baseColWidth="10" defaultRowHeight="15" x14ac:dyDescent="0"/>
  <cols>
    <col min="1" max="1" width="13" bestFit="1" customWidth="1"/>
    <col min="2" max="2" width="14.83203125" bestFit="1" customWidth="1"/>
    <col min="3" max="3" width="12.6640625" bestFit="1" customWidth="1"/>
    <col min="4" max="5" width="11.5" bestFit="1" customWidth="1"/>
    <col min="7" max="7" width="18.33203125" customWidth="1"/>
    <col min="8" max="8" width="15.6640625" customWidth="1"/>
  </cols>
  <sheetData>
    <row r="1" spans="1:9">
      <c r="A1" s="1" t="s">
        <v>9</v>
      </c>
      <c r="B1" t="s">
        <v>2</v>
      </c>
    </row>
    <row r="3" spans="1:9" ht="16" thickBot="1">
      <c r="B3" s="1" t="s">
        <v>13</v>
      </c>
    </row>
    <row r="4" spans="1:9" ht="16" thickBot="1">
      <c r="A4" s="1" t="s">
        <v>12</v>
      </c>
      <c r="B4" t="s">
        <v>19</v>
      </c>
      <c r="C4" t="s">
        <v>14</v>
      </c>
      <c r="F4" s="7" t="s">
        <v>16</v>
      </c>
      <c r="G4" s="8" t="s">
        <v>15</v>
      </c>
      <c r="H4" s="8" t="s">
        <v>17</v>
      </c>
      <c r="I4" s="9" t="s">
        <v>18</v>
      </c>
    </row>
    <row r="5" spans="1:9">
      <c r="A5" s="4">
        <v>2008</v>
      </c>
      <c r="B5" s="2">
        <v>1636</v>
      </c>
      <c r="C5" s="2">
        <v>-11</v>
      </c>
      <c r="D5">
        <f>B5-C5</f>
        <v>1647</v>
      </c>
      <c r="F5" s="6">
        <f>A5</f>
        <v>2008</v>
      </c>
      <c r="G5" s="6">
        <f>D5</f>
        <v>1647</v>
      </c>
      <c r="H5" s="6">
        <f>B5</f>
        <v>1636</v>
      </c>
      <c r="I5" s="6">
        <f>H5-G5</f>
        <v>-11</v>
      </c>
    </row>
    <row r="6" spans="1:9">
      <c r="A6" s="4">
        <v>2009</v>
      </c>
      <c r="B6" s="2">
        <v>1708</v>
      </c>
      <c r="C6" s="2">
        <v>-2</v>
      </c>
      <c r="D6">
        <f t="shared" ref="D6:D10" si="0">B6-C6</f>
        <v>1710</v>
      </c>
      <c r="F6" s="5">
        <f t="shared" ref="F6:F10" si="1">A6</f>
        <v>2009</v>
      </c>
      <c r="G6" s="5">
        <f t="shared" ref="G6:G10" si="2">D6</f>
        <v>1710</v>
      </c>
      <c r="H6" s="5">
        <f t="shared" ref="H6:H10" si="3">B6</f>
        <v>1708</v>
      </c>
      <c r="I6" s="5">
        <f t="shared" ref="I6:I10" si="4">H6-G6</f>
        <v>-2</v>
      </c>
    </row>
    <row r="7" spans="1:9">
      <c r="A7" s="4">
        <v>2010</v>
      </c>
      <c r="B7" s="2">
        <v>1593</v>
      </c>
      <c r="C7" s="2">
        <v>3</v>
      </c>
      <c r="D7">
        <f t="shared" si="0"/>
        <v>1590</v>
      </c>
      <c r="F7" s="5">
        <f t="shared" si="1"/>
        <v>2010</v>
      </c>
      <c r="G7" s="5">
        <f t="shared" si="2"/>
        <v>1590</v>
      </c>
      <c r="H7" s="5">
        <f t="shared" si="3"/>
        <v>1593</v>
      </c>
      <c r="I7" s="5">
        <f t="shared" si="4"/>
        <v>3</v>
      </c>
    </row>
    <row r="8" spans="1:9">
      <c r="A8" s="4">
        <v>2011</v>
      </c>
      <c r="B8" s="2">
        <v>1691</v>
      </c>
      <c r="C8" s="2">
        <v>21</v>
      </c>
      <c r="D8">
        <f t="shared" si="0"/>
        <v>1670</v>
      </c>
      <c r="F8" s="5">
        <f t="shared" si="1"/>
        <v>2011</v>
      </c>
      <c r="G8" s="5">
        <f t="shared" si="2"/>
        <v>1670</v>
      </c>
      <c r="H8" s="5">
        <f t="shared" si="3"/>
        <v>1691</v>
      </c>
      <c r="I8" s="5">
        <f t="shared" si="4"/>
        <v>21</v>
      </c>
    </row>
    <row r="9" spans="1:9">
      <c r="A9" s="4">
        <v>2012</v>
      </c>
      <c r="B9" s="2">
        <v>1623</v>
      </c>
      <c r="C9" s="2">
        <v>-9</v>
      </c>
      <c r="D9">
        <f t="shared" si="0"/>
        <v>1632</v>
      </c>
      <c r="F9" s="5">
        <f t="shared" si="1"/>
        <v>2012</v>
      </c>
      <c r="G9" s="5">
        <f t="shared" si="2"/>
        <v>1632</v>
      </c>
      <c r="H9" s="5">
        <f t="shared" si="3"/>
        <v>1623</v>
      </c>
      <c r="I9" s="5">
        <f t="shared" si="4"/>
        <v>-9</v>
      </c>
    </row>
    <row r="10" spans="1:9">
      <c r="A10" s="4">
        <v>2013</v>
      </c>
      <c r="B10" s="2">
        <v>1655</v>
      </c>
      <c r="C10" s="2">
        <v>4</v>
      </c>
      <c r="D10">
        <f t="shared" si="0"/>
        <v>1651</v>
      </c>
      <c r="F10" s="5">
        <f t="shared" si="1"/>
        <v>2013</v>
      </c>
      <c r="G10" s="5">
        <f t="shared" si="2"/>
        <v>1651</v>
      </c>
      <c r="H10" s="5">
        <f t="shared" si="3"/>
        <v>1655</v>
      </c>
      <c r="I10" s="5">
        <f t="shared" si="4"/>
        <v>4</v>
      </c>
    </row>
    <row r="11" spans="1:9">
      <c r="A11" s="4" t="s">
        <v>10</v>
      </c>
      <c r="B11" s="2">
        <v>1651.5714285714287</v>
      </c>
      <c r="C11" s="2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I17" sqref="I17"/>
    </sheetView>
  </sheetViews>
  <sheetFormatPr baseColWidth="10" defaultRowHeight="15" x14ac:dyDescent="0"/>
  <cols>
    <col min="1" max="1" width="16.1640625" bestFit="1" customWidth="1"/>
    <col min="2" max="2" width="7" customWidth="1"/>
    <col min="3" max="5" width="11.5" customWidth="1"/>
    <col min="6" max="6" width="11.5" bestFit="1" customWidth="1"/>
    <col min="7" max="7" width="10.83203125" bestFit="1" customWidth="1"/>
  </cols>
  <sheetData>
    <row r="3" spans="1:7">
      <c r="A3" s="1" t="s">
        <v>11</v>
      </c>
      <c r="C3" s="1" t="s">
        <v>9</v>
      </c>
    </row>
    <row r="4" spans="1:7">
      <c r="A4" s="1" t="s">
        <v>0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7">
      <c r="A5" t="s">
        <v>25</v>
      </c>
      <c r="B5">
        <v>2008</v>
      </c>
      <c r="C5" s="14">
        <v>-11</v>
      </c>
      <c r="D5" s="14">
        <v>84</v>
      </c>
      <c r="E5" s="14">
        <v>77</v>
      </c>
      <c r="F5" s="14">
        <v>68</v>
      </c>
      <c r="G5" s="14">
        <v>54.5</v>
      </c>
    </row>
    <row r="6" spans="1:7">
      <c r="A6" t="s">
        <v>24</v>
      </c>
      <c r="B6">
        <v>2009</v>
      </c>
      <c r="C6" s="14">
        <v>-2</v>
      </c>
      <c r="D6" s="14">
        <v>37</v>
      </c>
      <c r="E6" s="14">
        <v>25</v>
      </c>
      <c r="F6" s="14">
        <v>33</v>
      </c>
      <c r="G6" s="14">
        <v>23.25</v>
      </c>
    </row>
    <row r="7" spans="1:7">
      <c r="A7" t="s">
        <v>23</v>
      </c>
      <c r="B7">
        <v>2010</v>
      </c>
      <c r="C7" s="14">
        <v>3</v>
      </c>
      <c r="D7" s="14">
        <v>48</v>
      </c>
      <c r="E7" s="14">
        <v>56</v>
      </c>
      <c r="F7" s="14">
        <v>56</v>
      </c>
      <c r="G7" s="14">
        <v>40.75</v>
      </c>
    </row>
    <row r="8" spans="1:7">
      <c r="A8" t="s">
        <v>22</v>
      </c>
      <c r="B8">
        <v>2011</v>
      </c>
      <c r="C8" s="14">
        <v>21</v>
      </c>
      <c r="D8" s="14">
        <v>49</v>
      </c>
      <c r="E8" s="14">
        <v>42</v>
      </c>
      <c r="F8" s="14">
        <v>33</v>
      </c>
      <c r="G8" s="14">
        <v>36.25</v>
      </c>
    </row>
    <row r="9" spans="1:7">
      <c r="A9" t="s">
        <v>21</v>
      </c>
      <c r="B9">
        <v>2012</v>
      </c>
      <c r="C9" s="14">
        <v>-9</v>
      </c>
      <c r="D9" s="14">
        <v>-2</v>
      </c>
      <c r="E9" s="14">
        <v>20</v>
      </c>
      <c r="F9" s="14">
        <v>2</v>
      </c>
      <c r="G9" s="14">
        <v>2.75</v>
      </c>
    </row>
    <row r="10" spans="1:7">
      <c r="A10" t="s">
        <v>20</v>
      </c>
      <c r="B10">
        <v>2013</v>
      </c>
      <c r="C10" s="14">
        <v>2</v>
      </c>
      <c r="D10" s="14">
        <v>28</v>
      </c>
      <c r="E10" s="14">
        <v>40</v>
      </c>
      <c r="F10" s="14">
        <v>35</v>
      </c>
      <c r="G10" s="14">
        <v>26.25</v>
      </c>
    </row>
    <row r="11" spans="1:7">
      <c r="A11" t="s">
        <v>10</v>
      </c>
      <c r="C11" s="3">
        <v>0.66666666666666663</v>
      </c>
      <c r="D11" s="3">
        <v>40.666666666666664</v>
      </c>
      <c r="E11" s="3">
        <v>43.333333333333336</v>
      </c>
      <c r="F11" s="3">
        <v>37.833333333333336</v>
      </c>
      <c r="G11" s="14">
        <v>30.625</v>
      </c>
    </row>
    <row r="12" spans="1:7">
      <c r="C12" s="3">
        <f>STDEV(C5:C10)</f>
        <v>11.465891446663303</v>
      </c>
      <c r="D12" s="3">
        <f t="shared" ref="D12:F12" si="0">STDEV(D5:D10)</f>
        <v>28.267767274170538</v>
      </c>
      <c r="E12" s="3">
        <f t="shared" si="0"/>
        <v>20.915703829100917</v>
      </c>
      <c r="F12" s="3">
        <f t="shared" si="0"/>
        <v>22.710496838833507</v>
      </c>
    </row>
    <row r="18" spans="1:7">
      <c r="A18" t="s">
        <v>11</v>
      </c>
      <c r="C18" t="s">
        <v>9</v>
      </c>
    </row>
    <row r="19" spans="1:7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10</v>
      </c>
    </row>
    <row r="20" spans="1:7">
      <c r="A20">
        <v>2013</v>
      </c>
      <c r="B20">
        <v>2008</v>
      </c>
      <c r="C20" s="2">
        <v>-11</v>
      </c>
      <c r="D20" s="2">
        <v>90</v>
      </c>
      <c r="E20" s="2">
        <v>71</v>
      </c>
      <c r="F20" s="2">
        <v>77</v>
      </c>
      <c r="G20" s="2">
        <v>56.75</v>
      </c>
    </row>
    <row r="21" spans="1:7">
      <c r="A21">
        <v>2013</v>
      </c>
      <c r="B21">
        <v>2009</v>
      </c>
      <c r="C21" s="2">
        <v>-2</v>
      </c>
      <c r="D21" s="2">
        <v>19</v>
      </c>
      <c r="E21" s="2">
        <v>25</v>
      </c>
      <c r="F21" s="2">
        <v>28</v>
      </c>
      <c r="G21" s="2">
        <v>17.5</v>
      </c>
    </row>
    <row r="22" spans="1:7">
      <c r="A22">
        <v>2013</v>
      </c>
      <c r="B22">
        <v>2010</v>
      </c>
      <c r="C22" s="2">
        <v>3</v>
      </c>
      <c r="D22" s="2">
        <v>42</v>
      </c>
      <c r="E22" s="2">
        <v>30</v>
      </c>
      <c r="F22" s="2">
        <v>49</v>
      </c>
      <c r="G22" s="2">
        <v>31</v>
      </c>
    </row>
    <row r="23" spans="1:7">
      <c r="A23">
        <v>2013</v>
      </c>
      <c r="B23">
        <v>2011</v>
      </c>
      <c r="C23" s="2">
        <v>21</v>
      </c>
      <c r="D23" s="2">
        <v>8</v>
      </c>
      <c r="E23" s="2">
        <v>4</v>
      </c>
      <c r="F23" s="2">
        <v>5</v>
      </c>
      <c r="G23" s="2">
        <v>9.5</v>
      </c>
    </row>
    <row r="24" spans="1:7">
      <c r="A24">
        <v>2013</v>
      </c>
      <c r="B24">
        <v>2012</v>
      </c>
      <c r="C24" s="2">
        <v>-9</v>
      </c>
      <c r="D24" s="2">
        <v>4</v>
      </c>
      <c r="E24" s="2">
        <v>42</v>
      </c>
      <c r="F24" s="2">
        <v>15</v>
      </c>
      <c r="G24" s="2">
        <v>13</v>
      </c>
    </row>
    <row r="25" spans="1:7">
      <c r="A25">
        <v>2013</v>
      </c>
      <c r="B25">
        <v>2013</v>
      </c>
      <c r="C25" s="2">
        <v>2</v>
      </c>
      <c r="D25" s="2">
        <v>47</v>
      </c>
      <c r="E25" s="2">
        <v>77</v>
      </c>
      <c r="F25" s="2">
        <v>56</v>
      </c>
      <c r="G25" s="2">
        <v>45.5</v>
      </c>
    </row>
    <row r="26" spans="1:7">
      <c r="A26" t="s">
        <v>10</v>
      </c>
      <c r="C26" s="3">
        <v>0.8571428571428571</v>
      </c>
      <c r="D26" s="3">
        <v>33.714285714285715</v>
      </c>
      <c r="E26" s="3">
        <v>37.571428571428569</v>
      </c>
      <c r="F26" s="3">
        <v>32.714285714285715</v>
      </c>
      <c r="G26" s="3">
        <v>26.214285714285715</v>
      </c>
    </row>
    <row r="28" spans="1:7">
      <c r="C28" s="3">
        <v>0.8571428571428571</v>
      </c>
      <c r="D28" s="3">
        <v>33.714285714285715</v>
      </c>
      <c r="E28" s="3">
        <v>37.571428571428569</v>
      </c>
      <c r="F28" s="3">
        <v>32.714285714285715</v>
      </c>
    </row>
    <row r="29" spans="1:7">
      <c r="C29" s="3">
        <v>10.47900395121234</v>
      </c>
      <c r="D29" s="3">
        <v>29.533677306392025</v>
      </c>
      <c r="E29" s="3">
        <v>27.657772523332046</v>
      </c>
      <c r="F29" s="3">
        <v>28.894718581511775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4" workbookViewId="0">
      <selection activeCell="A31" sqref="A31:G5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9</v>
      </c>
      <c r="D1" t="s">
        <v>6</v>
      </c>
      <c r="E1" t="s">
        <v>8</v>
      </c>
      <c r="F1" t="s">
        <v>7</v>
      </c>
    </row>
    <row r="2" spans="1:6">
      <c r="A2">
        <v>2013</v>
      </c>
      <c r="B2">
        <v>2008</v>
      </c>
      <c r="C2" t="s">
        <v>2</v>
      </c>
      <c r="D2">
        <v>1636</v>
      </c>
      <c r="E2">
        <v>-11</v>
      </c>
      <c r="F2" t="b">
        <v>0</v>
      </c>
    </row>
    <row r="3" spans="1:6">
      <c r="A3">
        <v>2013</v>
      </c>
      <c r="B3">
        <v>2008</v>
      </c>
      <c r="C3" t="s">
        <v>3</v>
      </c>
      <c r="D3">
        <v>1737</v>
      </c>
      <c r="E3">
        <v>90</v>
      </c>
      <c r="F3" t="b">
        <v>1</v>
      </c>
    </row>
    <row r="4" spans="1:6">
      <c r="A4">
        <v>2013</v>
      </c>
      <c r="B4">
        <v>2008</v>
      </c>
      <c r="C4" t="s">
        <v>4</v>
      </c>
      <c r="D4">
        <v>1718</v>
      </c>
      <c r="E4">
        <v>71</v>
      </c>
      <c r="F4" t="b">
        <v>1</v>
      </c>
    </row>
    <row r="5" spans="1:6">
      <c r="A5">
        <v>2013</v>
      </c>
      <c r="B5">
        <v>2008</v>
      </c>
      <c r="C5" t="s">
        <v>5</v>
      </c>
      <c r="D5">
        <v>1724</v>
      </c>
      <c r="E5">
        <v>77</v>
      </c>
      <c r="F5" t="b">
        <v>1</v>
      </c>
    </row>
    <row r="6" spans="1:6">
      <c r="A6">
        <v>2013</v>
      </c>
      <c r="B6">
        <v>2009</v>
      </c>
      <c r="C6" t="s">
        <v>2</v>
      </c>
      <c r="D6">
        <v>1708</v>
      </c>
      <c r="E6">
        <v>-2</v>
      </c>
      <c r="F6" t="b">
        <v>0</v>
      </c>
    </row>
    <row r="7" spans="1:6">
      <c r="A7">
        <v>2013</v>
      </c>
      <c r="B7">
        <v>2009</v>
      </c>
      <c r="C7" t="s">
        <v>3</v>
      </c>
      <c r="D7">
        <v>1729</v>
      </c>
      <c r="E7">
        <v>19</v>
      </c>
      <c r="F7" t="b">
        <v>1</v>
      </c>
    </row>
    <row r="8" spans="1:6">
      <c r="A8">
        <v>2013</v>
      </c>
      <c r="B8">
        <v>2009</v>
      </c>
      <c r="C8" t="s">
        <v>4</v>
      </c>
      <c r="D8">
        <v>1735</v>
      </c>
      <c r="E8">
        <v>25</v>
      </c>
      <c r="F8" t="b">
        <v>1</v>
      </c>
    </row>
    <row r="9" spans="1:6">
      <c r="A9">
        <v>2013</v>
      </c>
      <c r="B9">
        <v>2009</v>
      </c>
      <c r="C9" t="s">
        <v>5</v>
      </c>
      <c r="D9">
        <v>1738</v>
      </c>
      <c r="E9">
        <v>28</v>
      </c>
      <c r="F9" t="b">
        <v>1</v>
      </c>
    </row>
    <row r="10" spans="1:6">
      <c r="A10">
        <v>2013</v>
      </c>
      <c r="B10">
        <v>2010</v>
      </c>
      <c r="C10" t="s">
        <v>2</v>
      </c>
      <c r="D10">
        <v>1593</v>
      </c>
      <c r="E10">
        <v>3</v>
      </c>
      <c r="F10" t="b">
        <v>1</v>
      </c>
    </row>
    <row r="11" spans="1:6">
      <c r="A11">
        <v>2013</v>
      </c>
      <c r="B11">
        <v>2010</v>
      </c>
      <c r="C11" t="s">
        <v>3</v>
      </c>
      <c r="D11">
        <v>1632</v>
      </c>
      <c r="E11">
        <v>42</v>
      </c>
      <c r="F11" t="b">
        <v>1</v>
      </c>
    </row>
    <row r="12" spans="1:6">
      <c r="A12">
        <v>2013</v>
      </c>
      <c r="B12">
        <v>2010</v>
      </c>
      <c r="C12" t="s">
        <v>4</v>
      </c>
      <c r="D12">
        <v>1620</v>
      </c>
      <c r="E12">
        <v>30</v>
      </c>
      <c r="F12" t="b">
        <v>1</v>
      </c>
    </row>
    <row r="13" spans="1:6">
      <c r="A13">
        <v>2013</v>
      </c>
      <c r="B13">
        <v>2010</v>
      </c>
      <c r="C13" t="s">
        <v>5</v>
      </c>
      <c r="D13">
        <v>1639</v>
      </c>
      <c r="E13">
        <v>49</v>
      </c>
      <c r="F13" t="b">
        <v>1</v>
      </c>
    </row>
    <row r="14" spans="1:6">
      <c r="A14">
        <v>2013</v>
      </c>
      <c r="B14">
        <v>2011</v>
      </c>
      <c r="C14" t="s">
        <v>2</v>
      </c>
      <c r="D14">
        <v>1691</v>
      </c>
      <c r="E14">
        <v>21</v>
      </c>
      <c r="F14" t="b">
        <v>1</v>
      </c>
    </row>
    <row r="15" spans="1:6">
      <c r="A15">
        <v>2013</v>
      </c>
      <c r="B15">
        <v>2011</v>
      </c>
      <c r="C15" t="s">
        <v>3</v>
      </c>
      <c r="D15">
        <v>1678</v>
      </c>
      <c r="E15">
        <v>8</v>
      </c>
      <c r="F15" t="b">
        <v>1</v>
      </c>
    </row>
    <row r="16" spans="1:6">
      <c r="A16">
        <v>2013</v>
      </c>
      <c r="B16">
        <v>2011</v>
      </c>
      <c r="C16" t="s">
        <v>4</v>
      </c>
      <c r="D16">
        <v>1674</v>
      </c>
      <c r="E16">
        <v>4</v>
      </c>
      <c r="F16" t="b">
        <v>1</v>
      </c>
    </row>
    <row r="17" spans="1:7">
      <c r="A17">
        <v>2013</v>
      </c>
      <c r="B17">
        <v>2011</v>
      </c>
      <c r="C17" t="s">
        <v>5</v>
      </c>
      <c r="D17">
        <v>1675</v>
      </c>
      <c r="E17">
        <v>5</v>
      </c>
      <c r="F17" t="b">
        <v>1</v>
      </c>
    </row>
    <row r="18" spans="1:7">
      <c r="A18">
        <v>2013</v>
      </c>
      <c r="B18">
        <v>2012</v>
      </c>
      <c r="C18" t="s">
        <v>2</v>
      </c>
      <c r="D18">
        <v>1623</v>
      </c>
      <c r="E18">
        <v>-9</v>
      </c>
      <c r="F18" t="b">
        <v>0</v>
      </c>
    </row>
    <row r="19" spans="1:7">
      <c r="A19">
        <v>2013</v>
      </c>
      <c r="B19">
        <v>2012</v>
      </c>
      <c r="C19" t="s">
        <v>3</v>
      </c>
      <c r="D19">
        <v>1636</v>
      </c>
      <c r="E19">
        <v>4</v>
      </c>
      <c r="F19" t="b">
        <v>1</v>
      </c>
    </row>
    <row r="20" spans="1:7">
      <c r="A20">
        <v>2013</v>
      </c>
      <c r="B20">
        <v>2012</v>
      </c>
      <c r="C20" t="s">
        <v>4</v>
      </c>
      <c r="D20">
        <v>1674</v>
      </c>
      <c r="E20">
        <v>42</v>
      </c>
      <c r="F20" t="b">
        <v>1</v>
      </c>
    </row>
    <row r="21" spans="1:7">
      <c r="A21">
        <v>2013</v>
      </c>
      <c r="B21">
        <v>2012</v>
      </c>
      <c r="C21" t="s">
        <v>5</v>
      </c>
      <c r="D21">
        <v>1647</v>
      </c>
      <c r="E21">
        <v>15</v>
      </c>
      <c r="F21" t="b">
        <v>1</v>
      </c>
    </row>
    <row r="22" spans="1:7">
      <c r="A22">
        <v>2013</v>
      </c>
      <c r="B22">
        <v>2013</v>
      </c>
      <c r="C22" t="s">
        <v>2</v>
      </c>
      <c r="D22">
        <v>1655</v>
      </c>
      <c r="E22">
        <v>2</v>
      </c>
      <c r="F22" t="b">
        <v>1</v>
      </c>
    </row>
    <row r="23" spans="1:7">
      <c r="A23">
        <v>2013</v>
      </c>
      <c r="B23">
        <v>2013</v>
      </c>
      <c r="C23" t="s">
        <v>3</v>
      </c>
      <c r="D23">
        <v>1700</v>
      </c>
      <c r="E23">
        <v>47</v>
      </c>
      <c r="F23" t="b">
        <v>1</v>
      </c>
    </row>
    <row r="24" spans="1:7">
      <c r="A24">
        <v>2013</v>
      </c>
      <c r="B24">
        <v>2013</v>
      </c>
      <c r="C24" t="s">
        <v>4</v>
      </c>
      <c r="D24">
        <v>1730</v>
      </c>
      <c r="E24">
        <v>77</v>
      </c>
      <c r="F24" t="b">
        <v>1</v>
      </c>
    </row>
    <row r="25" spans="1:7">
      <c r="A25">
        <v>2013</v>
      </c>
      <c r="B25">
        <v>2013</v>
      </c>
      <c r="C25" t="s">
        <v>5</v>
      </c>
      <c r="D25">
        <v>1709</v>
      </c>
      <c r="E25">
        <v>56</v>
      </c>
      <c r="F25" t="b">
        <v>1</v>
      </c>
    </row>
    <row r="26" spans="1:7">
      <c r="A26">
        <v>2012</v>
      </c>
      <c r="B26">
        <v>2013</v>
      </c>
      <c r="C26" t="s">
        <v>2</v>
      </c>
      <c r="D26">
        <v>1655</v>
      </c>
      <c r="E26">
        <v>2</v>
      </c>
      <c r="F26" t="b">
        <v>1</v>
      </c>
    </row>
    <row r="27" spans="1:7">
      <c r="A27">
        <v>2012</v>
      </c>
      <c r="B27">
        <v>2013</v>
      </c>
      <c r="C27" t="s">
        <v>3</v>
      </c>
      <c r="D27">
        <v>1679</v>
      </c>
      <c r="E27">
        <v>26</v>
      </c>
      <c r="F27" t="b">
        <v>1</v>
      </c>
    </row>
    <row r="28" spans="1:7">
      <c r="A28">
        <v>2012</v>
      </c>
      <c r="B28">
        <v>2013</v>
      </c>
      <c r="C28" t="s">
        <v>4</v>
      </c>
      <c r="D28">
        <v>1667</v>
      </c>
      <c r="E28">
        <v>14</v>
      </c>
      <c r="F28" t="b">
        <v>1</v>
      </c>
    </row>
    <row r="29" spans="1:7">
      <c r="A29">
        <v>2012</v>
      </c>
      <c r="B29">
        <v>2013</v>
      </c>
      <c r="C29" t="s">
        <v>5</v>
      </c>
      <c r="D29">
        <v>1652</v>
      </c>
      <c r="E29">
        <v>-1</v>
      </c>
      <c r="F29" t="b">
        <v>0</v>
      </c>
    </row>
    <row r="31" spans="1:7">
      <c r="A31" t="s">
        <v>0</v>
      </c>
      <c r="B31" t="s">
        <v>1</v>
      </c>
      <c r="C31" t="s">
        <v>9</v>
      </c>
      <c r="D31" t="s">
        <v>6</v>
      </c>
      <c r="E31" t="s">
        <v>8</v>
      </c>
      <c r="F31" t="s">
        <v>7</v>
      </c>
      <c r="G31" t="s">
        <v>26</v>
      </c>
    </row>
    <row r="32" spans="1:7" ht="17">
      <c r="A32" t="s">
        <v>20</v>
      </c>
      <c r="B32">
        <v>2013</v>
      </c>
      <c r="C32" s="10" t="s">
        <v>2</v>
      </c>
      <c r="D32">
        <v>1655</v>
      </c>
      <c r="E32">
        <f>D32-G32</f>
        <v>2</v>
      </c>
      <c r="F32" t="b">
        <f>E32&gt;0</f>
        <v>1</v>
      </c>
      <c r="G32">
        <v>1653</v>
      </c>
    </row>
    <row r="33" spans="1:12" ht="19">
      <c r="A33" t="s">
        <v>20</v>
      </c>
      <c r="B33">
        <v>2013</v>
      </c>
      <c r="C33" s="10" t="s">
        <v>3</v>
      </c>
      <c r="D33">
        <v>1681</v>
      </c>
      <c r="E33">
        <f t="shared" ref="E33:E55" si="0">D33-G33</f>
        <v>28</v>
      </c>
      <c r="F33" t="b">
        <f t="shared" ref="F33:F55" si="1">E33&gt;0</f>
        <v>1</v>
      </c>
      <c r="G33">
        <v>1653</v>
      </c>
      <c r="J33" s="12"/>
      <c r="K33" s="13"/>
      <c r="L33" s="11"/>
    </row>
    <row r="34" spans="1:12" ht="19">
      <c r="A34" t="s">
        <v>20</v>
      </c>
      <c r="B34">
        <v>2013</v>
      </c>
      <c r="C34" s="10" t="s">
        <v>4</v>
      </c>
      <c r="D34">
        <v>1693</v>
      </c>
      <c r="E34">
        <f t="shared" si="0"/>
        <v>40</v>
      </c>
      <c r="F34" t="b">
        <f t="shared" si="1"/>
        <v>1</v>
      </c>
      <c r="G34">
        <v>1653</v>
      </c>
      <c r="J34" s="12"/>
      <c r="K34" s="13"/>
      <c r="L34" s="11"/>
    </row>
    <row r="35" spans="1:12" ht="19">
      <c r="A35" t="s">
        <v>20</v>
      </c>
      <c r="B35">
        <v>2013</v>
      </c>
      <c r="C35" s="10" t="s">
        <v>5</v>
      </c>
      <c r="D35">
        <v>1688</v>
      </c>
      <c r="E35">
        <f t="shared" si="0"/>
        <v>35</v>
      </c>
      <c r="F35" t="b">
        <f t="shared" si="1"/>
        <v>1</v>
      </c>
      <c r="G35">
        <v>1653</v>
      </c>
      <c r="J35" s="12"/>
      <c r="K35" s="13"/>
      <c r="L35" s="11"/>
    </row>
    <row r="36" spans="1:12" ht="19">
      <c r="A36" t="s">
        <v>21</v>
      </c>
      <c r="B36">
        <v>2012</v>
      </c>
      <c r="C36" s="10" t="s">
        <v>2</v>
      </c>
      <c r="D36">
        <v>1623</v>
      </c>
      <c r="E36">
        <f t="shared" si="0"/>
        <v>-9</v>
      </c>
      <c r="F36" t="b">
        <f t="shared" si="1"/>
        <v>0</v>
      </c>
      <c r="G36" s="11">
        <v>1632</v>
      </c>
      <c r="J36" s="12"/>
      <c r="K36" s="13"/>
      <c r="L36" s="11"/>
    </row>
    <row r="37" spans="1:12" ht="19">
      <c r="A37" t="s">
        <v>21</v>
      </c>
      <c r="B37">
        <v>2012</v>
      </c>
      <c r="C37" s="10" t="s">
        <v>3</v>
      </c>
      <c r="D37">
        <v>1630</v>
      </c>
      <c r="E37">
        <f t="shared" si="0"/>
        <v>-2</v>
      </c>
      <c r="F37" t="b">
        <f t="shared" si="1"/>
        <v>0</v>
      </c>
      <c r="G37" s="11">
        <v>1632</v>
      </c>
      <c r="J37" s="12"/>
      <c r="K37" s="13"/>
      <c r="L37" s="11"/>
    </row>
    <row r="38" spans="1:12" ht="19">
      <c r="A38" t="s">
        <v>21</v>
      </c>
      <c r="B38">
        <v>2012</v>
      </c>
      <c r="C38" s="10" t="s">
        <v>4</v>
      </c>
      <c r="D38">
        <v>1652</v>
      </c>
      <c r="E38">
        <f t="shared" si="0"/>
        <v>20</v>
      </c>
      <c r="F38" t="b">
        <f t="shared" si="1"/>
        <v>1</v>
      </c>
      <c r="G38" s="11">
        <v>1632</v>
      </c>
      <c r="J38" s="12"/>
      <c r="K38" s="13"/>
      <c r="L38" s="11"/>
    </row>
    <row r="39" spans="1:12" ht="19">
      <c r="A39" t="s">
        <v>21</v>
      </c>
      <c r="B39">
        <v>2012</v>
      </c>
      <c r="C39" s="10" t="s">
        <v>5</v>
      </c>
      <c r="D39">
        <v>1634</v>
      </c>
      <c r="E39">
        <f t="shared" si="0"/>
        <v>2</v>
      </c>
      <c r="F39" t="b">
        <f t="shared" si="1"/>
        <v>1</v>
      </c>
      <c r="G39" s="11">
        <v>1632</v>
      </c>
      <c r="J39" s="12"/>
      <c r="K39" s="13"/>
      <c r="L39" s="11"/>
    </row>
    <row r="40" spans="1:12" ht="18">
      <c r="A40" t="s">
        <v>22</v>
      </c>
      <c r="B40">
        <v>2011</v>
      </c>
      <c r="C40" s="10" t="s">
        <v>2</v>
      </c>
      <c r="D40">
        <v>1691</v>
      </c>
      <c r="E40">
        <f t="shared" si="0"/>
        <v>21</v>
      </c>
      <c r="F40" t="b">
        <f t="shared" si="1"/>
        <v>1</v>
      </c>
      <c r="G40" s="11">
        <v>1670</v>
      </c>
    </row>
    <row r="41" spans="1:12" ht="18">
      <c r="A41" t="s">
        <v>22</v>
      </c>
      <c r="B41">
        <v>2011</v>
      </c>
      <c r="C41" s="10" t="s">
        <v>3</v>
      </c>
      <c r="D41">
        <v>1719</v>
      </c>
      <c r="E41">
        <f t="shared" si="0"/>
        <v>49</v>
      </c>
      <c r="F41" t="b">
        <f t="shared" si="1"/>
        <v>1</v>
      </c>
      <c r="G41" s="11">
        <v>1670</v>
      </c>
    </row>
    <row r="42" spans="1:12" ht="18">
      <c r="A42" t="s">
        <v>22</v>
      </c>
      <c r="B42">
        <v>2011</v>
      </c>
      <c r="C42" s="10" t="s">
        <v>4</v>
      </c>
      <c r="D42">
        <v>1712</v>
      </c>
      <c r="E42">
        <f t="shared" si="0"/>
        <v>42</v>
      </c>
      <c r="F42" t="b">
        <f t="shared" si="1"/>
        <v>1</v>
      </c>
      <c r="G42" s="11">
        <v>1670</v>
      </c>
    </row>
    <row r="43" spans="1:12" ht="18">
      <c r="A43" t="s">
        <v>22</v>
      </c>
      <c r="B43">
        <v>2011</v>
      </c>
      <c r="C43" s="10" t="s">
        <v>5</v>
      </c>
      <c r="D43">
        <v>1703</v>
      </c>
      <c r="E43">
        <f t="shared" si="0"/>
        <v>33</v>
      </c>
      <c r="F43" t="b">
        <f t="shared" si="1"/>
        <v>1</v>
      </c>
      <c r="G43" s="11">
        <v>1670</v>
      </c>
    </row>
    <row r="44" spans="1:12" ht="18">
      <c r="A44" t="s">
        <v>23</v>
      </c>
      <c r="B44">
        <v>2010</v>
      </c>
      <c r="C44" s="10" t="s">
        <v>2</v>
      </c>
      <c r="D44">
        <v>1593</v>
      </c>
      <c r="E44">
        <f t="shared" si="0"/>
        <v>3</v>
      </c>
      <c r="F44" t="b">
        <f t="shared" si="1"/>
        <v>1</v>
      </c>
      <c r="G44" s="11">
        <v>1590</v>
      </c>
    </row>
    <row r="45" spans="1:12" ht="18">
      <c r="A45" t="s">
        <v>23</v>
      </c>
      <c r="B45">
        <v>2010</v>
      </c>
      <c r="C45" s="10" t="s">
        <v>3</v>
      </c>
      <c r="D45">
        <v>1638</v>
      </c>
      <c r="E45">
        <f t="shared" si="0"/>
        <v>48</v>
      </c>
      <c r="F45" t="b">
        <f t="shared" si="1"/>
        <v>1</v>
      </c>
      <c r="G45" s="11">
        <v>1590</v>
      </c>
    </row>
    <row r="46" spans="1:12" ht="18">
      <c r="A46" t="s">
        <v>23</v>
      </c>
      <c r="B46">
        <v>2010</v>
      </c>
      <c r="C46" s="10" t="s">
        <v>4</v>
      </c>
      <c r="D46">
        <v>1646</v>
      </c>
      <c r="E46">
        <f t="shared" si="0"/>
        <v>56</v>
      </c>
      <c r="F46" t="b">
        <f t="shared" si="1"/>
        <v>1</v>
      </c>
      <c r="G46" s="11">
        <v>1590</v>
      </c>
    </row>
    <row r="47" spans="1:12" ht="18">
      <c r="A47" t="s">
        <v>23</v>
      </c>
      <c r="B47">
        <v>2010</v>
      </c>
      <c r="C47" s="10" t="s">
        <v>5</v>
      </c>
      <c r="D47">
        <v>1646</v>
      </c>
      <c r="E47">
        <f t="shared" si="0"/>
        <v>56</v>
      </c>
      <c r="F47" t="b">
        <f t="shared" si="1"/>
        <v>1</v>
      </c>
      <c r="G47" s="11">
        <v>1590</v>
      </c>
    </row>
    <row r="48" spans="1:12" ht="18">
      <c r="A48" t="s">
        <v>24</v>
      </c>
      <c r="B48">
        <v>2009</v>
      </c>
      <c r="C48" s="10" t="s">
        <v>2</v>
      </c>
      <c r="D48">
        <v>1708</v>
      </c>
      <c r="E48">
        <f t="shared" si="0"/>
        <v>-2</v>
      </c>
      <c r="F48" t="b">
        <f t="shared" si="1"/>
        <v>0</v>
      </c>
      <c r="G48" s="11">
        <v>1710</v>
      </c>
    </row>
    <row r="49" spans="1:7" ht="18">
      <c r="A49" t="s">
        <v>24</v>
      </c>
      <c r="B49">
        <v>2009</v>
      </c>
      <c r="C49" s="10" t="s">
        <v>3</v>
      </c>
      <c r="D49">
        <v>1747</v>
      </c>
      <c r="E49">
        <f t="shared" si="0"/>
        <v>37</v>
      </c>
      <c r="F49" t="b">
        <f t="shared" si="1"/>
        <v>1</v>
      </c>
      <c r="G49" s="11">
        <v>1710</v>
      </c>
    </row>
    <row r="50" spans="1:7" ht="18">
      <c r="A50" t="s">
        <v>24</v>
      </c>
      <c r="B50">
        <v>2009</v>
      </c>
      <c r="C50" s="10" t="s">
        <v>4</v>
      </c>
      <c r="D50">
        <v>1735</v>
      </c>
      <c r="E50">
        <f t="shared" si="0"/>
        <v>25</v>
      </c>
      <c r="F50" t="b">
        <f t="shared" si="1"/>
        <v>1</v>
      </c>
      <c r="G50" s="11">
        <v>1710</v>
      </c>
    </row>
    <row r="51" spans="1:7" ht="18">
      <c r="A51" t="s">
        <v>24</v>
      </c>
      <c r="B51">
        <v>2009</v>
      </c>
      <c r="C51" s="10" t="s">
        <v>5</v>
      </c>
      <c r="D51">
        <v>1743</v>
      </c>
      <c r="E51">
        <f t="shared" si="0"/>
        <v>33</v>
      </c>
      <c r="F51" t="b">
        <f t="shared" si="1"/>
        <v>1</v>
      </c>
      <c r="G51" s="11">
        <v>1710</v>
      </c>
    </row>
    <row r="52" spans="1:7" ht="18">
      <c r="A52" t="s">
        <v>25</v>
      </c>
      <c r="B52">
        <v>2008</v>
      </c>
      <c r="C52" s="10" t="s">
        <v>2</v>
      </c>
      <c r="D52">
        <v>1636</v>
      </c>
      <c r="E52">
        <f t="shared" si="0"/>
        <v>-11</v>
      </c>
      <c r="F52" t="b">
        <f t="shared" si="1"/>
        <v>0</v>
      </c>
      <c r="G52" s="11">
        <v>1647</v>
      </c>
    </row>
    <row r="53" spans="1:7" ht="18">
      <c r="A53" t="s">
        <v>25</v>
      </c>
      <c r="B53">
        <v>2008</v>
      </c>
      <c r="C53" s="10" t="s">
        <v>3</v>
      </c>
      <c r="D53">
        <v>1731</v>
      </c>
      <c r="E53">
        <f t="shared" si="0"/>
        <v>84</v>
      </c>
      <c r="F53" t="b">
        <f t="shared" si="1"/>
        <v>1</v>
      </c>
      <c r="G53" s="11">
        <v>1647</v>
      </c>
    </row>
    <row r="54" spans="1:7" ht="18">
      <c r="A54" t="s">
        <v>25</v>
      </c>
      <c r="B54">
        <v>2008</v>
      </c>
      <c r="C54" s="10" t="s">
        <v>4</v>
      </c>
      <c r="D54">
        <v>1724</v>
      </c>
      <c r="E54">
        <f t="shared" si="0"/>
        <v>77</v>
      </c>
      <c r="F54" t="b">
        <f t="shared" si="1"/>
        <v>1</v>
      </c>
      <c r="G54" s="11">
        <v>1647</v>
      </c>
    </row>
    <row r="55" spans="1:7" ht="18">
      <c r="A55" t="s">
        <v>25</v>
      </c>
      <c r="B55">
        <v>2008</v>
      </c>
      <c r="C55" s="10" t="s">
        <v>5</v>
      </c>
      <c r="D55">
        <v>1715</v>
      </c>
      <c r="E55">
        <f t="shared" si="0"/>
        <v>68</v>
      </c>
      <c r="F55" t="b">
        <f t="shared" si="1"/>
        <v>1</v>
      </c>
      <c r="G55" s="11">
        <v>1647</v>
      </c>
    </row>
    <row r="56" spans="1:7" ht="17">
      <c r="C56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2014-04-23T20:08:32Z</dcterms:created>
  <dcterms:modified xsi:type="dcterms:W3CDTF">2015-10-21T14:55:51Z</dcterms:modified>
</cp:coreProperties>
</file>