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-21080" yWindow="940" windowWidth="25600" windowHeight="18380" tabRatio="500" activeTab="1"/>
  </bookViews>
  <sheets>
    <sheet name="Sheet1" sheetId="2" r:id="rId1"/>
    <sheet name="nfl2013lines.csv" sheetId="1" r:id="rId2"/>
  </sheets>
  <calcPr calcId="140001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I14" i="1"/>
  <c r="I12" i="1"/>
  <c r="I9" i="1"/>
  <c r="I4" i="1"/>
  <c r="I2" i="1"/>
  <c r="I3" i="1"/>
  <c r="I5" i="1"/>
  <c r="I6" i="1"/>
  <c r="I7" i="1"/>
  <c r="I8" i="1"/>
  <c r="I10" i="1"/>
  <c r="I11" i="1"/>
  <c r="I13" i="1"/>
  <c r="I15" i="1"/>
  <c r="I17" i="1"/>
  <c r="I23" i="1"/>
  <c r="I24" i="1"/>
  <c r="I22" i="1"/>
  <c r="I18" i="1"/>
  <c r="I19" i="1"/>
  <c r="I20" i="1"/>
  <c r="I21" i="1"/>
  <c r="I25" i="1"/>
  <c r="I26" i="1"/>
  <c r="I27" i="1"/>
  <c r="I28" i="1"/>
  <c r="I29" i="1"/>
  <c r="I30" i="1"/>
  <c r="I31" i="1"/>
  <c r="I32" i="1"/>
  <c r="I33" i="1"/>
  <c r="I39" i="1"/>
  <c r="I40" i="1"/>
  <c r="I38" i="1"/>
  <c r="I34" i="1"/>
  <c r="I35" i="1"/>
  <c r="I36" i="1"/>
  <c r="I37" i="1"/>
  <c r="I41" i="1"/>
  <c r="I42" i="1"/>
  <c r="I43" i="1"/>
  <c r="I44" i="1"/>
  <c r="I45" i="1"/>
  <c r="I46" i="1"/>
  <c r="I47" i="1"/>
  <c r="I48" i="1"/>
  <c r="I49" i="1"/>
  <c r="I63" i="1"/>
  <c r="I60" i="1"/>
  <c r="I57" i="1"/>
  <c r="I58" i="1"/>
  <c r="I59" i="1"/>
  <c r="I55" i="1"/>
  <c r="I51" i="1"/>
  <c r="I50" i="1"/>
  <c r="I52" i="1"/>
  <c r="I53" i="1"/>
  <c r="I54" i="1"/>
  <c r="I56" i="1"/>
  <c r="I61" i="1"/>
  <c r="I62" i="1"/>
  <c r="I64" i="1"/>
  <c r="I75" i="1"/>
  <c r="I74" i="1"/>
  <c r="I69" i="1"/>
  <c r="I70" i="1"/>
  <c r="I71" i="1"/>
  <c r="I66" i="1"/>
  <c r="I65" i="1"/>
  <c r="I67" i="1"/>
  <c r="I68" i="1"/>
  <c r="I72" i="1"/>
  <c r="I73" i="1"/>
  <c r="I76" i="1"/>
  <c r="I77" i="1"/>
  <c r="I78" i="1"/>
  <c r="I87" i="1"/>
  <c r="I85" i="1"/>
  <c r="I82" i="1"/>
  <c r="I81" i="1"/>
  <c r="I80" i="1"/>
  <c r="I79" i="1"/>
  <c r="I83" i="1"/>
  <c r="I84" i="1"/>
  <c r="I86" i="1"/>
  <c r="I88" i="1"/>
  <c r="I89" i="1"/>
  <c r="I90" i="1"/>
  <c r="I91" i="1"/>
  <c r="I92" i="1"/>
  <c r="I93" i="1"/>
  <c r="I107" i="1"/>
  <c r="I102" i="1"/>
  <c r="I101" i="1"/>
  <c r="I98" i="1"/>
  <c r="I99" i="1"/>
  <c r="I94" i="1"/>
  <c r="I95" i="1"/>
  <c r="I96" i="1"/>
  <c r="I97" i="1"/>
  <c r="I100" i="1"/>
  <c r="I103" i="1"/>
  <c r="I104" i="1"/>
  <c r="I105" i="1"/>
  <c r="I106" i="1"/>
  <c r="I108" i="1"/>
  <c r="I121" i="1"/>
  <c r="I120" i="1"/>
  <c r="I117" i="1"/>
  <c r="I115" i="1"/>
  <c r="I109" i="1"/>
  <c r="I110" i="1"/>
  <c r="I111" i="1"/>
  <c r="I112" i="1"/>
  <c r="I113" i="1"/>
  <c r="I114" i="1"/>
  <c r="I116" i="1"/>
  <c r="I118" i="1"/>
  <c r="I119" i="1"/>
  <c r="I130" i="1"/>
  <c r="I128" i="1"/>
  <c r="I126" i="1"/>
  <c r="I127" i="1"/>
  <c r="I123" i="1"/>
  <c r="I124" i="1"/>
  <c r="I122" i="1"/>
  <c r="I125" i="1"/>
  <c r="I129" i="1"/>
  <c r="I131" i="1"/>
  <c r="I132" i="1"/>
  <c r="I133" i="1"/>
  <c r="I134" i="1"/>
  <c r="I147" i="1"/>
  <c r="I141" i="1"/>
  <c r="I140" i="1"/>
  <c r="I137" i="1"/>
  <c r="I135" i="1"/>
  <c r="I136" i="1"/>
  <c r="I138" i="1"/>
  <c r="I139" i="1"/>
  <c r="I142" i="1"/>
  <c r="I143" i="1"/>
  <c r="I144" i="1"/>
  <c r="I145" i="1"/>
  <c r="I146" i="1"/>
  <c r="I148" i="1"/>
  <c r="I161" i="1"/>
  <c r="I152" i="1"/>
  <c r="I154" i="1"/>
  <c r="I155" i="1"/>
  <c r="I149" i="1"/>
  <c r="I150" i="1"/>
  <c r="I151" i="1"/>
  <c r="I153" i="1"/>
  <c r="I156" i="1"/>
  <c r="I157" i="1"/>
  <c r="I158" i="1"/>
  <c r="I159" i="1"/>
  <c r="I160" i="1"/>
  <c r="I162" i="1"/>
  <c r="I163" i="1"/>
  <c r="I175" i="1"/>
  <c r="I173" i="1"/>
  <c r="I172" i="1"/>
  <c r="I167" i="1"/>
  <c r="I166" i="1"/>
  <c r="I164" i="1"/>
  <c r="I165" i="1"/>
  <c r="I168" i="1"/>
  <c r="I169" i="1"/>
  <c r="I170" i="1"/>
  <c r="I171" i="1"/>
  <c r="I174" i="1"/>
  <c r="I176" i="1"/>
  <c r="I177" i="1"/>
  <c r="I190" i="1"/>
  <c r="I188" i="1"/>
  <c r="I180" i="1"/>
  <c r="I178" i="1"/>
  <c r="I179" i="1"/>
  <c r="I181" i="1"/>
  <c r="I182" i="1"/>
  <c r="I183" i="1"/>
  <c r="I184" i="1"/>
  <c r="I185" i="1"/>
  <c r="I186" i="1"/>
  <c r="I187" i="1"/>
  <c r="I189" i="1"/>
  <c r="I191" i="1"/>
  <c r="I192" i="1"/>
  <c r="I193" i="1"/>
  <c r="I203" i="1"/>
  <c r="I201" i="1"/>
  <c r="I194" i="1"/>
  <c r="I195" i="1"/>
  <c r="I196" i="1"/>
  <c r="I197" i="1"/>
  <c r="I198" i="1"/>
  <c r="I199" i="1"/>
  <c r="I200" i="1"/>
  <c r="I202" i="1"/>
  <c r="I204" i="1"/>
  <c r="I205" i="1"/>
  <c r="I206" i="1"/>
  <c r="I207" i="1"/>
  <c r="I208" i="1"/>
  <c r="I209" i="1"/>
  <c r="I224" i="1"/>
  <c r="I221" i="1"/>
  <c r="I222" i="1"/>
  <c r="I220" i="1"/>
  <c r="I216" i="1"/>
  <c r="I215" i="1"/>
  <c r="I213" i="1"/>
  <c r="I211" i="1"/>
  <c r="I210" i="1"/>
  <c r="I212" i="1"/>
  <c r="I214" i="1"/>
  <c r="I217" i="1"/>
  <c r="I218" i="1"/>
  <c r="I219" i="1"/>
  <c r="I223" i="1"/>
  <c r="I225" i="1"/>
  <c r="I240" i="1"/>
  <c r="I234" i="1"/>
  <c r="I230" i="1"/>
  <c r="I227" i="1"/>
  <c r="I226" i="1"/>
  <c r="I228" i="1"/>
  <c r="I229" i="1"/>
  <c r="I231" i="1"/>
  <c r="I232" i="1"/>
  <c r="I233" i="1"/>
  <c r="I235" i="1"/>
  <c r="I236" i="1"/>
  <c r="I237" i="1"/>
  <c r="I238" i="1"/>
  <c r="I239" i="1"/>
  <c r="I241" i="1"/>
  <c r="I253" i="1"/>
  <c r="I249" i="1"/>
  <c r="I246" i="1"/>
  <c r="I244" i="1"/>
  <c r="I242" i="1"/>
  <c r="I243" i="1"/>
  <c r="I245" i="1"/>
  <c r="I247" i="1"/>
  <c r="I248" i="1"/>
  <c r="I250" i="1"/>
  <c r="I251" i="1"/>
  <c r="I252" i="1"/>
  <c r="I254" i="1"/>
  <c r="I255" i="1"/>
  <c r="I256" i="1"/>
  <c r="I257" i="1"/>
  <c r="I16" i="1"/>
</calcChain>
</file>

<file path=xl/sharedStrings.xml><?xml version="1.0" encoding="utf-8"?>
<sst xmlns="http://schemas.openxmlformats.org/spreadsheetml/2006/main" count="531" uniqueCount="51">
  <si>
    <t>Date</t>
  </si>
  <si>
    <t>Visitor</t>
  </si>
  <si>
    <t>Visitor Score</t>
  </si>
  <si>
    <t>Home Team</t>
  </si>
  <si>
    <t>Home Score</t>
  </si>
  <si>
    <t>Line</t>
  </si>
  <si>
    <t>Total Line</t>
  </si>
  <si>
    <t>Baltimore Ravens</t>
  </si>
  <si>
    <t>Denver Broncos</t>
  </si>
  <si>
    <t>New England Patriots</t>
  </si>
  <si>
    <t>Buffalo Bills</t>
  </si>
  <si>
    <t>Tennessee Titans</t>
  </si>
  <si>
    <t>Pittsburgh Steelers</t>
  </si>
  <si>
    <t>Atlanta Falcons</t>
  </si>
  <si>
    <t>New Orleans Saints</t>
  </si>
  <si>
    <t>Tampa Bay Buccaneers</t>
  </si>
  <si>
    <t>New York Jets</t>
  </si>
  <si>
    <t>Kansas City Chiefs</t>
  </si>
  <si>
    <t>Jacksonville Jaguars</t>
  </si>
  <si>
    <t>Cincinnati Bengals</t>
  </si>
  <si>
    <t>Chicago Bears</t>
  </si>
  <si>
    <t>Miami Dolphins</t>
  </si>
  <si>
    <t>Cleveland Browns</t>
  </si>
  <si>
    <t>Seattle Seahawks</t>
  </si>
  <si>
    <t>Carolina Panthers</t>
  </si>
  <si>
    <t>Minnesota Vikings</t>
  </si>
  <si>
    <t>Detroit Lions</t>
  </si>
  <si>
    <t>Oakland Raiders</t>
  </si>
  <si>
    <t>Indianapolis Colts</t>
  </si>
  <si>
    <t>Arizona Cardinals</t>
  </si>
  <si>
    <t>St Louis Rams</t>
  </si>
  <si>
    <t>Green Bay Packers</t>
  </si>
  <si>
    <t>San Francisco 49ers</t>
  </si>
  <si>
    <t>New York Giants</t>
  </si>
  <si>
    <t>Dallas Cowboys</t>
  </si>
  <si>
    <t>Philadelphia Eagles</t>
  </si>
  <si>
    <t>Washington Redskins</t>
  </si>
  <si>
    <t>Houston Texans</t>
  </si>
  <si>
    <t>San Diego Chargers</t>
  </si>
  <si>
    <t>gameWeek</t>
  </si>
  <si>
    <t>absLine</t>
  </si>
  <si>
    <t>numgames</t>
  </si>
  <si>
    <t>lineRank</t>
  </si>
  <si>
    <t>predict</t>
  </si>
  <si>
    <t>favoredWin</t>
  </si>
  <si>
    <t>scodeDiff</t>
  </si>
  <si>
    <t>score</t>
  </si>
  <si>
    <t>Row Labels</t>
  </si>
  <si>
    <t>Grand Total</t>
  </si>
  <si>
    <t>Sum of score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</si>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</sst>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 Bhattacharyya" refreshedDate="41764.572148611114" createdVersion="4" refreshedVersion="4" minRefreshableVersion="3" recordCount="256">
  <cacheSource type="worksheet">
    <worksheetSource ref="A1:O257" sheet="nfl2013lines.csv"/>
  </cacheSource>
  <cacheFields count="15">
    <cacheField name="Date" numFmtId="14">
      <sharedItems containsSemiMixedTypes="0" containsNonDate="0" containsDate="1" containsString="0" minDate="2013-09-05T00:00:00" maxDate="2013-12-30T00:00:00"/>
    </cacheField>
    <cacheField name="Visitor" numFmtId="0">
      <sharedItems/>
    </cacheField>
    <cacheField name="Visitor Score" numFmtId="0">
      <sharedItems containsSemiMixedTypes="0" containsString="0" containsNumber="1" containsInteger="1" minValue="0" maxValue="56"/>
    </cacheField>
    <cacheField name="Home Team" numFmtId="0">
      <sharedItems/>
    </cacheField>
    <cacheField name="Home Score" numFmtId="0">
      <sharedItems containsSemiMixedTypes="0" containsString="0" containsNumber="1" containsInteger="1" minValue="0" maxValue="55"/>
    </cacheField>
    <cacheField name="Line" numFmtId="0">
      <sharedItems containsSemiMixedTypes="0" containsString="0" containsNumber="1" minValue="-14.5" maxValue="26.5"/>
    </cacheField>
    <cacheField name="Total Line" numFmtId="0">
      <sharedItems containsSemiMixedTypes="0" containsString="0" containsNumber="1" minValue="38.5" maxValue="59"/>
    </cacheField>
    <cacheField name="gameWeek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absLine" numFmtId="0">
      <sharedItems containsSemiMixedTypes="0" containsString="0" containsNumber="1" minValue="0" maxValue="26.5"/>
    </cacheField>
    <cacheField name="lineRank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numgames" numFmtId="0">
      <sharedItems containsSemiMixedTypes="0" containsString="0" containsNumber="1" containsInteger="1" minValue="13" maxValue="16"/>
    </cacheField>
    <cacheField name="predict" numFmtId="0">
      <sharedItems containsSemiMixedTypes="0" containsString="0" containsNumber="1" containsInteger="1" minValue="1" maxValue="16"/>
    </cacheField>
    <cacheField name="scodeDiff" numFmtId="0">
      <sharedItems containsSemiMixedTypes="0" containsString="0" containsNumber="1" containsInteger="1" minValue="-35" maxValue="43"/>
    </cacheField>
    <cacheField name="favoredWin" numFmtId="0">
      <sharedItems/>
    </cacheField>
    <cacheField name="score" numFmtId="0">
      <sharedItems containsSemiMixedTypes="0" containsString="0" containsNumber="1" containsInteger="1" minValue="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d v="2013-09-08T00:00:00"/>
    <s v="Miami Dolphins"/>
    <n v="23"/>
    <s v="Cleveland Browns"/>
    <n v="10"/>
    <n v="2.5"/>
    <n v="40.5"/>
    <x v="0"/>
    <n v="2.5"/>
    <x v="0"/>
    <n v="16"/>
    <n v="1"/>
    <n v="-13"/>
    <b v="0"/>
    <n v="0"/>
  </r>
  <r>
    <d v="2013-09-08T00:00:00"/>
    <s v="Cincinnati Bengals"/>
    <n v="21"/>
    <s v="Chicago Bears"/>
    <n v="24"/>
    <n v="3"/>
    <n v="42"/>
    <x v="0"/>
    <n v="3"/>
    <x v="1"/>
    <n v="16"/>
    <n v="2"/>
    <n v="3"/>
    <b v="1"/>
    <n v="2"/>
  </r>
  <r>
    <d v="2013-09-08T00:00:00"/>
    <s v="Seattle Seahawks"/>
    <n v="12"/>
    <s v="Carolina Panthers"/>
    <n v="7"/>
    <n v="-3.5"/>
    <n v="45"/>
    <x v="0"/>
    <n v="3.5"/>
    <x v="2"/>
    <n v="16"/>
    <n v="3"/>
    <n v="-5"/>
    <b v="1"/>
    <n v="3"/>
  </r>
  <r>
    <d v="2013-09-08T00:00:00"/>
    <s v="New York Giants"/>
    <n v="31"/>
    <s v="Dallas Cowboys"/>
    <n v="36"/>
    <n v="3.5"/>
    <n v="50"/>
    <x v="0"/>
    <n v="3.5"/>
    <x v="3"/>
    <n v="16"/>
    <n v="4"/>
    <n v="5"/>
    <b v="1"/>
    <n v="4"/>
  </r>
  <r>
    <d v="2013-09-08T00:00:00"/>
    <s v="Atlanta Falcons"/>
    <n v="17"/>
    <s v="New Orleans Saints"/>
    <n v="23"/>
    <n v="3.5"/>
    <n v="56"/>
    <x v="0"/>
    <n v="3.5"/>
    <x v="4"/>
    <n v="16"/>
    <n v="5"/>
    <n v="6"/>
    <b v="1"/>
    <n v="5"/>
  </r>
  <r>
    <d v="2013-09-08T00:00:00"/>
    <s v="Arizona Cardinals"/>
    <n v="24"/>
    <s v="St Louis Rams"/>
    <n v="27"/>
    <n v="3.5"/>
    <n v="41.5"/>
    <x v="0"/>
    <n v="3.5"/>
    <x v="5"/>
    <n v="16"/>
    <n v="6"/>
    <n v="3"/>
    <b v="1"/>
    <n v="6"/>
  </r>
  <r>
    <d v="2013-09-08T00:00:00"/>
    <s v="Minnesota Vikings"/>
    <n v="24"/>
    <s v="Detroit Lions"/>
    <n v="34"/>
    <n v="4.5"/>
    <n v="47.5"/>
    <x v="0"/>
    <n v="4.5"/>
    <x v="6"/>
    <n v="16"/>
    <n v="7"/>
    <n v="10"/>
    <b v="1"/>
    <n v="7"/>
  </r>
  <r>
    <d v="2013-09-08T00:00:00"/>
    <s v="Kansas City Chiefs"/>
    <n v="28"/>
    <s v="Jacksonville Jaguars"/>
    <n v="2"/>
    <n v="-4.5"/>
    <n v="43"/>
    <x v="0"/>
    <n v="4.5"/>
    <x v="7"/>
    <n v="16"/>
    <n v="8"/>
    <n v="-26"/>
    <b v="1"/>
    <n v="8"/>
  </r>
  <r>
    <d v="2013-09-09T00:00:00"/>
    <s v="Philadelphia Eagles"/>
    <n v="33"/>
    <s v="Washington Redskins"/>
    <n v="27"/>
    <n v="4.5"/>
    <n v="53.5"/>
    <x v="0"/>
    <n v="4.5"/>
    <x v="8"/>
    <n v="16"/>
    <n v="9"/>
    <n v="-6"/>
    <b v="0"/>
    <n v="0"/>
  </r>
  <r>
    <d v="2013-09-08T00:00:00"/>
    <s v="Green Bay Packers"/>
    <n v="28"/>
    <s v="San Francisco 49ers"/>
    <n v="34"/>
    <n v="5"/>
    <n v="48.5"/>
    <x v="0"/>
    <n v="5"/>
    <x v="9"/>
    <n v="16"/>
    <n v="10"/>
    <n v="6"/>
    <b v="1"/>
    <n v="10"/>
  </r>
  <r>
    <d v="2013-09-08T00:00:00"/>
    <s v="Tampa Bay Buccaneers"/>
    <n v="17"/>
    <s v="New York Jets"/>
    <n v="18"/>
    <n v="-6"/>
    <n v="39"/>
    <x v="0"/>
    <n v="6"/>
    <x v="10"/>
    <n v="16"/>
    <n v="11"/>
    <n v="1"/>
    <b v="0"/>
    <n v="0"/>
  </r>
  <r>
    <d v="2013-09-08T00:00:00"/>
    <s v="Tennessee Titans"/>
    <n v="16"/>
    <s v="Pittsburgh Steelers"/>
    <n v="9"/>
    <n v="6"/>
    <n v="42"/>
    <x v="0"/>
    <n v="6"/>
    <x v="11"/>
    <n v="16"/>
    <n v="12"/>
    <n v="-7"/>
    <b v="0"/>
    <n v="0"/>
  </r>
  <r>
    <d v="2013-09-09T00:00:00"/>
    <s v="Houston Texans"/>
    <n v="31"/>
    <s v="San Diego Chargers"/>
    <n v="28"/>
    <n v="-6.5"/>
    <n v="45.5"/>
    <x v="0"/>
    <n v="6.5"/>
    <x v="12"/>
    <n v="16"/>
    <n v="13"/>
    <n v="-3"/>
    <b v="1"/>
    <n v="13"/>
  </r>
  <r>
    <d v="2013-09-05T00:00:00"/>
    <s v="Baltimore Ravens"/>
    <n v="27"/>
    <s v="Denver Broncos"/>
    <n v="49"/>
    <n v="7.5"/>
    <n v="49.5"/>
    <x v="0"/>
    <n v="7.5"/>
    <x v="13"/>
    <n v="16"/>
    <n v="14"/>
    <n v="22"/>
    <b v="1"/>
    <n v="14"/>
  </r>
  <r>
    <d v="2013-09-08T00:00:00"/>
    <s v="New England Patriots"/>
    <n v="23"/>
    <s v="Buffalo Bills"/>
    <n v="21"/>
    <n v="-10.5"/>
    <n v="51.5"/>
    <x v="0"/>
    <n v="10.5"/>
    <x v="14"/>
    <n v="16"/>
    <n v="15"/>
    <n v="-2"/>
    <b v="1"/>
    <n v="15"/>
  </r>
  <r>
    <d v="2013-09-08T00:00:00"/>
    <s v="Oakland Raiders"/>
    <n v="17"/>
    <s v="Indianapolis Colts"/>
    <n v="21"/>
    <n v="11.5"/>
    <n v="45.5"/>
    <x v="0"/>
    <n v="11.5"/>
    <x v="15"/>
    <n v="16"/>
    <n v="16"/>
    <n v="4"/>
    <b v="1"/>
    <n v="16"/>
  </r>
  <r>
    <d v="2013-09-15T00:00:00"/>
    <s v="Detroit Lions"/>
    <n v="21"/>
    <s v="Arizona Cardinals"/>
    <n v="25"/>
    <n v="-2"/>
    <n v="48.5"/>
    <x v="1"/>
    <n v="2"/>
    <x v="0"/>
    <n v="16"/>
    <n v="1"/>
    <n v="4"/>
    <b v="0"/>
    <n v="0"/>
  </r>
  <r>
    <d v="2013-09-15T00:00:00"/>
    <s v="San Francisco 49ers"/>
    <n v="3"/>
    <s v="Seattle Seahawks"/>
    <n v="29"/>
    <n v="2.5"/>
    <n v="44.5"/>
    <x v="1"/>
    <n v="2.5"/>
    <x v="1"/>
    <n v="16"/>
    <n v="2"/>
    <n v="26"/>
    <b v="1"/>
    <n v="2"/>
  </r>
  <r>
    <d v="2013-09-15T00:00:00"/>
    <s v="Miami Dolphins"/>
    <n v="24"/>
    <s v="Indianapolis Colts"/>
    <n v="20"/>
    <n v="3"/>
    <n v="44"/>
    <x v="1"/>
    <n v="3"/>
    <x v="2"/>
    <n v="16"/>
    <n v="3"/>
    <n v="-4"/>
    <b v="0"/>
    <n v="0"/>
  </r>
  <r>
    <d v="2013-09-15T00:00:00"/>
    <s v="Dallas Cowboys"/>
    <n v="16"/>
    <s v="Kansas City Chiefs"/>
    <n v="17"/>
    <n v="3"/>
    <n v="46"/>
    <x v="1"/>
    <n v="3"/>
    <x v="3"/>
    <n v="16"/>
    <n v="4"/>
    <n v="1"/>
    <b v="1"/>
    <n v="4"/>
  </r>
  <r>
    <d v="2013-09-15T00:00:00"/>
    <s v="Carolina Panthers"/>
    <n v="23"/>
    <s v="Buffalo Bills"/>
    <n v="24"/>
    <n v="-3.5"/>
    <n v="43.5"/>
    <x v="1"/>
    <n v="3.5"/>
    <x v="4"/>
    <n v="16"/>
    <n v="5"/>
    <n v="1"/>
    <b v="0"/>
    <n v="0"/>
  </r>
  <r>
    <d v="2013-09-15T00:00:00"/>
    <s v="Denver Broncos"/>
    <n v="41"/>
    <s v="New York Giants"/>
    <n v="23"/>
    <n v="-4"/>
    <n v="55.5"/>
    <x v="1"/>
    <n v="4"/>
    <x v="5"/>
    <n v="16"/>
    <n v="6"/>
    <n v="-18"/>
    <b v="1"/>
    <n v="6"/>
  </r>
  <r>
    <d v="2013-09-15T00:00:00"/>
    <s v="New Orleans Saints"/>
    <n v="16"/>
    <s v="Tampa Bay Buccaneers"/>
    <n v="14"/>
    <n v="-4"/>
    <n v="48.5"/>
    <x v="1"/>
    <n v="4"/>
    <x v="6"/>
    <n v="16"/>
    <n v="7"/>
    <n v="-2"/>
    <b v="1"/>
    <n v="7"/>
  </r>
  <r>
    <d v="2013-09-15T00:00:00"/>
    <s v="Jacksonville Jaguars"/>
    <n v="9"/>
    <s v="Oakland Raiders"/>
    <n v="19"/>
    <n v="5"/>
    <n v="40"/>
    <x v="1"/>
    <n v="5"/>
    <x v="7"/>
    <n v="16"/>
    <n v="8"/>
    <n v="10"/>
    <b v="1"/>
    <n v="8"/>
  </r>
  <r>
    <d v="2013-09-15T00:00:00"/>
    <s v="St Louis Rams"/>
    <n v="24"/>
    <s v="Atlanta Falcons"/>
    <n v="31"/>
    <n v="5.5"/>
    <n v="47.5"/>
    <x v="1"/>
    <n v="5.5"/>
    <x v="8"/>
    <n v="16"/>
    <n v="9"/>
    <n v="7"/>
    <b v="1"/>
    <n v="9"/>
  </r>
  <r>
    <d v="2013-09-15T00:00:00"/>
    <s v="Minnesota Vikings"/>
    <n v="30"/>
    <s v="Chicago Bears"/>
    <n v="31"/>
    <n v="6.5"/>
    <n v="42"/>
    <x v="1"/>
    <n v="6.5"/>
    <x v="9"/>
    <n v="16"/>
    <n v="10"/>
    <n v="1"/>
    <b v="1"/>
    <n v="10"/>
  </r>
  <r>
    <d v="2013-09-16T00:00:00"/>
    <s v="Pittsburgh Steelers"/>
    <n v="10"/>
    <s v="Cincinnati Bengals"/>
    <n v="20"/>
    <n v="6.5"/>
    <n v="41"/>
    <x v="1"/>
    <n v="6.5"/>
    <x v="10"/>
    <n v="16"/>
    <n v="11"/>
    <n v="10"/>
    <b v="1"/>
    <n v="11"/>
  </r>
  <r>
    <d v="2013-09-15T00:00:00"/>
    <s v="Cleveland Browns"/>
    <n v="6"/>
    <s v="Baltimore Ravens"/>
    <n v="14"/>
    <n v="7"/>
    <n v="44"/>
    <x v="1"/>
    <n v="7"/>
    <x v="11"/>
    <n v="16"/>
    <n v="12"/>
    <n v="8"/>
    <b v="1"/>
    <n v="12"/>
  </r>
  <r>
    <d v="2013-09-15T00:00:00"/>
    <s v="San Diego Chargers"/>
    <n v="33"/>
    <s v="Philadelphia Eagles"/>
    <n v="30"/>
    <n v="7.5"/>
    <n v="54"/>
    <x v="1"/>
    <n v="7.5"/>
    <x v="12"/>
    <n v="16"/>
    <n v="13"/>
    <n v="-3"/>
    <b v="0"/>
    <n v="0"/>
  </r>
  <r>
    <d v="2013-09-15T00:00:00"/>
    <s v="Washington Redskins"/>
    <n v="20"/>
    <s v="Green Bay Packers"/>
    <n v="38"/>
    <n v="8"/>
    <n v="50"/>
    <x v="1"/>
    <n v="8"/>
    <x v="13"/>
    <n v="16"/>
    <n v="14"/>
    <n v="18"/>
    <b v="1"/>
    <n v="14"/>
  </r>
  <r>
    <d v="2013-09-15T00:00:00"/>
    <s v="Tennessee Titans"/>
    <n v="24"/>
    <s v="Houston Texans"/>
    <n v="30"/>
    <n v="9"/>
    <n v="43"/>
    <x v="1"/>
    <n v="9"/>
    <x v="14"/>
    <n v="16"/>
    <n v="15"/>
    <n v="6"/>
    <b v="1"/>
    <n v="15"/>
  </r>
  <r>
    <d v="2013-09-12T00:00:00"/>
    <s v="New York Jets"/>
    <n v="10"/>
    <s v="New England Patriots"/>
    <n v="13"/>
    <n v="11.5"/>
    <n v="43.5"/>
    <x v="1"/>
    <n v="11.5"/>
    <x v="15"/>
    <n v="16"/>
    <n v="16"/>
    <n v="3"/>
    <b v="1"/>
    <n v="16"/>
  </r>
  <r>
    <d v="2013-09-22T00:00:00"/>
    <s v="Houston Texans"/>
    <n v="9"/>
    <s v="Baltimore Ravens"/>
    <n v="30"/>
    <n v="-1"/>
    <n v="44.5"/>
    <x v="2"/>
    <n v="1"/>
    <x v="0"/>
    <n v="16"/>
    <n v="1"/>
    <n v="21"/>
    <b v="0"/>
    <n v="0"/>
  </r>
  <r>
    <d v="2013-09-22T00:00:00"/>
    <s v="Detroit Lions"/>
    <n v="27"/>
    <s v="Washington Redskins"/>
    <n v="20"/>
    <n v="-1"/>
    <n v="49.5"/>
    <x v="2"/>
    <n v="1"/>
    <x v="1"/>
    <n v="16"/>
    <n v="2"/>
    <n v="-7"/>
    <b v="1"/>
    <n v="2"/>
  </r>
  <r>
    <d v="2013-09-22T00:00:00"/>
    <s v="Atlanta Falcons"/>
    <n v="23"/>
    <s v="Miami Dolphins"/>
    <n v="27"/>
    <n v="2.5"/>
    <n v="46"/>
    <x v="2"/>
    <n v="2.5"/>
    <x v="2"/>
    <n v="16"/>
    <n v="3"/>
    <n v="4"/>
    <b v="1"/>
    <n v="3"/>
  </r>
  <r>
    <d v="2013-09-22T00:00:00"/>
    <s v="Buffalo Bills"/>
    <n v="20"/>
    <s v="New York Jets"/>
    <n v="27"/>
    <n v="2.5"/>
    <n v="41"/>
    <x v="2"/>
    <n v="2.5"/>
    <x v="3"/>
    <n v="16"/>
    <n v="4"/>
    <n v="7"/>
    <b v="1"/>
    <n v="4"/>
  </r>
  <r>
    <d v="2013-09-22T00:00:00"/>
    <s v="Chicago Bears"/>
    <n v="40"/>
    <s v="Pittsburgh Steelers"/>
    <n v="23"/>
    <n v="-2.5"/>
    <n v="41"/>
    <x v="2"/>
    <n v="2.5"/>
    <x v="4"/>
    <n v="16"/>
    <n v="5"/>
    <n v="-17"/>
    <b v="1"/>
    <n v="5"/>
  </r>
  <r>
    <d v="2013-09-22T00:00:00"/>
    <s v="New York Giants"/>
    <n v="0"/>
    <s v="Carolina Panthers"/>
    <n v="38"/>
    <n v="-3"/>
    <n v="47"/>
    <x v="2"/>
    <n v="3"/>
    <x v="5"/>
    <n v="16"/>
    <n v="6"/>
    <n v="38"/>
    <b v="0"/>
    <n v="0"/>
  </r>
  <r>
    <d v="2013-09-22T00:00:00"/>
    <s v="Green Bay Packers"/>
    <n v="30"/>
    <s v="Cincinnati Bengals"/>
    <n v="34"/>
    <n v="-3"/>
    <n v="50.5"/>
    <x v="2"/>
    <n v="3"/>
    <x v="6"/>
    <n v="16"/>
    <n v="7"/>
    <n v="4"/>
    <b v="0"/>
    <n v="0"/>
  </r>
  <r>
    <d v="2013-09-22T00:00:00"/>
    <s v="San Diego Chargers"/>
    <n v="17"/>
    <s v="Tennessee Titans"/>
    <n v="20"/>
    <n v="3"/>
    <n v="43.5"/>
    <x v="2"/>
    <n v="3"/>
    <x v="7"/>
    <n v="16"/>
    <n v="8"/>
    <n v="3"/>
    <b v="1"/>
    <n v="8"/>
  </r>
  <r>
    <d v="2013-09-22T00:00:00"/>
    <s v="St Louis Rams"/>
    <n v="7"/>
    <s v="Dallas Cowboys"/>
    <n v="31"/>
    <n v="3.5"/>
    <n v="47"/>
    <x v="2"/>
    <n v="3.5"/>
    <x v="8"/>
    <n v="16"/>
    <n v="9"/>
    <n v="24"/>
    <b v="1"/>
    <n v="9"/>
  </r>
  <r>
    <d v="2013-09-19T00:00:00"/>
    <s v="Kansas City Chiefs"/>
    <n v="26"/>
    <s v="Philadelphia Eagles"/>
    <n v="16"/>
    <n v="3.5"/>
    <n v="51"/>
    <x v="2"/>
    <n v="3.5"/>
    <x v="9"/>
    <n v="16"/>
    <n v="10"/>
    <n v="-10"/>
    <b v="0"/>
    <n v="0"/>
  </r>
  <r>
    <d v="2013-09-22T00:00:00"/>
    <s v="Cleveland Browns"/>
    <n v="31"/>
    <s v="Minnesota Vikings"/>
    <n v="27"/>
    <n v="7"/>
    <n v="40.5"/>
    <x v="2"/>
    <n v="7"/>
    <x v="10"/>
    <n v="16"/>
    <n v="11"/>
    <n v="-4"/>
    <b v="0"/>
    <n v="0"/>
  </r>
  <r>
    <d v="2013-09-22T00:00:00"/>
    <s v="Tampa Bay Buccaneers"/>
    <n v="3"/>
    <s v="New England Patriots"/>
    <n v="23"/>
    <n v="7.5"/>
    <n v="45"/>
    <x v="2"/>
    <n v="7.5"/>
    <x v="11"/>
    <n v="16"/>
    <n v="12"/>
    <n v="20"/>
    <b v="1"/>
    <n v="12"/>
  </r>
  <r>
    <d v="2013-09-22T00:00:00"/>
    <s v="Arizona Cardinals"/>
    <n v="7"/>
    <s v="New Orleans Saints"/>
    <n v="31"/>
    <n v="7.5"/>
    <n v="49.5"/>
    <x v="2"/>
    <n v="7.5"/>
    <x v="12"/>
    <n v="16"/>
    <n v="13"/>
    <n v="24"/>
    <b v="1"/>
    <n v="13"/>
  </r>
  <r>
    <d v="2013-09-22T00:00:00"/>
    <s v="Indianapolis Colts"/>
    <n v="27"/>
    <s v="San Francisco 49ers"/>
    <n v="7"/>
    <n v="10"/>
    <n v="47"/>
    <x v="2"/>
    <n v="10"/>
    <x v="13"/>
    <n v="16"/>
    <n v="14"/>
    <n v="-20"/>
    <b v="0"/>
    <n v="0"/>
  </r>
  <r>
    <d v="2013-09-23T00:00:00"/>
    <s v="Oakland Raiders"/>
    <n v="21"/>
    <s v="Denver Broncos"/>
    <n v="37"/>
    <n v="16.5"/>
    <n v="50"/>
    <x v="2"/>
    <n v="16.5"/>
    <x v="14"/>
    <n v="16"/>
    <n v="15"/>
    <n v="16"/>
    <b v="1"/>
    <n v="15"/>
  </r>
  <r>
    <d v="2013-09-22T00:00:00"/>
    <s v="Jacksonville Jaguars"/>
    <n v="17"/>
    <s v="Seattle Seahawks"/>
    <n v="45"/>
    <n v="20"/>
    <n v="39.5"/>
    <x v="2"/>
    <n v="20"/>
    <x v="15"/>
    <n v="16"/>
    <n v="16"/>
    <n v="28"/>
    <b v="1"/>
    <n v="16"/>
  </r>
  <r>
    <d v="2013-09-29T00:00:00"/>
    <s v="Dallas Cowboys"/>
    <n v="21"/>
    <s v="San Diego Chargers"/>
    <n v="30"/>
    <n v="-1.5"/>
    <n v="48"/>
    <x v="3"/>
    <n v="1.5"/>
    <x v="0"/>
    <n v="15"/>
    <n v="2"/>
    <n v="9"/>
    <b v="0"/>
    <n v="0"/>
  </r>
  <r>
    <d v="2013-09-29T00:00:00"/>
    <s v="Seattle Seahawks"/>
    <n v="23"/>
    <s v="Houston Texans"/>
    <n v="20"/>
    <n v="-2"/>
    <n v="41"/>
    <x v="3"/>
    <n v="2"/>
    <x v="1"/>
    <n v="15"/>
    <n v="3"/>
    <n v="-3"/>
    <b v="1"/>
    <n v="3"/>
  </r>
  <r>
    <d v="2013-09-29T00:00:00"/>
    <s v="Chicago Bears"/>
    <n v="32"/>
    <s v="Detroit Lions"/>
    <n v="40"/>
    <n v="2.5"/>
    <n v="49.5"/>
    <x v="3"/>
    <n v="2.5"/>
    <x v="2"/>
    <n v="15"/>
    <n v="4"/>
    <n v="8"/>
    <b v="1"/>
    <n v="4"/>
  </r>
  <r>
    <d v="2013-09-29T00:00:00"/>
    <s v="Arizona Cardinals"/>
    <n v="13"/>
    <s v="Tampa Bay Buccaneers"/>
    <n v="10"/>
    <n v="2.5"/>
    <n v="40"/>
    <x v="3"/>
    <n v="2.5"/>
    <x v="3"/>
    <n v="15"/>
    <n v="5"/>
    <n v="-3"/>
    <b v="0"/>
    <n v="0"/>
  </r>
  <r>
    <d v="2013-09-29T00:00:00"/>
    <s v="New England Patriots"/>
    <n v="30"/>
    <s v="Atlanta Falcons"/>
    <n v="23"/>
    <n v="3"/>
    <n v="50"/>
    <x v="3"/>
    <n v="3"/>
    <x v="4"/>
    <n v="15"/>
    <n v="6"/>
    <n v="-7"/>
    <b v="0"/>
    <n v="0"/>
  </r>
  <r>
    <d v="2013-09-29T00:00:00"/>
    <s v="Pittsburgh Steelers"/>
    <n v="27"/>
    <s v="Minnesota Vikings"/>
    <n v="34"/>
    <n v="-3"/>
    <n v="42.5"/>
    <x v="3"/>
    <n v="3"/>
    <x v="5"/>
    <n v="15"/>
    <n v="7"/>
    <n v="7"/>
    <b v="0"/>
    <n v="0"/>
  </r>
  <r>
    <d v="2013-09-29T00:00:00"/>
    <s v="New York Jets"/>
    <n v="13"/>
    <s v="Tennessee Titans"/>
    <n v="38"/>
    <n v="3.5"/>
    <n v="40.5"/>
    <x v="3"/>
    <n v="3.5"/>
    <x v="6"/>
    <n v="15"/>
    <n v="8"/>
    <n v="25"/>
    <b v="1"/>
    <n v="8"/>
  </r>
  <r>
    <d v="2013-09-29T00:00:00"/>
    <s v="Baltimore Ravens"/>
    <n v="20"/>
    <s v="Buffalo Bills"/>
    <n v="23"/>
    <n v="-4"/>
    <n v="45"/>
    <x v="3"/>
    <n v="4"/>
    <x v="7"/>
    <n v="15"/>
    <n v="9"/>
    <n v="3"/>
    <b v="0"/>
    <n v="0"/>
  </r>
  <r>
    <d v="2013-09-29T00:00:00"/>
    <s v="Washington Redskins"/>
    <n v="24"/>
    <s v="Oakland Raiders"/>
    <n v="14"/>
    <n v="-4"/>
    <n v="46"/>
    <x v="3"/>
    <n v="4"/>
    <x v="8"/>
    <n v="15"/>
    <n v="10"/>
    <n v="-10"/>
    <b v="1"/>
    <n v="10"/>
  </r>
  <r>
    <d v="2013-09-26T00:00:00"/>
    <s v="San Francisco 49ers"/>
    <n v="35"/>
    <s v="St Louis Rams"/>
    <n v="11"/>
    <n v="-4"/>
    <n v="43.5"/>
    <x v="3"/>
    <n v="4"/>
    <x v="9"/>
    <n v="15"/>
    <n v="11"/>
    <n v="-24"/>
    <b v="1"/>
    <n v="11"/>
  </r>
  <r>
    <d v="2013-09-29T00:00:00"/>
    <s v="Cincinnati Bengals"/>
    <n v="6"/>
    <s v="Cleveland Browns"/>
    <n v="17"/>
    <n v="-4.5"/>
    <n v="42.5"/>
    <x v="3"/>
    <n v="4.5"/>
    <x v="10"/>
    <n v="15"/>
    <n v="12"/>
    <n v="11"/>
    <b v="0"/>
    <n v="0"/>
  </r>
  <r>
    <d v="2013-09-29T00:00:00"/>
    <s v="New York Giants"/>
    <n v="7"/>
    <s v="Kansas City Chiefs"/>
    <n v="31"/>
    <n v="4.5"/>
    <n v="44"/>
    <x v="3"/>
    <n v="4.5"/>
    <x v="11"/>
    <n v="15"/>
    <n v="13"/>
    <n v="24"/>
    <b v="1"/>
    <n v="13"/>
  </r>
  <r>
    <d v="2013-09-30T00:00:00"/>
    <s v="Miami Dolphins"/>
    <n v="17"/>
    <s v="New Orleans Saints"/>
    <n v="38"/>
    <n v="7.5"/>
    <n v="49"/>
    <x v="3"/>
    <n v="7.5"/>
    <x v="12"/>
    <n v="15"/>
    <n v="14"/>
    <n v="21"/>
    <b v="1"/>
    <n v="14"/>
  </r>
  <r>
    <d v="2013-09-29T00:00:00"/>
    <s v="Indianapolis Colts"/>
    <n v="37"/>
    <s v="Jacksonville Jaguars"/>
    <n v="3"/>
    <n v="-9.5"/>
    <n v="42.5"/>
    <x v="3"/>
    <n v="9.5"/>
    <x v="13"/>
    <n v="15"/>
    <n v="15"/>
    <n v="-34"/>
    <b v="1"/>
    <n v="15"/>
  </r>
  <r>
    <d v="2013-09-29T00:00:00"/>
    <s v="Philadelphia Eagles"/>
    <n v="20"/>
    <s v="Denver Broncos"/>
    <n v="52"/>
    <n v="11.5"/>
    <n v="59"/>
    <x v="3"/>
    <n v="11.5"/>
    <x v="14"/>
    <n v="15"/>
    <n v="16"/>
    <n v="32"/>
    <b v="1"/>
    <n v="16"/>
  </r>
  <r>
    <d v="2013-10-06T00:00:00"/>
    <s v="New England Patriots"/>
    <n v="6"/>
    <s v="Cincinnati Bengals"/>
    <n v="13"/>
    <n v="-1"/>
    <n v="45.5"/>
    <x v="4"/>
    <n v="1"/>
    <x v="0"/>
    <n v="14"/>
    <n v="3"/>
    <n v="7"/>
    <b v="0"/>
    <n v="0"/>
  </r>
  <r>
    <d v="2013-10-06T00:00:00"/>
    <s v="New Orleans Saints"/>
    <n v="26"/>
    <s v="Chicago Bears"/>
    <n v="18"/>
    <n v="-1.5"/>
    <n v="51.5"/>
    <x v="4"/>
    <n v="1.5"/>
    <x v="1"/>
    <n v="14"/>
    <n v="4"/>
    <n v="-8"/>
    <b v="1"/>
    <n v="4"/>
  </r>
  <r>
    <d v="2013-10-06T00:00:00"/>
    <s v="Philadelphia Eagles"/>
    <n v="36"/>
    <s v="New York Giants"/>
    <n v="21"/>
    <n v="1.5"/>
    <n v="54"/>
    <x v="4"/>
    <n v="1.5"/>
    <x v="2"/>
    <n v="14"/>
    <n v="5"/>
    <n v="-15"/>
    <b v="0"/>
    <n v="0"/>
  </r>
  <r>
    <d v="2013-10-06T00:00:00"/>
    <s v="Baltimore Ravens"/>
    <n v="26"/>
    <s v="Miami Dolphins"/>
    <n v="23"/>
    <n v="2.5"/>
    <n v="43"/>
    <x v="4"/>
    <n v="2.5"/>
    <x v="3"/>
    <n v="14"/>
    <n v="6"/>
    <n v="-3"/>
    <b v="0"/>
    <n v="0"/>
  </r>
  <r>
    <d v="2013-10-06T00:00:00"/>
    <s v="Carolina Panthers"/>
    <n v="6"/>
    <s v="Arizona Cardinals"/>
    <n v="22"/>
    <n v="-3"/>
    <n v="42.5"/>
    <x v="4"/>
    <n v="3"/>
    <x v="4"/>
    <n v="14"/>
    <n v="7"/>
    <n v="16"/>
    <b v="0"/>
    <n v="0"/>
  </r>
  <r>
    <d v="2013-10-06T00:00:00"/>
    <s v="Seattle Seahawks"/>
    <n v="28"/>
    <s v="Indianapolis Colts"/>
    <n v="34"/>
    <n v="-3"/>
    <n v="44"/>
    <x v="4"/>
    <n v="3"/>
    <x v="5"/>
    <n v="14"/>
    <n v="8"/>
    <n v="6"/>
    <b v="0"/>
    <n v="0"/>
  </r>
  <r>
    <d v="2013-10-06T00:00:00"/>
    <s v="Kansas City Chiefs"/>
    <n v="26"/>
    <s v="Tennessee Titans"/>
    <n v="17"/>
    <n v="-3"/>
    <n v="38.5"/>
    <x v="4"/>
    <n v="3"/>
    <x v="6"/>
    <n v="14"/>
    <n v="9"/>
    <n v="-9"/>
    <b v="1"/>
    <n v="9"/>
  </r>
  <r>
    <d v="2013-10-03T00:00:00"/>
    <s v="Buffalo Bills"/>
    <n v="24"/>
    <s v="Cleveland Browns"/>
    <n v="37"/>
    <n v="4"/>
    <n v="41"/>
    <x v="4"/>
    <n v="4"/>
    <x v="7"/>
    <n v="14"/>
    <n v="10"/>
    <n v="13"/>
    <b v="1"/>
    <n v="10"/>
  </r>
  <r>
    <d v="2013-10-06T00:00:00"/>
    <s v="Houston Texans"/>
    <n v="3"/>
    <s v="San Francisco 49ers"/>
    <n v="34"/>
    <n v="4.5"/>
    <n v="44"/>
    <x v="4"/>
    <n v="4.5"/>
    <x v="8"/>
    <n v="14"/>
    <n v="11"/>
    <n v="31"/>
    <b v="1"/>
    <n v="11"/>
  </r>
  <r>
    <d v="2013-10-06T00:00:00"/>
    <s v="San Diego Chargers"/>
    <n v="17"/>
    <s v="Oakland Raiders"/>
    <n v="27"/>
    <n v="-5"/>
    <n v="47"/>
    <x v="4"/>
    <n v="5"/>
    <x v="9"/>
    <n v="14"/>
    <n v="12"/>
    <n v="10"/>
    <b v="0"/>
    <n v="0"/>
  </r>
  <r>
    <d v="2013-10-06T00:00:00"/>
    <s v="Denver Broncos"/>
    <n v="51"/>
    <s v="Dallas Cowboys"/>
    <n v="48"/>
    <n v="-9"/>
    <n v="57.5"/>
    <x v="4"/>
    <n v="9"/>
    <x v="10"/>
    <n v="14"/>
    <n v="13"/>
    <n v="-3"/>
    <b v="1"/>
    <n v="13"/>
  </r>
  <r>
    <d v="2013-10-06T00:00:00"/>
    <s v="Detroit Lions"/>
    <n v="9"/>
    <s v="Green Bay Packers"/>
    <n v="22"/>
    <n v="9.5"/>
    <n v="55"/>
    <x v="4"/>
    <n v="9.5"/>
    <x v="11"/>
    <n v="14"/>
    <n v="14"/>
    <n v="13"/>
    <b v="1"/>
    <n v="14"/>
  </r>
  <r>
    <d v="2013-10-07T00:00:00"/>
    <s v="New York Jets"/>
    <n v="30"/>
    <s v="Atlanta Falcons"/>
    <n v="28"/>
    <n v="10.5"/>
    <n v="45"/>
    <x v="4"/>
    <n v="10.5"/>
    <x v="12"/>
    <n v="14"/>
    <n v="15"/>
    <n v="-2"/>
    <b v="0"/>
    <n v="0"/>
  </r>
  <r>
    <d v="2013-10-06T00:00:00"/>
    <s v="Jacksonville Jaguars"/>
    <n v="20"/>
    <s v="St Louis Rams"/>
    <n v="34"/>
    <n v="11"/>
    <n v="41"/>
    <x v="4"/>
    <n v="11"/>
    <x v="13"/>
    <n v="14"/>
    <n v="16"/>
    <n v="14"/>
    <b v="1"/>
    <n v="16"/>
  </r>
  <r>
    <d v="2013-10-14T00:00:00"/>
    <s v="Indianapolis Colts"/>
    <n v="9"/>
    <s v="San Diego Chargers"/>
    <n v="19"/>
    <n v="0"/>
    <n v="50.5"/>
    <x v="5"/>
    <n v="0"/>
    <x v="0"/>
    <n v="15"/>
    <n v="2"/>
    <n v="10"/>
    <b v="0"/>
    <n v="0"/>
  </r>
  <r>
    <d v="2013-10-13T00:00:00"/>
    <s v="Pittsburgh Steelers"/>
    <n v="19"/>
    <s v="New York Jets"/>
    <n v="6"/>
    <n v="-1.5"/>
    <n v="41"/>
    <x v="5"/>
    <n v="1.5"/>
    <x v="1"/>
    <n v="15"/>
    <n v="3"/>
    <n v="-13"/>
    <b v="1"/>
    <n v="3"/>
  </r>
  <r>
    <d v="2013-10-13T00:00:00"/>
    <s v="Green Bay Packers"/>
    <n v="19"/>
    <s v="Baltimore Ravens"/>
    <n v="17"/>
    <n v="-2"/>
    <n v="48"/>
    <x v="5"/>
    <n v="2"/>
    <x v="2"/>
    <n v="15"/>
    <n v="4"/>
    <n v="-2"/>
    <b v="1"/>
    <n v="4"/>
  </r>
  <r>
    <d v="2013-10-13T00:00:00"/>
    <s v="Detroit Lions"/>
    <n v="31"/>
    <s v="Cleveland Browns"/>
    <n v="17"/>
    <n v="-2.5"/>
    <n v="43.5"/>
    <x v="5"/>
    <n v="2.5"/>
    <x v="3"/>
    <n v="15"/>
    <n v="5"/>
    <n v="-14"/>
    <b v="1"/>
    <n v="5"/>
  </r>
  <r>
    <d v="2013-10-13T00:00:00"/>
    <s v="Carolina Panthers"/>
    <n v="35"/>
    <s v="Minnesota Vikings"/>
    <n v="10"/>
    <n v="2.5"/>
    <n v="44.5"/>
    <x v="5"/>
    <n v="2.5"/>
    <x v="4"/>
    <n v="15"/>
    <n v="6"/>
    <n v="-25"/>
    <b v="0"/>
    <n v="0"/>
  </r>
  <r>
    <d v="2013-10-13T00:00:00"/>
    <s v="New Orleans Saints"/>
    <n v="27"/>
    <s v="New England Patriots"/>
    <n v="30"/>
    <n v="2.5"/>
    <n v="50"/>
    <x v="5"/>
    <n v="2.5"/>
    <x v="5"/>
    <n v="15"/>
    <n v="7"/>
    <n v="3"/>
    <b v="1"/>
    <n v="7"/>
  </r>
  <r>
    <d v="2013-10-13T00:00:00"/>
    <s v="Philadelphia Eagles"/>
    <n v="31"/>
    <s v="Tampa Bay Buccaneers"/>
    <n v="20"/>
    <n v="-3"/>
    <n v="44"/>
    <x v="5"/>
    <n v="3"/>
    <x v="6"/>
    <n v="15"/>
    <n v="8"/>
    <n v="-11"/>
    <b v="1"/>
    <n v="8"/>
  </r>
  <r>
    <d v="2013-10-13T00:00:00"/>
    <s v="Washington Redskins"/>
    <n v="16"/>
    <s v="Dallas Cowboys"/>
    <n v="31"/>
    <n v="5.5"/>
    <n v="51.5"/>
    <x v="5"/>
    <n v="5.5"/>
    <x v="7"/>
    <n v="15"/>
    <n v="9"/>
    <n v="15"/>
    <b v="1"/>
    <n v="9"/>
  </r>
  <r>
    <d v="2013-10-13T00:00:00"/>
    <s v="Cincinnati Bengals"/>
    <n v="27"/>
    <s v="Buffalo Bills"/>
    <n v="24"/>
    <n v="-6"/>
    <n v="41"/>
    <x v="5"/>
    <n v="6"/>
    <x v="8"/>
    <n v="15"/>
    <n v="10"/>
    <n v="-3"/>
    <b v="1"/>
    <n v="10"/>
  </r>
  <r>
    <d v="2013-10-13T00:00:00"/>
    <s v="Oakland Raiders"/>
    <n v="7"/>
    <s v="Kansas City Chiefs"/>
    <n v="24"/>
    <n v="7.5"/>
    <n v="41.5"/>
    <x v="5"/>
    <n v="7.5"/>
    <x v="9"/>
    <n v="15"/>
    <n v="11"/>
    <n v="17"/>
    <b v="1"/>
    <n v="11"/>
  </r>
  <r>
    <d v="2013-10-10T00:00:00"/>
    <s v="New York Giants"/>
    <n v="21"/>
    <s v="Chicago Bears"/>
    <n v="27"/>
    <n v="8.5"/>
    <n v="48"/>
    <x v="5"/>
    <n v="8.5"/>
    <x v="10"/>
    <n v="15"/>
    <n v="12"/>
    <n v="6"/>
    <b v="1"/>
    <n v="12"/>
  </r>
  <r>
    <d v="2013-10-13T00:00:00"/>
    <s v="St Louis Rams"/>
    <n v="38"/>
    <s v="Houston Texans"/>
    <n v="13"/>
    <n v="9"/>
    <n v="42.5"/>
    <x v="5"/>
    <n v="9"/>
    <x v="11"/>
    <n v="15"/>
    <n v="13"/>
    <n v="-25"/>
    <b v="0"/>
    <n v="0"/>
  </r>
  <r>
    <d v="2013-10-13T00:00:00"/>
    <s v="Arizona Cardinals"/>
    <n v="20"/>
    <s v="San Francisco 49ers"/>
    <n v="32"/>
    <n v="10.5"/>
    <n v="41"/>
    <x v="5"/>
    <n v="10.5"/>
    <x v="12"/>
    <n v="15"/>
    <n v="14"/>
    <n v="12"/>
    <b v="1"/>
    <n v="14"/>
  </r>
  <r>
    <d v="2013-10-13T00:00:00"/>
    <s v="Tennessee Titans"/>
    <n v="13"/>
    <s v="Seattle Seahawks"/>
    <n v="20"/>
    <n v="11.5"/>
    <n v="41.5"/>
    <x v="5"/>
    <n v="11.5"/>
    <x v="13"/>
    <n v="15"/>
    <n v="15"/>
    <n v="7"/>
    <b v="1"/>
    <n v="15"/>
  </r>
  <r>
    <d v="2013-10-13T00:00:00"/>
    <s v="Jacksonville Jaguars"/>
    <n v="19"/>
    <s v="Denver Broncos"/>
    <n v="35"/>
    <n v="26.5"/>
    <n v="52"/>
    <x v="5"/>
    <n v="26.5"/>
    <x v="14"/>
    <n v="15"/>
    <n v="16"/>
    <n v="16"/>
    <b v="1"/>
    <n v="16"/>
  </r>
  <r>
    <d v="2013-10-20T00:00:00"/>
    <s v="Chicago Bears"/>
    <n v="41"/>
    <s v="Washington Redskins"/>
    <n v="45"/>
    <n v="-1"/>
    <n v="48"/>
    <x v="6"/>
    <n v="1"/>
    <x v="0"/>
    <n v="15"/>
    <n v="2"/>
    <n v="4"/>
    <b v="0"/>
    <n v="0"/>
  </r>
  <r>
    <d v="2013-10-20T00:00:00"/>
    <s v="Cincinnati Bengals"/>
    <n v="27"/>
    <s v="Detroit Lions"/>
    <n v="24"/>
    <n v="1.5"/>
    <n v="46"/>
    <x v="6"/>
    <n v="1.5"/>
    <x v="1"/>
    <n v="15"/>
    <n v="3"/>
    <n v="-3"/>
    <b v="0"/>
    <n v="0"/>
  </r>
  <r>
    <d v="2013-10-20T00:00:00"/>
    <s v="Dallas Cowboys"/>
    <n v="17"/>
    <s v="Philadelphia Eagles"/>
    <n v="3"/>
    <n v="2.5"/>
    <n v="55"/>
    <x v="6"/>
    <n v="2.5"/>
    <x v="2"/>
    <n v="15"/>
    <n v="4"/>
    <n v="-14"/>
    <b v="0"/>
    <n v="0"/>
  </r>
  <r>
    <d v="2013-10-20T00:00:00"/>
    <s v="Baltimore Ravens"/>
    <n v="16"/>
    <s v="Pittsburgh Steelers"/>
    <n v="19"/>
    <n v="2.5"/>
    <n v="41"/>
    <x v="6"/>
    <n v="2.5"/>
    <x v="3"/>
    <n v="15"/>
    <n v="5"/>
    <n v="3"/>
    <b v="1"/>
    <n v="5"/>
  </r>
  <r>
    <d v="2013-10-20T00:00:00"/>
    <s v="New England Patriots"/>
    <n v="27"/>
    <s v="New York Jets"/>
    <n v="30"/>
    <n v="-3"/>
    <n v="43"/>
    <x v="6"/>
    <n v="3"/>
    <x v="4"/>
    <n v="15"/>
    <n v="6"/>
    <n v="3"/>
    <b v="0"/>
    <n v="0"/>
  </r>
  <r>
    <d v="2013-10-20T00:00:00"/>
    <s v="San Francisco 49ers"/>
    <n v="31"/>
    <s v="Tennessee Titans"/>
    <n v="17"/>
    <n v="-3"/>
    <n v="40.5"/>
    <x v="6"/>
    <n v="3"/>
    <x v="5"/>
    <n v="15"/>
    <n v="7"/>
    <n v="-14"/>
    <b v="1"/>
    <n v="7"/>
  </r>
  <r>
    <d v="2013-10-21T00:00:00"/>
    <s v="Minnesota Vikings"/>
    <n v="7"/>
    <s v="New York Giants"/>
    <n v="23"/>
    <n v="3.5"/>
    <n v="47"/>
    <x v="6"/>
    <n v="3.5"/>
    <x v="6"/>
    <n v="15"/>
    <n v="8"/>
    <n v="16"/>
    <b v="1"/>
    <n v="8"/>
  </r>
  <r>
    <d v="2013-10-17T00:00:00"/>
    <s v="Seattle Seahawks"/>
    <n v="34"/>
    <s v="Arizona Cardinals"/>
    <n v="22"/>
    <n v="-4.5"/>
    <n v="41.5"/>
    <x v="6"/>
    <n v="4.5"/>
    <x v="7"/>
    <n v="15"/>
    <n v="9"/>
    <n v="-12"/>
    <b v="1"/>
    <n v="9"/>
  </r>
  <r>
    <d v="2013-10-20T00:00:00"/>
    <s v="Denver Broncos"/>
    <n v="33"/>
    <s v="Indianapolis Colts"/>
    <n v="39"/>
    <n v="-6"/>
    <n v="55.5"/>
    <x v="6"/>
    <n v="6"/>
    <x v="8"/>
    <n v="15"/>
    <n v="10"/>
    <n v="6"/>
    <b v="0"/>
    <n v="0"/>
  </r>
  <r>
    <d v="2013-10-20T00:00:00"/>
    <s v="Houston Texans"/>
    <n v="16"/>
    <s v="Kansas City Chiefs"/>
    <n v="17"/>
    <n v="6"/>
    <n v="39"/>
    <x v="6"/>
    <n v="6"/>
    <x v="9"/>
    <n v="15"/>
    <n v="11"/>
    <n v="1"/>
    <b v="1"/>
    <n v="11"/>
  </r>
  <r>
    <d v="2013-10-20T00:00:00"/>
    <s v="Tampa Bay Buccaneers"/>
    <n v="23"/>
    <s v="Atlanta Falcons"/>
    <n v="31"/>
    <n v="6.5"/>
    <n v="43"/>
    <x v="6"/>
    <n v="6.5"/>
    <x v="10"/>
    <n v="15"/>
    <n v="12"/>
    <n v="8"/>
    <b v="1"/>
    <n v="12"/>
  </r>
  <r>
    <d v="2013-10-20T00:00:00"/>
    <s v="Buffalo Bills"/>
    <n v="23"/>
    <s v="Miami Dolphins"/>
    <n v="21"/>
    <n v="6.5"/>
    <n v="44.5"/>
    <x v="6"/>
    <n v="6.5"/>
    <x v="11"/>
    <n v="15"/>
    <n v="13"/>
    <n v="-2"/>
    <b v="0"/>
    <n v="0"/>
  </r>
  <r>
    <d v="2013-10-20T00:00:00"/>
    <s v="St Louis Rams"/>
    <n v="15"/>
    <s v="Carolina Panthers"/>
    <n v="30"/>
    <n v="7"/>
    <n v="42"/>
    <x v="6"/>
    <n v="7"/>
    <x v="12"/>
    <n v="15"/>
    <n v="14"/>
    <n v="15"/>
    <b v="1"/>
    <n v="14"/>
  </r>
  <r>
    <d v="2013-10-20T00:00:00"/>
    <s v="San Diego Chargers"/>
    <n v="24"/>
    <s v="Jacksonville Jaguars"/>
    <n v="6"/>
    <n v="-7"/>
    <n v="44.5"/>
    <x v="6"/>
    <n v="7"/>
    <x v="13"/>
    <n v="15"/>
    <n v="15"/>
    <n v="-18"/>
    <b v="1"/>
    <n v="15"/>
  </r>
  <r>
    <d v="2013-10-20T00:00:00"/>
    <s v="Cleveland Browns"/>
    <n v="13"/>
    <s v="Green Bay Packers"/>
    <n v="31"/>
    <n v="9.5"/>
    <n v="45"/>
    <x v="6"/>
    <n v="9.5"/>
    <x v="14"/>
    <n v="15"/>
    <n v="16"/>
    <n v="18"/>
    <b v="1"/>
    <n v="16"/>
  </r>
  <r>
    <d v="2013-10-27T00:00:00"/>
    <s v="Pittsburgh Steelers"/>
    <n v="18"/>
    <s v="Oakland Raiders"/>
    <n v="21"/>
    <n v="-2.5"/>
    <n v="40.5"/>
    <x v="7"/>
    <n v="2.5"/>
    <x v="0"/>
    <n v="13"/>
    <n v="4"/>
    <n v="3"/>
    <b v="0"/>
    <n v="0"/>
  </r>
  <r>
    <d v="2013-10-27T00:00:00"/>
    <s v="Atlanta Falcons"/>
    <n v="13"/>
    <s v="Arizona Cardinals"/>
    <n v="27"/>
    <n v="3"/>
    <n v="46.5"/>
    <x v="7"/>
    <n v="3"/>
    <x v="1"/>
    <n v="13"/>
    <n v="5"/>
    <n v="14"/>
    <b v="1"/>
    <n v="5"/>
  </r>
  <r>
    <d v="2013-10-27T00:00:00"/>
    <s v="Dallas Cowboys"/>
    <n v="30"/>
    <s v="Detroit Lions"/>
    <n v="31"/>
    <n v="3"/>
    <n v="50.5"/>
    <x v="7"/>
    <n v="3"/>
    <x v="2"/>
    <n v="13"/>
    <n v="6"/>
    <n v="1"/>
    <b v="1"/>
    <n v="6"/>
  </r>
  <r>
    <d v="2013-10-27T00:00:00"/>
    <s v="New York Jets"/>
    <n v="9"/>
    <s v="Cincinnati Bengals"/>
    <n v="49"/>
    <n v="4.5"/>
    <n v="41.5"/>
    <x v="7"/>
    <n v="4.5"/>
    <x v="3"/>
    <n v="13"/>
    <n v="7"/>
    <n v="40"/>
    <b v="1"/>
    <n v="7"/>
  </r>
  <r>
    <d v="2013-10-27T00:00:00"/>
    <s v="Miami Dolphins"/>
    <n v="17"/>
    <s v="New England Patriots"/>
    <n v="27"/>
    <n v="5.5"/>
    <n v="45"/>
    <x v="7"/>
    <n v="5.5"/>
    <x v="4"/>
    <n v="13"/>
    <n v="8"/>
    <n v="10"/>
    <b v="1"/>
    <n v="8"/>
  </r>
  <r>
    <d v="2013-10-27T00:00:00"/>
    <s v="New York Giants"/>
    <n v="15"/>
    <s v="Philadelphia Eagles"/>
    <n v="7"/>
    <n v="5.5"/>
    <n v="49.5"/>
    <x v="7"/>
    <n v="5.5"/>
    <x v="5"/>
    <n v="13"/>
    <n v="9"/>
    <n v="-8"/>
    <b v="0"/>
    <n v="0"/>
  </r>
  <r>
    <d v="2013-10-24T00:00:00"/>
    <s v="Carolina Panthers"/>
    <n v="31"/>
    <s v="Tampa Bay Buccaneers"/>
    <n v="13"/>
    <n v="-6.5"/>
    <n v="38.5"/>
    <x v="7"/>
    <n v="6.5"/>
    <x v="6"/>
    <n v="13"/>
    <n v="10"/>
    <n v="-18"/>
    <b v="1"/>
    <n v="10"/>
  </r>
  <r>
    <d v="2013-10-27T00:00:00"/>
    <s v="Cleveland Browns"/>
    <n v="17"/>
    <s v="Kansas City Chiefs"/>
    <n v="23"/>
    <n v="7"/>
    <n v="39"/>
    <x v="7"/>
    <n v="7"/>
    <x v="7"/>
    <n v="13"/>
    <n v="11"/>
    <n v="6"/>
    <b v="1"/>
    <n v="11"/>
  </r>
  <r>
    <d v="2013-10-27T00:00:00"/>
    <s v="Green Bay Packers"/>
    <n v="44"/>
    <s v="Minnesota Vikings"/>
    <n v="31"/>
    <n v="-7.5"/>
    <n v="47"/>
    <x v="7"/>
    <n v="7.5"/>
    <x v="8"/>
    <n v="13"/>
    <n v="12"/>
    <n v="-13"/>
    <b v="1"/>
    <n v="12"/>
  </r>
  <r>
    <d v="2013-10-27T00:00:00"/>
    <s v="Buffalo Bills"/>
    <n v="17"/>
    <s v="New Orleans Saints"/>
    <n v="35"/>
    <n v="10.5"/>
    <n v="48"/>
    <x v="7"/>
    <n v="10.5"/>
    <x v="9"/>
    <n v="13"/>
    <n v="13"/>
    <n v="18"/>
    <b v="1"/>
    <n v="13"/>
  </r>
  <r>
    <d v="2013-10-27T00:00:00"/>
    <s v="Washington Redskins"/>
    <n v="21"/>
    <s v="Denver Broncos"/>
    <n v="45"/>
    <n v="11"/>
    <n v="58"/>
    <x v="7"/>
    <n v="11"/>
    <x v="10"/>
    <n v="13"/>
    <n v="14"/>
    <n v="24"/>
    <b v="1"/>
    <n v="14"/>
  </r>
  <r>
    <d v="2013-10-28T00:00:00"/>
    <s v="Seattle Seahawks"/>
    <n v="14"/>
    <s v="St Louis Rams"/>
    <n v="9"/>
    <n v="-13"/>
    <n v="43.5"/>
    <x v="7"/>
    <n v="13"/>
    <x v="11"/>
    <n v="13"/>
    <n v="15"/>
    <n v="-5"/>
    <b v="1"/>
    <n v="15"/>
  </r>
  <r>
    <d v="2013-10-27T00:00:00"/>
    <s v="San Francisco 49ers"/>
    <n v="42"/>
    <s v="Jacksonville Jaguars"/>
    <n v="10"/>
    <n v="-14.5"/>
    <n v="40"/>
    <x v="7"/>
    <n v="14.5"/>
    <x v="12"/>
    <n v="13"/>
    <n v="16"/>
    <n v="-32"/>
    <b v="1"/>
    <n v="16"/>
  </r>
  <r>
    <d v="2013-11-03T00:00:00"/>
    <s v="San Diego Chargers"/>
    <n v="24"/>
    <s v="Washington Redskins"/>
    <n v="30"/>
    <n v="0"/>
    <n v="48.5"/>
    <x v="8"/>
    <n v="0"/>
    <x v="0"/>
    <n v="13"/>
    <n v="4"/>
    <n v="6"/>
    <b v="0"/>
    <n v="0"/>
  </r>
  <r>
    <d v="2013-11-03T00:00:00"/>
    <s v="Baltimore Ravens"/>
    <n v="18"/>
    <s v="Cleveland Browns"/>
    <n v="24"/>
    <n v="-1"/>
    <n v="42"/>
    <x v="8"/>
    <n v="1"/>
    <x v="1"/>
    <n v="13"/>
    <n v="5"/>
    <n v="6"/>
    <b v="0"/>
    <n v="0"/>
  </r>
  <r>
    <d v="2013-11-03T00:00:00"/>
    <s v="Indianapolis Colts"/>
    <n v="27"/>
    <s v="Houston Texans"/>
    <n v="24"/>
    <n v="-1"/>
    <n v="44"/>
    <x v="8"/>
    <n v="1"/>
    <x v="2"/>
    <n v="13"/>
    <n v="6"/>
    <n v="-3"/>
    <b v="1"/>
    <n v="6"/>
  </r>
  <r>
    <d v="2013-11-03T00:00:00"/>
    <s v="Philadelphia Eagles"/>
    <n v="49"/>
    <s v="Oakland Raiders"/>
    <n v="20"/>
    <n v="1"/>
    <n v="45.5"/>
    <x v="8"/>
    <n v="1"/>
    <x v="3"/>
    <n v="13"/>
    <n v="7"/>
    <n v="-29"/>
    <b v="0"/>
    <n v="0"/>
  </r>
  <r>
    <d v="2013-10-31T00:00:00"/>
    <s v="Cincinnati Bengals"/>
    <n v="20"/>
    <s v="Miami Dolphins"/>
    <n v="22"/>
    <n v="-3"/>
    <n v="42"/>
    <x v="8"/>
    <n v="3"/>
    <x v="4"/>
    <n v="13"/>
    <n v="8"/>
    <n v="2"/>
    <b v="0"/>
    <n v="0"/>
  </r>
  <r>
    <d v="2013-11-03T00:00:00"/>
    <s v="Tennessee Titans"/>
    <n v="28"/>
    <s v="St Louis Rams"/>
    <n v="21"/>
    <n v="-3"/>
    <n v="40.5"/>
    <x v="8"/>
    <n v="3"/>
    <x v="5"/>
    <n v="13"/>
    <n v="9"/>
    <n v="-7"/>
    <b v="1"/>
    <n v="9"/>
  </r>
  <r>
    <d v="2013-11-03T00:00:00"/>
    <s v="Kansas City Chiefs"/>
    <n v="23"/>
    <s v="Buffalo Bills"/>
    <n v="13"/>
    <n v="-4.5"/>
    <n v="41"/>
    <x v="8"/>
    <n v="4.5"/>
    <x v="6"/>
    <n v="13"/>
    <n v="10"/>
    <n v="-10"/>
    <b v="1"/>
    <n v="10"/>
  </r>
  <r>
    <d v="2013-11-03T00:00:00"/>
    <s v="Pittsburgh Steelers"/>
    <n v="31"/>
    <s v="New England Patriots"/>
    <n v="55"/>
    <n v="5.5"/>
    <n v="43"/>
    <x v="8"/>
    <n v="5.5"/>
    <x v="7"/>
    <n v="13"/>
    <n v="11"/>
    <n v="24"/>
    <b v="1"/>
    <n v="11"/>
  </r>
  <r>
    <d v="2013-11-03T00:00:00"/>
    <s v="New Orleans Saints"/>
    <n v="20"/>
    <s v="New York Jets"/>
    <n v="26"/>
    <n v="-5.5"/>
    <n v="46"/>
    <x v="8"/>
    <n v="5.5"/>
    <x v="8"/>
    <n v="13"/>
    <n v="12"/>
    <n v="6"/>
    <b v="0"/>
    <n v="0"/>
  </r>
  <r>
    <d v="2013-11-03T00:00:00"/>
    <s v="Atlanta Falcons"/>
    <n v="10"/>
    <s v="Carolina Panthers"/>
    <n v="34"/>
    <n v="8"/>
    <n v="47"/>
    <x v="8"/>
    <n v="8"/>
    <x v="9"/>
    <n v="13"/>
    <n v="13"/>
    <n v="24"/>
    <b v="1"/>
    <n v="13"/>
  </r>
  <r>
    <d v="2013-11-03T00:00:00"/>
    <s v="Minnesota Vikings"/>
    <n v="23"/>
    <s v="Dallas Cowboys"/>
    <n v="27"/>
    <n v="8.5"/>
    <n v="50.5"/>
    <x v="8"/>
    <n v="8.5"/>
    <x v="10"/>
    <n v="13"/>
    <n v="14"/>
    <n v="4"/>
    <b v="1"/>
    <n v="14"/>
  </r>
  <r>
    <d v="2013-11-04T00:00:00"/>
    <s v="Chicago Bears"/>
    <n v="27"/>
    <s v="Green Bay Packers"/>
    <n v="20"/>
    <n v="9.5"/>
    <n v="50.5"/>
    <x v="8"/>
    <n v="9.5"/>
    <x v="11"/>
    <n v="13"/>
    <n v="15"/>
    <n v="-7"/>
    <b v="0"/>
    <n v="0"/>
  </r>
  <r>
    <d v="2013-11-03T00:00:00"/>
    <s v="Tampa Bay Buccaneers"/>
    <n v="24"/>
    <s v="Seattle Seahawks"/>
    <n v="27"/>
    <n v="14.5"/>
    <n v="40.5"/>
    <x v="8"/>
    <n v="14.5"/>
    <x v="12"/>
    <n v="13"/>
    <n v="16"/>
    <n v="3"/>
    <b v="1"/>
    <n v="16"/>
  </r>
  <r>
    <d v="2013-11-10T00:00:00"/>
    <s v="Philadelphia Eagles"/>
    <n v="27"/>
    <s v="Green Bay Packers"/>
    <n v="13"/>
    <n v="-1"/>
    <n v="47"/>
    <x v="9"/>
    <n v="1"/>
    <x v="0"/>
    <n v="14"/>
    <n v="3"/>
    <n v="-14"/>
    <b v="1"/>
    <n v="3"/>
  </r>
  <r>
    <d v="2013-11-07T00:00:00"/>
    <s v="Washington Redskins"/>
    <n v="27"/>
    <s v="Minnesota Vikings"/>
    <n v="34"/>
    <n v="-1"/>
    <n v="48"/>
    <x v="9"/>
    <n v="1"/>
    <x v="1"/>
    <n v="14"/>
    <n v="4"/>
    <n v="7"/>
    <b v="0"/>
    <n v="0"/>
  </r>
  <r>
    <d v="2013-11-10T00:00:00"/>
    <s v="Detroit Lions"/>
    <n v="21"/>
    <s v="Chicago Bears"/>
    <n v="19"/>
    <n v="-1.5"/>
    <n v="52"/>
    <x v="9"/>
    <n v="1.5"/>
    <x v="2"/>
    <n v="14"/>
    <n v="5"/>
    <n v="-2"/>
    <b v="1"/>
    <n v="5"/>
  </r>
  <r>
    <d v="2013-11-10T00:00:00"/>
    <s v="Cincinnati Bengals"/>
    <n v="17"/>
    <s v="Baltimore Ravens"/>
    <n v="20"/>
    <n v="2"/>
    <n v="43.5"/>
    <x v="9"/>
    <n v="2"/>
    <x v="3"/>
    <n v="14"/>
    <n v="6"/>
    <n v="3"/>
    <b v="1"/>
    <n v="6"/>
  </r>
  <r>
    <d v="2013-11-10T00:00:00"/>
    <s v="Buffalo Bills"/>
    <n v="10"/>
    <s v="Pittsburgh Steelers"/>
    <n v="23"/>
    <n v="2.5"/>
    <n v="43"/>
    <x v="9"/>
    <n v="2.5"/>
    <x v="4"/>
    <n v="14"/>
    <n v="7"/>
    <n v="13"/>
    <b v="1"/>
    <n v="7"/>
  </r>
  <r>
    <d v="2013-11-11T00:00:00"/>
    <s v="Miami Dolphins"/>
    <n v="19"/>
    <s v="Tampa Bay Buccaneers"/>
    <n v="22"/>
    <n v="-2.5"/>
    <n v="39.5"/>
    <x v="9"/>
    <n v="2.5"/>
    <x v="5"/>
    <n v="14"/>
    <n v="8"/>
    <n v="3"/>
    <b v="0"/>
    <n v="0"/>
  </r>
  <r>
    <d v="2013-11-10T00:00:00"/>
    <s v="Seattle Seahawks"/>
    <n v="33"/>
    <s v="Atlanta Falcons"/>
    <n v="10"/>
    <n v="-3"/>
    <n v="47"/>
    <x v="9"/>
    <n v="3"/>
    <x v="6"/>
    <n v="14"/>
    <n v="9"/>
    <n v="-23"/>
    <b v="1"/>
    <n v="9"/>
  </r>
  <r>
    <d v="2013-11-10T00:00:00"/>
    <s v="Houston Texans"/>
    <n v="24"/>
    <s v="Arizona Cardinals"/>
    <n v="27"/>
    <n v="3.5"/>
    <n v="42"/>
    <x v="9"/>
    <n v="3.5"/>
    <x v="7"/>
    <n v="14"/>
    <n v="10"/>
    <n v="3"/>
    <b v="1"/>
    <n v="10"/>
  </r>
  <r>
    <d v="2013-11-10T00:00:00"/>
    <s v="Dallas Cowboys"/>
    <n v="17"/>
    <s v="New Orleans Saints"/>
    <n v="49"/>
    <n v="5.5"/>
    <n v="53.5"/>
    <x v="9"/>
    <n v="5.5"/>
    <x v="8"/>
    <n v="14"/>
    <n v="11"/>
    <n v="32"/>
    <b v="1"/>
    <n v="11"/>
  </r>
  <r>
    <d v="2013-11-10T00:00:00"/>
    <s v="Carolina Panthers"/>
    <n v="10"/>
    <s v="San Francisco 49ers"/>
    <n v="9"/>
    <n v="5.5"/>
    <n v="42.5"/>
    <x v="9"/>
    <n v="5.5"/>
    <x v="9"/>
    <n v="14"/>
    <n v="12"/>
    <n v="-1"/>
    <b v="0"/>
    <n v="0"/>
  </r>
  <r>
    <d v="2013-11-10T00:00:00"/>
    <s v="St Louis Rams"/>
    <n v="38"/>
    <s v="Indianapolis Colts"/>
    <n v="8"/>
    <n v="7"/>
    <n v="43"/>
    <x v="9"/>
    <n v="7"/>
    <x v="10"/>
    <n v="14"/>
    <n v="13"/>
    <n v="-30"/>
    <b v="0"/>
    <n v="0"/>
  </r>
  <r>
    <d v="2013-11-10T00:00:00"/>
    <s v="Oakland Raiders"/>
    <n v="20"/>
    <s v="New York Giants"/>
    <n v="24"/>
    <n v="7"/>
    <n v="41"/>
    <x v="9"/>
    <n v="7"/>
    <x v="11"/>
    <n v="14"/>
    <n v="14"/>
    <n v="4"/>
    <b v="1"/>
    <n v="14"/>
  </r>
  <r>
    <d v="2013-11-10T00:00:00"/>
    <s v="Denver Broncos"/>
    <n v="28"/>
    <s v="San Diego Chargers"/>
    <n v="20"/>
    <n v="-7"/>
    <n v="57"/>
    <x v="9"/>
    <n v="7"/>
    <x v="12"/>
    <n v="14"/>
    <n v="15"/>
    <n v="-8"/>
    <b v="1"/>
    <n v="15"/>
  </r>
  <r>
    <d v="2013-11-10T00:00:00"/>
    <s v="Jacksonville Jaguars"/>
    <n v="29"/>
    <s v="Tennessee Titans"/>
    <n v="27"/>
    <n v="11.5"/>
    <n v="42"/>
    <x v="9"/>
    <n v="11.5"/>
    <x v="13"/>
    <n v="14"/>
    <n v="16"/>
    <n v="-2"/>
    <b v="0"/>
    <n v="0"/>
  </r>
  <r>
    <d v="2013-11-17T00:00:00"/>
    <s v="New York Jets"/>
    <n v="14"/>
    <s v="Buffalo Bills"/>
    <n v="37"/>
    <n v="-2"/>
    <n v="39.5"/>
    <x v="10"/>
    <n v="2"/>
    <x v="0"/>
    <n v="15"/>
    <n v="2"/>
    <n v="23"/>
    <b v="0"/>
    <n v="0"/>
  </r>
  <r>
    <d v="2013-11-17T00:00:00"/>
    <s v="Atlanta Falcons"/>
    <n v="28"/>
    <s v="Tampa Bay Buccaneers"/>
    <n v="41"/>
    <n v="2"/>
    <n v="43.5"/>
    <x v="10"/>
    <n v="2"/>
    <x v="1"/>
    <n v="15"/>
    <n v="3"/>
    <n v="13"/>
    <b v="1"/>
    <n v="3"/>
  </r>
  <r>
    <d v="2013-11-18T00:00:00"/>
    <s v="New England Patriots"/>
    <n v="20"/>
    <s v="Carolina Panthers"/>
    <n v="24"/>
    <n v="3"/>
    <n v="45.5"/>
    <x v="10"/>
    <n v="3"/>
    <x v="2"/>
    <n v="15"/>
    <n v="4"/>
    <n v="4"/>
    <b v="1"/>
    <n v="4"/>
  </r>
  <r>
    <d v="2013-11-17T00:00:00"/>
    <s v="San Diego Chargers"/>
    <n v="16"/>
    <s v="Miami Dolphins"/>
    <n v="20"/>
    <n v="-3"/>
    <n v="44.5"/>
    <x v="10"/>
    <n v="3"/>
    <x v="3"/>
    <n v="15"/>
    <n v="5"/>
    <n v="4"/>
    <b v="0"/>
    <n v="0"/>
  </r>
  <r>
    <d v="2013-11-17T00:00:00"/>
    <s v="Green Bay Packers"/>
    <n v="13"/>
    <s v="New York Giants"/>
    <n v="27"/>
    <n v="3"/>
    <n v="40.5"/>
    <x v="10"/>
    <n v="3"/>
    <x v="4"/>
    <n v="15"/>
    <n v="6"/>
    <n v="14"/>
    <b v="1"/>
    <n v="6"/>
  </r>
  <r>
    <d v="2013-11-17T00:00:00"/>
    <s v="Detroit Lions"/>
    <n v="27"/>
    <s v="Pittsburgh Steelers"/>
    <n v="37"/>
    <n v="-3"/>
    <n v="45"/>
    <x v="10"/>
    <n v="3"/>
    <x v="5"/>
    <n v="15"/>
    <n v="7"/>
    <n v="10"/>
    <b v="0"/>
    <n v="0"/>
  </r>
  <r>
    <d v="2013-11-14T00:00:00"/>
    <s v="Indianapolis Colts"/>
    <n v="30"/>
    <s v="Tennessee Titans"/>
    <n v="27"/>
    <n v="-3"/>
    <n v="42"/>
    <x v="10"/>
    <n v="3"/>
    <x v="6"/>
    <n v="15"/>
    <n v="8"/>
    <n v="-3"/>
    <b v="1"/>
    <n v="8"/>
  </r>
  <r>
    <d v="2013-11-17T00:00:00"/>
    <s v="Baltimore Ravens"/>
    <n v="20"/>
    <s v="Chicago Bears"/>
    <n v="23"/>
    <n v="3.5"/>
    <n v="41"/>
    <x v="10"/>
    <n v="3.5"/>
    <x v="7"/>
    <n v="15"/>
    <n v="9"/>
    <n v="3"/>
    <b v="1"/>
    <n v="9"/>
  </r>
  <r>
    <d v="2013-11-17T00:00:00"/>
    <s v="San Francisco 49ers"/>
    <n v="20"/>
    <s v="New Orleans Saints"/>
    <n v="23"/>
    <n v="3.5"/>
    <n v="49.5"/>
    <x v="10"/>
    <n v="3.5"/>
    <x v="8"/>
    <n v="15"/>
    <n v="10"/>
    <n v="3"/>
    <b v="1"/>
    <n v="10"/>
  </r>
  <r>
    <d v="2013-11-17T00:00:00"/>
    <s v="Washington Redskins"/>
    <n v="16"/>
    <s v="Philadelphia Eagles"/>
    <n v="24"/>
    <n v="4"/>
    <n v="54"/>
    <x v="10"/>
    <n v="4"/>
    <x v="9"/>
    <n v="15"/>
    <n v="11"/>
    <n v="8"/>
    <b v="1"/>
    <n v="11"/>
  </r>
  <r>
    <d v="2013-11-17T00:00:00"/>
    <s v="Cleveland Browns"/>
    <n v="20"/>
    <s v="Cincinnati Bengals"/>
    <n v="41"/>
    <n v="4.5"/>
    <n v="40"/>
    <x v="10"/>
    <n v="4.5"/>
    <x v="10"/>
    <n v="15"/>
    <n v="12"/>
    <n v="21"/>
    <b v="1"/>
    <n v="12"/>
  </r>
  <r>
    <d v="2013-11-17T00:00:00"/>
    <s v="Kansas City Chiefs"/>
    <n v="17"/>
    <s v="Denver Broncos"/>
    <n v="27"/>
    <n v="7.5"/>
    <n v="49"/>
    <x v="10"/>
    <n v="7.5"/>
    <x v="11"/>
    <n v="15"/>
    <n v="13"/>
    <n v="10"/>
    <b v="1"/>
    <n v="13"/>
  </r>
  <r>
    <d v="2013-11-17T00:00:00"/>
    <s v="Arizona Cardinals"/>
    <n v="27"/>
    <s v="Jacksonville Jaguars"/>
    <n v="14"/>
    <n v="-9"/>
    <n v="40.5"/>
    <x v="10"/>
    <n v="9"/>
    <x v="12"/>
    <n v="15"/>
    <n v="14"/>
    <n v="-13"/>
    <b v="1"/>
    <n v="14"/>
  </r>
  <r>
    <d v="2013-11-17T00:00:00"/>
    <s v="Oakland Raiders"/>
    <n v="28"/>
    <s v="Houston Texans"/>
    <n v="23"/>
    <n v="10.5"/>
    <n v="40.5"/>
    <x v="10"/>
    <n v="10.5"/>
    <x v="13"/>
    <n v="15"/>
    <n v="15"/>
    <n v="-5"/>
    <b v="0"/>
    <n v="0"/>
  </r>
  <r>
    <d v="2013-11-17T00:00:00"/>
    <s v="Minnesota Vikings"/>
    <n v="20"/>
    <s v="Seattle Seahawks"/>
    <n v="41"/>
    <n v="13"/>
    <n v="45"/>
    <x v="10"/>
    <n v="13"/>
    <x v="14"/>
    <n v="15"/>
    <n v="16"/>
    <n v="21"/>
    <b v="1"/>
    <n v="16"/>
  </r>
  <r>
    <d v="2013-11-24T00:00:00"/>
    <s v="Chicago Bears"/>
    <n v="21"/>
    <s v="St Louis Rams"/>
    <n v="42"/>
    <n v="1.5"/>
    <n v="45"/>
    <x v="11"/>
    <n v="1.5"/>
    <x v="0"/>
    <n v="14"/>
    <n v="3"/>
    <n v="21"/>
    <b v="1"/>
    <n v="3"/>
  </r>
  <r>
    <d v="2013-11-24T00:00:00"/>
    <s v="Pittsburgh Steelers"/>
    <n v="27"/>
    <s v="Cleveland Browns"/>
    <n v="11"/>
    <n v="2"/>
    <n v="39"/>
    <x v="11"/>
    <n v="2"/>
    <x v="1"/>
    <n v="14"/>
    <n v="4"/>
    <n v="-16"/>
    <b v="0"/>
    <n v="0"/>
  </r>
  <r>
    <d v="2013-11-24T00:00:00"/>
    <s v="Tennessee Titans"/>
    <n v="23"/>
    <s v="Oakland Raiders"/>
    <n v="19"/>
    <n v="-2"/>
    <n v="42"/>
    <x v="11"/>
    <n v="2"/>
    <x v="2"/>
    <n v="14"/>
    <n v="5"/>
    <n v="-4"/>
    <b v="1"/>
    <n v="5"/>
  </r>
  <r>
    <d v="2013-11-24T00:00:00"/>
    <s v="Denver Broncos"/>
    <n v="31"/>
    <s v="New England Patriots"/>
    <n v="34"/>
    <n v="-2.5"/>
    <n v="53"/>
    <x v="11"/>
    <n v="2.5"/>
    <x v="3"/>
    <n v="14"/>
    <n v="6"/>
    <n v="3"/>
    <b v="0"/>
    <n v="0"/>
  </r>
  <r>
    <d v="2013-11-24T00:00:00"/>
    <s v="Dallas Cowboys"/>
    <n v="24"/>
    <s v="New York Giants"/>
    <n v="21"/>
    <n v="2.5"/>
    <n v="44"/>
    <x v="11"/>
    <n v="2.5"/>
    <x v="4"/>
    <n v="14"/>
    <n v="7"/>
    <n v="-3"/>
    <b v="0"/>
    <n v="0"/>
  </r>
  <r>
    <d v="2013-11-24T00:00:00"/>
    <s v="Indianapolis Colts"/>
    <n v="11"/>
    <s v="Arizona Cardinals"/>
    <n v="40"/>
    <n v="3"/>
    <n v="44.5"/>
    <x v="11"/>
    <n v="3"/>
    <x v="5"/>
    <n v="14"/>
    <n v="8"/>
    <n v="29"/>
    <b v="1"/>
    <n v="8"/>
  </r>
  <r>
    <d v="2013-11-24T00:00:00"/>
    <s v="San Diego Chargers"/>
    <n v="41"/>
    <s v="Kansas City Chiefs"/>
    <n v="38"/>
    <n v="3"/>
    <n v="42.5"/>
    <x v="11"/>
    <n v="3"/>
    <x v="6"/>
    <n v="14"/>
    <n v="9"/>
    <n v="-3"/>
    <b v="0"/>
    <n v="0"/>
  </r>
  <r>
    <d v="2013-11-24T00:00:00"/>
    <s v="New York Jets"/>
    <n v="3"/>
    <s v="Baltimore Ravens"/>
    <n v="19"/>
    <n v="3.5"/>
    <n v="38.5"/>
    <x v="11"/>
    <n v="3.5"/>
    <x v="7"/>
    <n v="14"/>
    <n v="10"/>
    <n v="16"/>
    <b v="1"/>
    <n v="10"/>
  </r>
  <r>
    <d v="2013-11-24T00:00:00"/>
    <s v="Carolina Panthers"/>
    <n v="20"/>
    <s v="Miami Dolphins"/>
    <n v="16"/>
    <n v="-4"/>
    <n v="40.5"/>
    <x v="11"/>
    <n v="4"/>
    <x v="8"/>
    <n v="14"/>
    <n v="11"/>
    <n v="-4"/>
    <b v="1"/>
    <n v="11"/>
  </r>
  <r>
    <d v="2013-11-25T00:00:00"/>
    <s v="San Francisco 49ers"/>
    <n v="27"/>
    <s v="Washington Redskins"/>
    <n v="6"/>
    <n v="-5"/>
    <n v="47"/>
    <x v="11"/>
    <n v="5"/>
    <x v="9"/>
    <n v="14"/>
    <n v="12"/>
    <n v="-21"/>
    <b v="1"/>
    <n v="12"/>
  </r>
  <r>
    <d v="2013-11-24T00:00:00"/>
    <s v="Minnesota Vikings"/>
    <n v="26"/>
    <s v="Green Bay Packers"/>
    <n v="26"/>
    <n v="5.5"/>
    <n v="44.5"/>
    <x v="11"/>
    <n v="5.5"/>
    <x v="10"/>
    <n v="14"/>
    <n v="13"/>
    <n v="0"/>
    <b v="0"/>
    <n v="0"/>
  </r>
  <r>
    <d v="2013-11-21T00:00:00"/>
    <s v="New Orleans Saints"/>
    <n v="17"/>
    <s v="Atlanta Falcons"/>
    <n v="13"/>
    <n v="-7"/>
    <n v="52.5"/>
    <x v="11"/>
    <n v="7"/>
    <x v="11"/>
    <n v="14"/>
    <n v="14"/>
    <n v="-4"/>
    <b v="1"/>
    <n v="14"/>
  </r>
  <r>
    <d v="2013-11-24T00:00:00"/>
    <s v="Tampa Bay Buccaneers"/>
    <n v="24"/>
    <s v="Detroit Lions"/>
    <n v="21"/>
    <n v="7"/>
    <n v="48"/>
    <x v="11"/>
    <n v="7"/>
    <x v="12"/>
    <n v="14"/>
    <n v="15"/>
    <n v="-3"/>
    <b v="0"/>
    <n v="0"/>
  </r>
  <r>
    <d v="2013-11-24T00:00:00"/>
    <s v="Jacksonville Jaguars"/>
    <n v="13"/>
    <s v="Houston Texans"/>
    <n v="6"/>
    <n v="10"/>
    <n v="43.5"/>
    <x v="11"/>
    <n v="10"/>
    <x v="13"/>
    <n v="14"/>
    <n v="16"/>
    <n v="-7"/>
    <b v="0"/>
    <n v="0"/>
  </r>
  <r>
    <d v="2013-12-01T00:00:00"/>
    <s v="Chicago Bears"/>
    <n v="20"/>
    <s v="Minnesota Vikings"/>
    <n v="23"/>
    <n v="1"/>
    <n v="50.5"/>
    <x v="12"/>
    <n v="1"/>
    <x v="0"/>
    <n v="16"/>
    <n v="1"/>
    <n v="3"/>
    <b v="1"/>
    <n v="1"/>
  </r>
  <r>
    <d v="2013-12-01T00:00:00"/>
    <s v="New York Giants"/>
    <n v="24"/>
    <s v="Washington Redskins"/>
    <n v="17"/>
    <n v="1"/>
    <n v="44.5"/>
    <x v="12"/>
    <n v="1"/>
    <x v="1"/>
    <n v="16"/>
    <n v="2"/>
    <n v="-7"/>
    <b v="0"/>
    <n v="0"/>
  </r>
  <r>
    <d v="2013-12-01T00:00:00"/>
    <s v="Cincinnati Bengals"/>
    <n v="17"/>
    <s v="San Diego Chargers"/>
    <n v="10"/>
    <n v="-1.5"/>
    <n v="48.5"/>
    <x v="12"/>
    <n v="1.5"/>
    <x v="2"/>
    <n v="16"/>
    <n v="3"/>
    <n v="-7"/>
    <b v="1"/>
    <n v="3"/>
  </r>
  <r>
    <d v="2013-12-01T00:00:00"/>
    <s v="Miami Dolphins"/>
    <n v="23"/>
    <s v="New York Jets"/>
    <n v="3"/>
    <n v="2"/>
    <n v="40.5"/>
    <x v="12"/>
    <n v="2"/>
    <x v="3"/>
    <n v="16"/>
    <n v="4"/>
    <n v="-20"/>
    <b v="0"/>
    <n v="0"/>
  </r>
  <r>
    <d v="2013-11-28T00:00:00"/>
    <s v="Pittsburgh Steelers"/>
    <n v="20"/>
    <s v="Baltimore Ravens"/>
    <n v="22"/>
    <n v="3"/>
    <n v="40.5"/>
    <x v="12"/>
    <n v="3"/>
    <x v="4"/>
    <n v="16"/>
    <n v="5"/>
    <n v="2"/>
    <b v="1"/>
    <n v="5"/>
  </r>
  <r>
    <d v="2013-12-01T00:00:00"/>
    <s v="Tennessee Titans"/>
    <n v="14"/>
    <s v="Indianapolis Colts"/>
    <n v="22"/>
    <n v="3.5"/>
    <n v="46"/>
    <x v="12"/>
    <n v="3.5"/>
    <x v="5"/>
    <n v="16"/>
    <n v="6"/>
    <n v="8"/>
    <b v="1"/>
    <n v="6"/>
  </r>
  <r>
    <d v="2013-12-01T00:00:00"/>
    <s v="Arizona Cardinals"/>
    <n v="21"/>
    <s v="Philadelphia Eagles"/>
    <n v="24"/>
    <n v="3.5"/>
    <n v="48.5"/>
    <x v="12"/>
    <n v="3.5"/>
    <x v="6"/>
    <n v="16"/>
    <n v="7"/>
    <n v="3"/>
    <b v="1"/>
    <n v="7"/>
  </r>
  <r>
    <d v="2013-12-01T00:00:00"/>
    <s v="Atlanta Falcons"/>
    <n v="34"/>
    <s v="Buffalo Bills"/>
    <n v="31"/>
    <n v="4.5"/>
    <n v="48.5"/>
    <x v="12"/>
    <n v="4.5"/>
    <x v="7"/>
    <n v="16"/>
    <n v="8"/>
    <n v="-3"/>
    <b v="0"/>
    <n v="0"/>
  </r>
  <r>
    <d v="2013-12-02T00:00:00"/>
    <s v="New Orleans Saints"/>
    <n v="7"/>
    <s v="Seattle Seahawks"/>
    <n v="34"/>
    <n v="5"/>
    <n v="47.5"/>
    <x v="12"/>
    <n v="5"/>
    <x v="8"/>
    <n v="16"/>
    <n v="9"/>
    <n v="27"/>
    <b v="1"/>
    <n v="9"/>
  </r>
  <r>
    <d v="2013-11-28T00:00:00"/>
    <s v="Green Bay Packers"/>
    <n v="10"/>
    <s v="Detroit Lions"/>
    <n v="40"/>
    <n v="6"/>
    <n v="48.5"/>
    <x v="12"/>
    <n v="6"/>
    <x v="9"/>
    <n v="16"/>
    <n v="10"/>
    <n v="30"/>
    <b v="1"/>
    <n v="10"/>
  </r>
  <r>
    <d v="2013-12-01T00:00:00"/>
    <s v="Denver Broncos"/>
    <n v="35"/>
    <s v="Kansas City Chiefs"/>
    <n v="28"/>
    <n v="-6"/>
    <n v="50"/>
    <x v="12"/>
    <n v="6"/>
    <x v="10"/>
    <n v="16"/>
    <n v="11"/>
    <n v="-7"/>
    <b v="1"/>
    <n v="11"/>
  </r>
  <r>
    <d v="2013-12-01T00:00:00"/>
    <s v="Tampa Bay Buccaneers"/>
    <n v="6"/>
    <s v="Carolina Panthers"/>
    <n v="27"/>
    <n v="6.5"/>
    <n v="40.5"/>
    <x v="12"/>
    <n v="6.5"/>
    <x v="11"/>
    <n v="16"/>
    <n v="12"/>
    <n v="21"/>
    <b v="1"/>
    <n v="12"/>
  </r>
  <r>
    <d v="2013-12-01T00:00:00"/>
    <s v="New England Patriots"/>
    <n v="34"/>
    <s v="Houston Texans"/>
    <n v="31"/>
    <n v="-6.5"/>
    <n v="47.5"/>
    <x v="12"/>
    <n v="6.5"/>
    <x v="12"/>
    <n v="16"/>
    <n v="13"/>
    <n v="-3"/>
    <b v="1"/>
    <n v="13"/>
  </r>
  <r>
    <d v="2013-12-01T00:00:00"/>
    <s v="Jacksonville Jaguars"/>
    <n v="32"/>
    <s v="Cleveland Browns"/>
    <n v="28"/>
    <n v="7.5"/>
    <n v="39"/>
    <x v="12"/>
    <n v="7.5"/>
    <x v="13"/>
    <n v="16"/>
    <n v="14"/>
    <n v="-4"/>
    <b v="0"/>
    <n v="0"/>
  </r>
  <r>
    <d v="2013-12-01T00:00:00"/>
    <s v="St Louis Rams"/>
    <n v="13"/>
    <s v="San Francisco 49ers"/>
    <n v="23"/>
    <n v="7.5"/>
    <n v="40"/>
    <x v="12"/>
    <n v="7.5"/>
    <x v="14"/>
    <n v="16"/>
    <n v="15"/>
    <n v="10"/>
    <b v="1"/>
    <n v="15"/>
  </r>
  <r>
    <d v="2013-11-28T00:00:00"/>
    <s v="Oakland Raiders"/>
    <n v="24"/>
    <s v="Dallas Cowboys"/>
    <n v="31"/>
    <n v="8"/>
    <n v="48"/>
    <x v="12"/>
    <n v="8"/>
    <x v="15"/>
    <n v="16"/>
    <n v="16"/>
    <n v="7"/>
    <b v="1"/>
    <n v="16"/>
  </r>
  <r>
    <d v="2013-12-09T00:00:00"/>
    <s v="Dallas Cowboys"/>
    <n v="28"/>
    <s v="Chicago Bears"/>
    <n v="45"/>
    <n v="1.5"/>
    <n v="49.5"/>
    <x v="13"/>
    <n v="1.5"/>
    <x v="0"/>
    <n v="16"/>
    <n v="1"/>
    <n v="17"/>
    <b v="1"/>
    <n v="1"/>
  </r>
  <r>
    <d v="2013-12-08T00:00:00"/>
    <s v="Detroit Lions"/>
    <n v="20"/>
    <s v="Philadelphia Eagles"/>
    <n v="34"/>
    <n v="2"/>
    <n v="53.5"/>
    <x v="13"/>
    <n v="2"/>
    <x v="1"/>
    <n v="16"/>
    <n v="2"/>
    <n v="14"/>
    <b v="1"/>
    <n v="2"/>
  </r>
  <r>
    <d v="2013-12-08T00:00:00"/>
    <s v="Seattle Seahawks"/>
    <n v="17"/>
    <s v="San Francisco 49ers"/>
    <n v="19"/>
    <n v="2"/>
    <n v="41"/>
    <x v="13"/>
    <n v="2"/>
    <x v="2"/>
    <n v="16"/>
    <n v="3"/>
    <n v="2"/>
    <b v="1"/>
    <n v="3"/>
  </r>
  <r>
    <d v="2013-12-08T00:00:00"/>
    <s v="Buffalo Bills"/>
    <n v="6"/>
    <s v="Tampa Bay Buccaneers"/>
    <n v="27"/>
    <n v="2.5"/>
    <n v="42.5"/>
    <x v="13"/>
    <n v="2.5"/>
    <x v="3"/>
    <n v="16"/>
    <n v="4"/>
    <n v="21"/>
    <b v="1"/>
    <n v="4"/>
  </r>
  <r>
    <d v="2013-12-08T00:00:00"/>
    <s v="Carolina Panthers"/>
    <n v="13"/>
    <s v="New Orleans Saints"/>
    <n v="31"/>
    <n v="3"/>
    <n v="46.5"/>
    <x v="13"/>
    <n v="3"/>
    <x v="4"/>
    <n v="16"/>
    <n v="5"/>
    <n v="18"/>
    <b v="1"/>
    <n v="5"/>
  </r>
  <r>
    <d v="2013-12-08T00:00:00"/>
    <s v="Oakland Raiders"/>
    <n v="27"/>
    <s v="New York Jets"/>
    <n v="37"/>
    <n v="3"/>
    <n v="39.5"/>
    <x v="13"/>
    <n v="3"/>
    <x v="5"/>
    <n v="16"/>
    <n v="6"/>
    <n v="10"/>
    <b v="1"/>
    <n v="6"/>
  </r>
  <r>
    <d v="2013-12-08T00:00:00"/>
    <s v="Miami Dolphins"/>
    <n v="34"/>
    <s v="Pittsburgh Steelers"/>
    <n v="28"/>
    <n v="3"/>
    <n v="41"/>
    <x v="13"/>
    <n v="3"/>
    <x v="6"/>
    <n v="16"/>
    <n v="7"/>
    <n v="-6"/>
    <b v="0"/>
    <n v="0"/>
  </r>
  <r>
    <d v="2013-12-08T00:00:00"/>
    <s v="Kansas City Chiefs"/>
    <n v="45"/>
    <s v="Washington Redskins"/>
    <n v="10"/>
    <n v="-3"/>
    <n v="44.5"/>
    <x v="13"/>
    <n v="3"/>
    <x v="7"/>
    <n v="16"/>
    <n v="8"/>
    <n v="-35"/>
    <b v="1"/>
    <n v="8"/>
  </r>
  <r>
    <d v="2013-12-08T00:00:00"/>
    <s v="Atlanta Falcons"/>
    <n v="21"/>
    <s v="Green Bay Packers"/>
    <n v="22"/>
    <n v="3.5"/>
    <n v="45"/>
    <x v="13"/>
    <n v="3.5"/>
    <x v="8"/>
    <n v="16"/>
    <n v="9"/>
    <n v="1"/>
    <b v="1"/>
    <n v="9"/>
  </r>
  <r>
    <d v="2013-12-05T00:00:00"/>
    <s v="Houston Texans"/>
    <n v="20"/>
    <s v="Jacksonville Jaguars"/>
    <n v="27"/>
    <n v="-3.5"/>
    <n v="43"/>
    <x v="13"/>
    <n v="3.5"/>
    <x v="9"/>
    <n v="16"/>
    <n v="10"/>
    <n v="7"/>
    <b v="0"/>
    <n v="0"/>
  </r>
  <r>
    <d v="2013-12-08T00:00:00"/>
    <s v="New York Giants"/>
    <n v="14"/>
    <s v="San Diego Chargers"/>
    <n v="37"/>
    <n v="4"/>
    <n v="46.5"/>
    <x v="13"/>
    <n v="4"/>
    <x v="10"/>
    <n v="16"/>
    <n v="11"/>
    <n v="23"/>
    <b v="1"/>
    <n v="11"/>
  </r>
  <r>
    <d v="2013-12-08T00:00:00"/>
    <s v="St Louis Rams"/>
    <n v="10"/>
    <s v="Arizona Cardinals"/>
    <n v="30"/>
    <n v="4.5"/>
    <n v="41"/>
    <x v="13"/>
    <n v="4.5"/>
    <x v="11"/>
    <n v="16"/>
    <n v="12"/>
    <n v="20"/>
    <b v="1"/>
    <n v="12"/>
  </r>
  <r>
    <d v="2013-12-08T00:00:00"/>
    <s v="Minnesota Vikings"/>
    <n v="26"/>
    <s v="Baltimore Ravens"/>
    <n v="29"/>
    <n v="6"/>
    <n v="41.5"/>
    <x v="13"/>
    <n v="6"/>
    <x v="12"/>
    <n v="16"/>
    <n v="13"/>
    <n v="3"/>
    <b v="1"/>
    <n v="13"/>
  </r>
  <r>
    <d v="2013-12-08T00:00:00"/>
    <s v="Indianapolis Colts"/>
    <n v="28"/>
    <s v="Cincinnati Bengals"/>
    <n v="42"/>
    <n v="7"/>
    <n v="43.5"/>
    <x v="13"/>
    <n v="7"/>
    <x v="13"/>
    <n v="16"/>
    <n v="14"/>
    <n v="14"/>
    <b v="1"/>
    <n v="14"/>
  </r>
  <r>
    <d v="2013-12-08T00:00:00"/>
    <s v="Cleveland Browns"/>
    <n v="26"/>
    <s v="New England Patriots"/>
    <n v="27"/>
    <n v="9.5"/>
    <n v="47.5"/>
    <x v="13"/>
    <n v="9.5"/>
    <x v="14"/>
    <n v="16"/>
    <n v="15"/>
    <n v="1"/>
    <b v="1"/>
    <n v="15"/>
  </r>
  <r>
    <d v="2013-12-08T00:00:00"/>
    <s v="Tennessee Titans"/>
    <n v="28"/>
    <s v="Denver Broncos"/>
    <n v="51"/>
    <n v="13.5"/>
    <n v="49.5"/>
    <x v="13"/>
    <n v="13.5"/>
    <x v="15"/>
    <n v="16"/>
    <n v="16"/>
    <n v="23"/>
    <b v="1"/>
    <n v="16"/>
  </r>
  <r>
    <d v="2013-12-15T00:00:00"/>
    <s v="Chicago Bears"/>
    <n v="38"/>
    <s v="Cleveland Browns"/>
    <n v="31"/>
    <n v="1"/>
    <n v="44"/>
    <x v="14"/>
    <n v="1"/>
    <x v="0"/>
    <n v="16"/>
    <n v="1"/>
    <n v="-7"/>
    <b v="0"/>
    <n v="0"/>
  </r>
  <r>
    <d v="2013-12-15T00:00:00"/>
    <s v="Cincinnati Bengals"/>
    <n v="20"/>
    <s v="Pittsburgh Steelers"/>
    <n v="30"/>
    <n v="-1.5"/>
    <n v="43"/>
    <x v="14"/>
    <n v="1.5"/>
    <x v="1"/>
    <n v="16"/>
    <n v="2"/>
    <n v="10"/>
    <b v="0"/>
    <n v="0"/>
  </r>
  <r>
    <d v="2013-12-15T00:00:00"/>
    <s v="New England Patriots"/>
    <n v="20"/>
    <s v="Miami Dolphins"/>
    <n v="24"/>
    <n v="2.5"/>
    <n v="46.5"/>
    <x v="14"/>
    <n v="2.5"/>
    <x v="2"/>
    <n v="16"/>
    <n v="3"/>
    <n v="4"/>
    <b v="1"/>
    <n v="3"/>
  </r>
  <r>
    <d v="2013-12-15T00:00:00"/>
    <s v="Arizona Cardinals"/>
    <n v="37"/>
    <s v="Tennessee Titans"/>
    <n v="34"/>
    <n v="-3"/>
    <n v="42.5"/>
    <x v="14"/>
    <n v="3"/>
    <x v="3"/>
    <n v="16"/>
    <n v="4"/>
    <n v="-3"/>
    <b v="1"/>
    <n v="4"/>
  </r>
  <r>
    <d v="2013-12-15T00:00:00"/>
    <s v="Green Bay Packers"/>
    <n v="37"/>
    <s v="Dallas Cowboys"/>
    <n v="36"/>
    <n v="4"/>
    <n v="49.5"/>
    <x v="14"/>
    <n v="4"/>
    <x v="4"/>
    <n v="16"/>
    <n v="5"/>
    <n v="-1"/>
    <b v="0"/>
    <n v="0"/>
  </r>
  <r>
    <d v="2013-12-15T00:00:00"/>
    <s v="Buffalo Bills"/>
    <n v="27"/>
    <s v="Jacksonville Jaguars"/>
    <n v="20"/>
    <n v="-4"/>
    <n v="43.5"/>
    <x v="14"/>
    <n v="4"/>
    <x v="5"/>
    <n v="16"/>
    <n v="6"/>
    <n v="-7"/>
    <b v="1"/>
    <n v="6"/>
  </r>
  <r>
    <d v="2013-12-15T00:00:00"/>
    <s v="San Francisco 49ers"/>
    <n v="33"/>
    <s v="Tampa Bay Buccaneers"/>
    <n v="14"/>
    <n v="-4.5"/>
    <n v="41"/>
    <x v="14"/>
    <n v="4.5"/>
    <x v="6"/>
    <n v="16"/>
    <n v="7"/>
    <n v="-19"/>
    <b v="1"/>
    <n v="7"/>
  </r>
  <r>
    <d v="2013-12-15T00:00:00"/>
    <s v="Washington Redskins"/>
    <n v="26"/>
    <s v="Atlanta Falcons"/>
    <n v="27"/>
    <n v="5.5"/>
    <n v="49"/>
    <x v="14"/>
    <n v="5.5"/>
    <x v="7"/>
    <n v="16"/>
    <n v="8"/>
    <n v="1"/>
    <b v="1"/>
    <n v="8"/>
  </r>
  <r>
    <d v="2013-12-16T00:00:00"/>
    <s v="Baltimore Ravens"/>
    <n v="18"/>
    <s v="Detroit Lions"/>
    <n v="16"/>
    <n v="5.5"/>
    <n v="49"/>
    <x v="14"/>
    <n v="5.5"/>
    <x v="8"/>
    <n v="16"/>
    <n v="9"/>
    <n v="-2"/>
    <b v="0"/>
    <n v="0"/>
  </r>
  <r>
    <d v="2013-12-15T00:00:00"/>
    <s v="Houston Texans"/>
    <n v="3"/>
    <s v="Indianapolis Colts"/>
    <n v="25"/>
    <n v="6"/>
    <n v="47"/>
    <x v="14"/>
    <n v="6"/>
    <x v="9"/>
    <n v="16"/>
    <n v="10"/>
    <n v="22"/>
    <b v="1"/>
    <n v="10"/>
  </r>
  <r>
    <d v="2013-12-15T00:00:00"/>
    <s v="Kansas City Chiefs"/>
    <n v="56"/>
    <s v="Oakland Raiders"/>
    <n v="31"/>
    <n v="-6"/>
    <n v="44.5"/>
    <x v="14"/>
    <n v="6"/>
    <x v="10"/>
    <n v="16"/>
    <n v="11"/>
    <n v="-25"/>
    <b v="1"/>
    <n v="11"/>
  </r>
  <r>
    <d v="2013-12-15T00:00:00"/>
    <s v="Philadelphia Eagles"/>
    <n v="30"/>
    <s v="Minnesota Vikings"/>
    <n v="48"/>
    <n v="-7"/>
    <n v="53"/>
    <x v="14"/>
    <n v="7"/>
    <x v="11"/>
    <n v="16"/>
    <n v="12"/>
    <n v="18"/>
    <b v="0"/>
    <n v="0"/>
  </r>
  <r>
    <d v="2013-12-15T00:00:00"/>
    <s v="New Orleans Saints"/>
    <n v="16"/>
    <s v="St Louis Rams"/>
    <n v="27"/>
    <n v="-7"/>
    <n v="48"/>
    <x v="14"/>
    <n v="7"/>
    <x v="12"/>
    <n v="16"/>
    <n v="13"/>
    <n v="11"/>
    <b v="0"/>
    <n v="0"/>
  </r>
  <r>
    <d v="2013-12-12T00:00:00"/>
    <s v="San Diego Chargers"/>
    <n v="27"/>
    <s v="Denver Broncos"/>
    <n v="20"/>
    <n v="9.5"/>
    <n v="57"/>
    <x v="14"/>
    <n v="9.5"/>
    <x v="13"/>
    <n v="16"/>
    <n v="14"/>
    <n v="-7"/>
    <b v="0"/>
    <n v="0"/>
  </r>
  <r>
    <d v="2013-12-15T00:00:00"/>
    <s v="Seattle Seahawks"/>
    <n v="23"/>
    <s v="New York Giants"/>
    <n v="0"/>
    <n v="-9.5"/>
    <n v="43"/>
    <x v="14"/>
    <n v="9.5"/>
    <x v="14"/>
    <n v="16"/>
    <n v="15"/>
    <n v="-23"/>
    <b v="1"/>
    <n v="15"/>
  </r>
  <r>
    <d v="2013-12-15T00:00:00"/>
    <s v="New York Jets"/>
    <n v="20"/>
    <s v="Carolina Panthers"/>
    <n v="30"/>
    <n v="10"/>
    <n v="40.5"/>
    <x v="14"/>
    <n v="10"/>
    <x v="15"/>
    <n v="16"/>
    <n v="16"/>
    <n v="10"/>
    <b v="1"/>
    <n v="16"/>
  </r>
  <r>
    <d v="2013-12-22T00:00:00"/>
    <s v="New England Patriots"/>
    <n v="41"/>
    <s v="Baltimore Ravens"/>
    <n v="7"/>
    <n v="1.5"/>
    <n v="44.5"/>
    <x v="15"/>
    <n v="1.5"/>
    <x v="0"/>
    <n v="16"/>
    <n v="1"/>
    <n v="-34"/>
    <b v="0"/>
    <n v="0"/>
  </r>
  <r>
    <d v="2013-12-22T00:00:00"/>
    <s v="Miami Dolphins"/>
    <n v="0"/>
    <s v="Buffalo Bills"/>
    <n v="19"/>
    <n v="-1.5"/>
    <n v="42.5"/>
    <x v="15"/>
    <n v="1.5"/>
    <x v="1"/>
    <n v="16"/>
    <n v="2"/>
    <n v="19"/>
    <b v="0"/>
    <n v="0"/>
  </r>
  <r>
    <d v="2013-12-22T00:00:00"/>
    <s v="Cleveland Browns"/>
    <n v="13"/>
    <s v="New York Jets"/>
    <n v="24"/>
    <n v="1.5"/>
    <n v="42"/>
    <x v="15"/>
    <n v="1.5"/>
    <x v="2"/>
    <n v="16"/>
    <n v="3"/>
    <n v="11"/>
    <b v="1"/>
    <n v="3"/>
  </r>
  <r>
    <d v="2013-12-22T00:00:00"/>
    <s v="Pittsburgh Steelers"/>
    <n v="38"/>
    <s v="Green Bay Packers"/>
    <n v="31"/>
    <n v="2"/>
    <n v="44.5"/>
    <x v="15"/>
    <n v="2"/>
    <x v="3"/>
    <n v="16"/>
    <n v="4"/>
    <n v="-7"/>
    <b v="0"/>
    <n v="0"/>
  </r>
  <r>
    <d v="2013-12-22T00:00:00"/>
    <s v="Dallas Cowboys"/>
    <n v="24"/>
    <s v="Washington Redskins"/>
    <n v="23"/>
    <n v="-2.5"/>
    <n v="52"/>
    <x v="15"/>
    <n v="2.5"/>
    <x v="4"/>
    <n v="16"/>
    <n v="5"/>
    <n v="-1"/>
    <b v="1"/>
    <n v="5"/>
  </r>
  <r>
    <d v="2013-12-22T00:00:00"/>
    <s v="New Orleans Saints"/>
    <n v="13"/>
    <s v="Carolina Panthers"/>
    <n v="17"/>
    <n v="3"/>
    <n v="44.5"/>
    <x v="15"/>
    <n v="3"/>
    <x v="5"/>
    <n v="16"/>
    <n v="6"/>
    <n v="4"/>
    <b v="1"/>
    <n v="6"/>
  </r>
  <r>
    <d v="2013-12-22T00:00:00"/>
    <s v="Chicago Bears"/>
    <n v="11"/>
    <s v="Philadelphia Eagles"/>
    <n v="54"/>
    <n v="3"/>
    <n v="55"/>
    <x v="15"/>
    <n v="3"/>
    <x v="6"/>
    <n v="16"/>
    <n v="7"/>
    <n v="43"/>
    <b v="1"/>
    <n v="7"/>
  </r>
  <r>
    <d v="2013-12-22T00:00:00"/>
    <s v="Tampa Bay Buccaneers"/>
    <n v="13"/>
    <s v="St Louis Rams"/>
    <n v="23"/>
    <n v="3.5"/>
    <n v="43"/>
    <x v="15"/>
    <n v="3.5"/>
    <x v="7"/>
    <n v="16"/>
    <n v="8"/>
    <n v="10"/>
    <b v="1"/>
    <n v="8"/>
  </r>
  <r>
    <d v="2013-12-22T00:00:00"/>
    <s v="Tennessee Titans"/>
    <n v="20"/>
    <s v="Jacksonville Jaguars"/>
    <n v="16"/>
    <n v="-4"/>
    <n v="44"/>
    <x v="15"/>
    <n v="4"/>
    <x v="8"/>
    <n v="16"/>
    <n v="9"/>
    <n v="-4"/>
    <b v="1"/>
    <n v="9"/>
  </r>
  <r>
    <d v="2013-12-22T00:00:00"/>
    <s v="Indianapolis Colts"/>
    <n v="23"/>
    <s v="Kansas City Chiefs"/>
    <n v="7"/>
    <n v="7"/>
    <n v="46.5"/>
    <x v="15"/>
    <n v="7"/>
    <x v="9"/>
    <n v="16"/>
    <n v="10"/>
    <n v="-16"/>
    <b v="0"/>
    <n v="0"/>
  </r>
  <r>
    <d v="2013-12-22T00:00:00"/>
    <s v="Minnesota Vikings"/>
    <n v="14"/>
    <s v="Cincinnati Bengals"/>
    <n v="42"/>
    <n v="7.5"/>
    <n v="47.5"/>
    <x v="15"/>
    <n v="7.5"/>
    <x v="10"/>
    <n v="16"/>
    <n v="11"/>
    <n v="28"/>
    <b v="1"/>
    <n v="11"/>
  </r>
  <r>
    <d v="2013-12-22T00:00:00"/>
    <s v="New York Giants"/>
    <n v="23"/>
    <s v="Detroit Lions"/>
    <n v="20"/>
    <n v="9"/>
    <n v="48.5"/>
    <x v="15"/>
    <n v="9"/>
    <x v="11"/>
    <n v="16"/>
    <n v="12"/>
    <n v="-3"/>
    <b v="0"/>
    <n v="0"/>
  </r>
  <r>
    <d v="2013-12-22T00:00:00"/>
    <s v="Oakland Raiders"/>
    <n v="13"/>
    <s v="San Diego Chargers"/>
    <n v="26"/>
    <n v="9"/>
    <n v="51"/>
    <x v="15"/>
    <n v="9"/>
    <x v="12"/>
    <n v="16"/>
    <n v="13"/>
    <n v="13"/>
    <b v="1"/>
    <n v="13"/>
  </r>
  <r>
    <d v="2013-12-22T00:00:00"/>
    <s v="Arizona Cardinals"/>
    <n v="17"/>
    <s v="Seattle Seahawks"/>
    <n v="10"/>
    <n v="9"/>
    <n v="43"/>
    <x v="15"/>
    <n v="9"/>
    <x v="13"/>
    <n v="16"/>
    <n v="14"/>
    <n v="-7"/>
    <b v="0"/>
    <n v="0"/>
  </r>
  <r>
    <d v="2013-12-22T00:00:00"/>
    <s v="Denver Broncos"/>
    <n v="37"/>
    <s v="Houston Texans"/>
    <n v="13"/>
    <n v="-9.5"/>
    <n v="53.5"/>
    <x v="15"/>
    <n v="9.5"/>
    <x v="14"/>
    <n v="16"/>
    <n v="15"/>
    <n v="-24"/>
    <b v="1"/>
    <n v="15"/>
  </r>
  <r>
    <d v="2013-12-23T00:00:00"/>
    <s v="Atlanta Falcons"/>
    <n v="24"/>
    <s v="San Francisco 49ers"/>
    <n v="34"/>
    <n v="14.5"/>
    <n v="46"/>
    <x v="15"/>
    <n v="14.5"/>
    <x v="15"/>
    <n v="16"/>
    <n v="16"/>
    <n v="10"/>
    <b v="1"/>
    <n v="16"/>
  </r>
  <r>
    <d v="2013-12-29T00:00:00"/>
    <s v="Detroit Lions"/>
    <n v="13"/>
    <s v="Minnesota Vikings"/>
    <n v="14"/>
    <n v="-2.5"/>
    <n v="49.5"/>
    <x v="16"/>
    <n v="2.5"/>
    <x v="0"/>
    <n v="16"/>
    <n v="1"/>
    <n v="1"/>
    <b v="0"/>
    <n v="0"/>
  </r>
  <r>
    <d v="2013-12-29T00:00:00"/>
    <s v="San Francisco 49ers"/>
    <n v="23"/>
    <s v="Arizona Cardinals"/>
    <n v="20"/>
    <n v="3"/>
    <n v="41"/>
    <x v="16"/>
    <n v="3"/>
    <x v="1"/>
    <n v="16"/>
    <n v="2"/>
    <n v="-3"/>
    <b v="0"/>
    <n v="0"/>
  </r>
  <r>
    <d v="2013-12-29T00:00:00"/>
    <s v="Green Bay Packers"/>
    <n v="33"/>
    <s v="Chicago Bears"/>
    <n v="28"/>
    <n v="-3"/>
    <n v="51.5"/>
    <x v="16"/>
    <n v="3"/>
    <x v="2"/>
    <n v="16"/>
    <n v="3"/>
    <n v="-5"/>
    <b v="1"/>
    <n v="3"/>
  </r>
  <r>
    <d v="2013-12-29T00:00:00"/>
    <s v="Washington Redskins"/>
    <n v="6"/>
    <s v="New York Giants"/>
    <n v="20"/>
    <n v="3.5"/>
    <n v="44.5"/>
    <x v="16"/>
    <n v="3.5"/>
    <x v="3"/>
    <n v="16"/>
    <n v="4"/>
    <n v="14"/>
    <b v="1"/>
    <n v="4"/>
  </r>
  <r>
    <d v="2013-12-29T00:00:00"/>
    <s v="Carolina Panthers"/>
    <n v="21"/>
    <s v="Atlanta Falcons"/>
    <n v="20"/>
    <n v="-5.5"/>
    <n v="46.5"/>
    <x v="16"/>
    <n v="5.5"/>
    <x v="4"/>
    <n v="16"/>
    <n v="5"/>
    <n v="-1"/>
    <b v="1"/>
    <n v="5"/>
  </r>
  <r>
    <d v="2013-12-29T00:00:00"/>
    <s v="Houston Texans"/>
    <n v="10"/>
    <s v="Tennessee Titans"/>
    <n v="16"/>
    <n v="6.5"/>
    <n v="44.5"/>
    <x v="16"/>
    <n v="6.5"/>
    <x v="5"/>
    <n v="16"/>
    <n v="6"/>
    <n v="6"/>
    <b v="1"/>
    <n v="6"/>
  </r>
  <r>
    <d v="2013-12-29T00:00:00"/>
    <s v="Baltimore Ravens"/>
    <n v="17"/>
    <s v="Cincinnati Bengals"/>
    <n v="34"/>
    <n v="7"/>
    <n v="42.5"/>
    <x v="16"/>
    <n v="7"/>
    <x v="6"/>
    <n v="16"/>
    <n v="7"/>
    <n v="17"/>
    <b v="1"/>
    <n v="7"/>
  </r>
  <r>
    <d v="2013-12-29T00:00:00"/>
    <s v="Philadelphia Eagles"/>
    <n v="24"/>
    <s v="Dallas Cowboys"/>
    <n v="22"/>
    <n v="-7"/>
    <n v="52.5"/>
    <x v="16"/>
    <n v="7"/>
    <x v="7"/>
    <n v="16"/>
    <n v="8"/>
    <n v="-2"/>
    <b v="1"/>
    <n v="8"/>
  </r>
  <r>
    <d v="2013-12-29T00:00:00"/>
    <s v="New York Jets"/>
    <n v="20"/>
    <s v="Miami Dolphins"/>
    <n v="7"/>
    <n v="7"/>
    <n v="41"/>
    <x v="16"/>
    <n v="7"/>
    <x v="8"/>
    <n v="16"/>
    <n v="9"/>
    <n v="-13"/>
    <b v="0"/>
    <n v="0"/>
  </r>
  <r>
    <d v="2013-12-29T00:00:00"/>
    <s v="Buffalo Bills"/>
    <n v="20"/>
    <s v="New England Patriots"/>
    <n v="34"/>
    <n v="7"/>
    <n v="46"/>
    <x v="16"/>
    <n v="7"/>
    <x v="9"/>
    <n v="16"/>
    <n v="10"/>
    <n v="14"/>
    <b v="1"/>
    <n v="10"/>
  </r>
  <r>
    <d v="2013-12-29T00:00:00"/>
    <s v="Cleveland Browns"/>
    <n v="7"/>
    <s v="Pittsburgh Steelers"/>
    <n v="20"/>
    <n v="9.5"/>
    <n v="44.5"/>
    <x v="16"/>
    <n v="9.5"/>
    <x v="10"/>
    <n v="16"/>
    <n v="11"/>
    <n v="13"/>
    <b v="1"/>
    <n v="11"/>
  </r>
  <r>
    <d v="2013-12-29T00:00:00"/>
    <s v="Denver Broncos"/>
    <n v="34"/>
    <s v="Oakland Raiders"/>
    <n v="14"/>
    <n v="-10"/>
    <n v="53.5"/>
    <x v="16"/>
    <n v="10"/>
    <x v="11"/>
    <n v="16"/>
    <n v="12"/>
    <n v="-20"/>
    <b v="1"/>
    <n v="12"/>
  </r>
  <r>
    <d v="2013-12-29T00:00:00"/>
    <s v="Tampa Bay Buccaneers"/>
    <n v="17"/>
    <s v="New Orleans Saints"/>
    <n v="42"/>
    <n v="10.5"/>
    <n v="46.5"/>
    <x v="16"/>
    <n v="10.5"/>
    <x v="12"/>
    <n v="16"/>
    <n v="13"/>
    <n v="25"/>
    <b v="1"/>
    <n v="13"/>
  </r>
  <r>
    <d v="2013-12-29T00:00:00"/>
    <s v="Jacksonville Jaguars"/>
    <n v="10"/>
    <s v="Indianapolis Colts"/>
    <n v="30"/>
    <n v="11.5"/>
    <n v="45"/>
    <x v="16"/>
    <n v="11.5"/>
    <x v="13"/>
    <n v="16"/>
    <n v="14"/>
    <n v="20"/>
    <b v="1"/>
    <n v="14"/>
  </r>
  <r>
    <d v="2013-12-29T00:00:00"/>
    <s v="St Louis Rams"/>
    <n v="9"/>
    <s v="Seattle Seahawks"/>
    <n v="27"/>
    <n v="12.5"/>
    <n v="41"/>
    <x v="16"/>
    <n v="12.5"/>
    <x v="14"/>
    <n v="16"/>
    <n v="15"/>
    <n v="18"/>
    <b v="1"/>
    <n v="15"/>
  </r>
  <r>
    <d v="2013-12-29T00:00:00"/>
    <s v="Kansas City Chiefs"/>
    <n v="24"/>
    <s v="San Diego Chargers"/>
    <n v="27"/>
    <n v="14.5"/>
    <n v="45"/>
    <x v="16"/>
    <n v="14.5"/>
    <x v="15"/>
    <n v="16"/>
    <n v="16"/>
    <n v="3"/>
    <b v="1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2" firstHeaderRow="2" firstDataRow="2" firstDataCol="1"/>
  <pivotFields count="15"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score" fld="1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I20" sqref="I20"/>
    </sheetView>
  </sheetViews>
  <sheetFormatPr baseColWidth="10" defaultRowHeight="15" x14ac:dyDescent="0"/>
  <cols>
    <col min="1" max="1" width="13" bestFit="1" customWidth="1"/>
    <col min="2" max="2" width="5.33203125" bestFit="1" customWidth="1"/>
    <col min="3" max="7" width="3.1640625" bestFit="1" customWidth="1"/>
    <col min="8" max="17" width="4.1640625" bestFit="1" customWidth="1"/>
  </cols>
  <sheetData>
    <row r="3" spans="1:2">
      <c r="A3" s="2" t="s">
        <v>49</v>
      </c>
    </row>
    <row r="4" spans="1:2">
      <c r="A4" s="2" t="s">
        <v>47</v>
      </c>
      <c r="B4" t="s">
        <v>50</v>
      </c>
    </row>
    <row r="5" spans="1:2">
      <c r="A5" s="3">
        <v>1</v>
      </c>
      <c r="B5" s="4">
        <v>103</v>
      </c>
    </row>
    <row r="6" spans="1:2">
      <c r="A6" s="3">
        <v>2</v>
      </c>
      <c r="B6" s="4">
        <v>114</v>
      </c>
    </row>
    <row r="7" spans="1:2">
      <c r="A7" s="3">
        <v>3</v>
      </c>
      <c r="B7" s="4">
        <v>87</v>
      </c>
    </row>
    <row r="8" spans="1:2">
      <c r="A8" s="3">
        <v>4</v>
      </c>
      <c r="B8" s="4">
        <v>94</v>
      </c>
    </row>
    <row r="9" spans="1:2">
      <c r="A9" s="3">
        <v>5</v>
      </c>
      <c r="B9" s="4">
        <v>77</v>
      </c>
    </row>
    <row r="10" spans="1:2">
      <c r="A10" s="3">
        <v>6</v>
      </c>
      <c r="B10" s="4">
        <v>114</v>
      </c>
    </row>
    <row r="11" spans="1:2">
      <c r="A11" s="3">
        <v>7</v>
      </c>
      <c r="B11" s="4">
        <v>97</v>
      </c>
    </row>
    <row r="12" spans="1:2">
      <c r="A12" s="3">
        <v>8</v>
      </c>
      <c r="B12" s="4">
        <v>117</v>
      </c>
    </row>
    <row r="13" spans="1:2">
      <c r="A13" s="3">
        <v>9</v>
      </c>
      <c r="B13" s="4">
        <v>79</v>
      </c>
    </row>
    <row r="14" spans="1:2">
      <c r="A14" s="3">
        <v>10</v>
      </c>
      <c r="B14" s="4">
        <v>80</v>
      </c>
    </row>
    <row r="15" spans="1:2">
      <c r="A15" s="3">
        <v>11</v>
      </c>
      <c r="B15" s="4">
        <v>106</v>
      </c>
    </row>
    <row r="16" spans="1:2">
      <c r="A16" s="3">
        <v>12</v>
      </c>
      <c r="B16" s="4">
        <v>63</v>
      </c>
    </row>
    <row r="17" spans="1:2">
      <c r="A17" s="3">
        <v>13</v>
      </c>
      <c r="B17" s="4">
        <v>108</v>
      </c>
    </row>
    <row r="18" spans="1:2">
      <c r="A18" s="3">
        <v>14</v>
      </c>
      <c r="B18" s="4">
        <v>119</v>
      </c>
    </row>
    <row r="19" spans="1:2">
      <c r="A19" s="3">
        <v>15</v>
      </c>
      <c r="B19" s="4">
        <v>80</v>
      </c>
    </row>
    <row r="20" spans="1:2">
      <c r="A20" s="3">
        <v>16</v>
      </c>
      <c r="B20" s="4">
        <v>93</v>
      </c>
    </row>
    <row r="21" spans="1:2">
      <c r="A21" s="3">
        <v>17</v>
      </c>
      <c r="B21" s="4">
        <v>124</v>
      </c>
    </row>
    <row r="22" spans="1:2">
      <c r="A22" s="3" t="s">
        <v>48</v>
      </c>
      <c r="B22" s="4">
        <v>1655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abSelected="1" topLeftCell="B1" workbookViewId="0">
      <selection activeCell="H6" sqref="H6"/>
    </sheetView>
  </sheetViews>
  <sheetFormatPr baseColWidth="10" defaultRowHeight="15" x14ac:dyDescent="0"/>
  <cols>
    <col min="8" max="15" width="10.83203125" style="5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39</v>
      </c>
      <c r="I1" s="5" t="s">
        <v>40</v>
      </c>
      <c r="J1" s="5" t="s">
        <v>42</v>
      </c>
      <c r="K1" s="5" t="s">
        <v>41</v>
      </c>
      <c r="L1" s="5" t="s">
        <v>43</v>
      </c>
      <c r="M1" s="5" t="s">
        <v>45</v>
      </c>
      <c r="N1" s="5" t="s">
        <v>44</v>
      </c>
      <c r="O1" s="5" t="s">
        <v>46</v>
      </c>
    </row>
    <row r="2" spans="1:15">
      <c r="A2" s="1">
        <v>41525</v>
      </c>
      <c r="B2" t="s">
        <v>21</v>
      </c>
      <c r="C2">
        <v>23</v>
      </c>
      <c r="D2" t="s">
        <v>22</v>
      </c>
      <c r="E2">
        <v>10</v>
      </c>
      <c r="F2">
        <v>2.5</v>
      </c>
      <c r="G2">
        <v>40.5</v>
      </c>
      <c r="H2" s="5">
        <v>1</v>
      </c>
      <c r="I2" s="5">
        <f>ABS(F2)</f>
        <v>2.5</v>
      </c>
      <c r="J2" s="5">
        <f>IF(H2=H1,J1+1,1)</f>
        <v>1</v>
      </c>
      <c r="K2" s="6">
        <f>COUNTIF($H$2:$H$257,H2)</f>
        <v>16</v>
      </c>
      <c r="L2" s="5">
        <f>J2+(16-K2)</f>
        <v>1</v>
      </c>
      <c r="M2" s="5">
        <f>E2-C2</f>
        <v>-13</v>
      </c>
      <c r="N2" s="5" t="b">
        <f>M2*F2&gt;0</f>
        <v>0</v>
      </c>
      <c r="O2" s="5">
        <f>IF(N2,L2,0)</f>
        <v>0</v>
      </c>
    </row>
    <row r="3" spans="1:15">
      <c r="A3" s="1">
        <v>41525</v>
      </c>
      <c r="B3" t="s">
        <v>19</v>
      </c>
      <c r="C3">
        <v>21</v>
      </c>
      <c r="D3" t="s">
        <v>20</v>
      </c>
      <c r="E3">
        <v>24</v>
      </c>
      <c r="F3">
        <v>3</v>
      </c>
      <c r="G3">
        <v>42</v>
      </c>
      <c r="H3" s="5">
        <v>1</v>
      </c>
      <c r="I3" s="5">
        <f>ABS(F3)</f>
        <v>3</v>
      </c>
      <c r="J3" s="5">
        <f t="shared" ref="J3:J66" si="0">IF(H3=H2,J2+1,1)</f>
        <v>2</v>
      </c>
      <c r="K3" s="6">
        <f t="shared" ref="K3:K66" si="1">COUNTIF($H$2:$H$257,H3)</f>
        <v>16</v>
      </c>
      <c r="L3" s="5">
        <f t="shared" ref="L3:L66" si="2">J3+(16-K3)</f>
        <v>2</v>
      </c>
      <c r="M3" s="5">
        <f t="shared" ref="M3:M66" si="3">E3-C3</f>
        <v>3</v>
      </c>
      <c r="N3" s="5" t="b">
        <f t="shared" ref="N3:N66" si="4">M3*F3&gt;0</f>
        <v>1</v>
      </c>
      <c r="O3" s="5">
        <f t="shared" ref="O3:O66" si="5">IF(N3,L3,0)</f>
        <v>2</v>
      </c>
    </row>
    <row r="4" spans="1:15">
      <c r="A4" s="1">
        <v>41525</v>
      </c>
      <c r="B4" t="s">
        <v>23</v>
      </c>
      <c r="C4">
        <v>12</v>
      </c>
      <c r="D4" t="s">
        <v>24</v>
      </c>
      <c r="E4">
        <v>7</v>
      </c>
      <c r="F4">
        <v>-3.5</v>
      </c>
      <c r="G4">
        <v>45</v>
      </c>
      <c r="H4" s="5">
        <v>1</v>
      </c>
      <c r="I4" s="5">
        <f>ABS(F4)</f>
        <v>3.5</v>
      </c>
      <c r="J4" s="5">
        <f t="shared" si="0"/>
        <v>3</v>
      </c>
      <c r="K4" s="6">
        <f t="shared" si="1"/>
        <v>16</v>
      </c>
      <c r="L4" s="5">
        <f t="shared" si="2"/>
        <v>3</v>
      </c>
      <c r="M4" s="5">
        <f t="shared" si="3"/>
        <v>-5</v>
      </c>
      <c r="N4" s="5" t="b">
        <f t="shared" si="4"/>
        <v>1</v>
      </c>
      <c r="O4" s="5">
        <f t="shared" si="5"/>
        <v>3</v>
      </c>
    </row>
    <row r="5" spans="1:15">
      <c r="A5" s="1">
        <v>41525</v>
      </c>
      <c r="B5" t="s">
        <v>33</v>
      </c>
      <c r="C5">
        <v>31</v>
      </c>
      <c r="D5" t="s">
        <v>34</v>
      </c>
      <c r="E5">
        <v>36</v>
      </c>
      <c r="F5">
        <v>3.5</v>
      </c>
      <c r="G5">
        <v>50</v>
      </c>
      <c r="H5" s="5">
        <v>1</v>
      </c>
      <c r="I5" s="5">
        <f>ABS(F5)</f>
        <v>3.5</v>
      </c>
      <c r="J5" s="5">
        <f t="shared" si="0"/>
        <v>4</v>
      </c>
      <c r="K5" s="6">
        <f t="shared" si="1"/>
        <v>16</v>
      </c>
      <c r="L5" s="5">
        <f t="shared" si="2"/>
        <v>4</v>
      </c>
      <c r="M5" s="5">
        <f t="shared" si="3"/>
        <v>5</v>
      </c>
      <c r="N5" s="5" t="b">
        <f t="shared" si="4"/>
        <v>1</v>
      </c>
      <c r="O5" s="5">
        <f t="shared" si="5"/>
        <v>4</v>
      </c>
    </row>
    <row r="6" spans="1:15">
      <c r="A6" s="1">
        <v>41525</v>
      </c>
      <c r="B6" t="s">
        <v>13</v>
      </c>
      <c r="C6">
        <v>17</v>
      </c>
      <c r="D6" t="s">
        <v>14</v>
      </c>
      <c r="E6">
        <v>23</v>
      </c>
      <c r="F6">
        <v>3.5</v>
      </c>
      <c r="G6">
        <v>56</v>
      </c>
      <c r="H6" s="5">
        <v>1</v>
      </c>
      <c r="I6" s="5">
        <f>ABS(F6)</f>
        <v>3.5</v>
      </c>
      <c r="J6" s="5">
        <f t="shared" si="0"/>
        <v>5</v>
      </c>
      <c r="K6" s="6">
        <f t="shared" si="1"/>
        <v>16</v>
      </c>
      <c r="L6" s="5">
        <f t="shared" si="2"/>
        <v>5</v>
      </c>
      <c r="M6" s="5">
        <f t="shared" si="3"/>
        <v>6</v>
      </c>
      <c r="N6" s="5" t="b">
        <f t="shared" si="4"/>
        <v>1</v>
      </c>
      <c r="O6" s="5">
        <f t="shared" si="5"/>
        <v>5</v>
      </c>
    </row>
    <row r="7" spans="1:15">
      <c r="A7" s="1">
        <v>41525</v>
      </c>
      <c r="B7" t="s">
        <v>29</v>
      </c>
      <c r="C7">
        <v>24</v>
      </c>
      <c r="D7" t="s">
        <v>30</v>
      </c>
      <c r="E7">
        <v>27</v>
      </c>
      <c r="F7">
        <v>3.5</v>
      </c>
      <c r="G7">
        <v>41.5</v>
      </c>
      <c r="H7" s="5">
        <v>1</v>
      </c>
      <c r="I7" s="5">
        <f>ABS(F7)</f>
        <v>3.5</v>
      </c>
      <c r="J7" s="5">
        <f t="shared" si="0"/>
        <v>6</v>
      </c>
      <c r="K7" s="6">
        <f t="shared" si="1"/>
        <v>16</v>
      </c>
      <c r="L7" s="5">
        <f t="shared" si="2"/>
        <v>6</v>
      </c>
      <c r="M7" s="5">
        <f t="shared" si="3"/>
        <v>3</v>
      </c>
      <c r="N7" s="5" t="b">
        <f t="shared" si="4"/>
        <v>1</v>
      </c>
      <c r="O7" s="5">
        <f t="shared" si="5"/>
        <v>6</v>
      </c>
    </row>
    <row r="8" spans="1:15">
      <c r="A8" s="1">
        <v>41525</v>
      </c>
      <c r="B8" t="s">
        <v>25</v>
      </c>
      <c r="C8">
        <v>24</v>
      </c>
      <c r="D8" t="s">
        <v>26</v>
      </c>
      <c r="E8">
        <v>34</v>
      </c>
      <c r="F8">
        <v>4.5</v>
      </c>
      <c r="G8">
        <v>47.5</v>
      </c>
      <c r="H8" s="5">
        <v>1</v>
      </c>
      <c r="I8" s="5">
        <f>ABS(F8)</f>
        <v>4.5</v>
      </c>
      <c r="J8" s="5">
        <f t="shared" si="0"/>
        <v>7</v>
      </c>
      <c r="K8" s="6">
        <f t="shared" si="1"/>
        <v>16</v>
      </c>
      <c r="L8" s="5">
        <f t="shared" si="2"/>
        <v>7</v>
      </c>
      <c r="M8" s="5">
        <f t="shared" si="3"/>
        <v>10</v>
      </c>
      <c r="N8" s="5" t="b">
        <f t="shared" si="4"/>
        <v>1</v>
      </c>
      <c r="O8" s="5">
        <f t="shared" si="5"/>
        <v>7</v>
      </c>
    </row>
    <row r="9" spans="1:15">
      <c r="A9" s="1">
        <v>41525</v>
      </c>
      <c r="B9" t="s">
        <v>17</v>
      </c>
      <c r="C9">
        <v>28</v>
      </c>
      <c r="D9" t="s">
        <v>18</v>
      </c>
      <c r="E9">
        <v>2</v>
      </c>
      <c r="F9">
        <v>-4.5</v>
      </c>
      <c r="G9">
        <v>43</v>
      </c>
      <c r="H9" s="5">
        <v>1</v>
      </c>
      <c r="I9" s="5">
        <f>ABS(F9)</f>
        <v>4.5</v>
      </c>
      <c r="J9" s="5">
        <f t="shared" si="0"/>
        <v>8</v>
      </c>
      <c r="K9" s="6">
        <f t="shared" si="1"/>
        <v>16</v>
      </c>
      <c r="L9" s="5">
        <f t="shared" si="2"/>
        <v>8</v>
      </c>
      <c r="M9" s="5">
        <f t="shared" si="3"/>
        <v>-26</v>
      </c>
      <c r="N9" s="5" t="b">
        <f t="shared" si="4"/>
        <v>1</v>
      </c>
      <c r="O9" s="5">
        <f t="shared" si="5"/>
        <v>8</v>
      </c>
    </row>
    <row r="10" spans="1:15">
      <c r="A10" s="1">
        <v>41526</v>
      </c>
      <c r="B10" t="s">
        <v>35</v>
      </c>
      <c r="C10">
        <v>33</v>
      </c>
      <c r="D10" t="s">
        <v>36</v>
      </c>
      <c r="E10">
        <v>27</v>
      </c>
      <c r="F10">
        <v>4.5</v>
      </c>
      <c r="G10">
        <v>53.5</v>
      </c>
      <c r="H10" s="5">
        <v>1</v>
      </c>
      <c r="I10" s="5">
        <f>ABS(F10)</f>
        <v>4.5</v>
      </c>
      <c r="J10" s="5">
        <f t="shared" si="0"/>
        <v>9</v>
      </c>
      <c r="K10" s="6">
        <f t="shared" si="1"/>
        <v>16</v>
      </c>
      <c r="L10" s="5">
        <f t="shared" si="2"/>
        <v>9</v>
      </c>
      <c r="M10" s="5">
        <f t="shared" si="3"/>
        <v>-6</v>
      </c>
      <c r="N10" s="5" t="b">
        <f t="shared" si="4"/>
        <v>0</v>
      </c>
      <c r="O10" s="5">
        <f t="shared" si="5"/>
        <v>0</v>
      </c>
    </row>
    <row r="11" spans="1:15">
      <c r="A11" s="1">
        <v>41525</v>
      </c>
      <c r="B11" t="s">
        <v>31</v>
      </c>
      <c r="C11">
        <v>28</v>
      </c>
      <c r="D11" t="s">
        <v>32</v>
      </c>
      <c r="E11">
        <v>34</v>
      </c>
      <c r="F11">
        <v>5</v>
      </c>
      <c r="G11">
        <v>48.5</v>
      </c>
      <c r="H11" s="5">
        <v>1</v>
      </c>
      <c r="I11" s="5">
        <f>ABS(F11)</f>
        <v>5</v>
      </c>
      <c r="J11" s="5">
        <f t="shared" si="0"/>
        <v>10</v>
      </c>
      <c r="K11" s="6">
        <f t="shared" si="1"/>
        <v>16</v>
      </c>
      <c r="L11" s="5">
        <f t="shared" si="2"/>
        <v>10</v>
      </c>
      <c r="M11" s="5">
        <f t="shared" si="3"/>
        <v>6</v>
      </c>
      <c r="N11" s="5" t="b">
        <f t="shared" si="4"/>
        <v>1</v>
      </c>
      <c r="O11" s="5">
        <f t="shared" si="5"/>
        <v>10</v>
      </c>
    </row>
    <row r="12" spans="1:15">
      <c r="A12" s="1">
        <v>41525</v>
      </c>
      <c r="B12" t="s">
        <v>15</v>
      </c>
      <c r="C12">
        <v>17</v>
      </c>
      <c r="D12" t="s">
        <v>16</v>
      </c>
      <c r="E12">
        <v>18</v>
      </c>
      <c r="F12">
        <v>-6</v>
      </c>
      <c r="G12">
        <v>39</v>
      </c>
      <c r="H12" s="5">
        <v>1</v>
      </c>
      <c r="I12" s="5">
        <f>ABS(F12)</f>
        <v>6</v>
      </c>
      <c r="J12" s="5">
        <f t="shared" si="0"/>
        <v>11</v>
      </c>
      <c r="K12" s="6">
        <f t="shared" si="1"/>
        <v>16</v>
      </c>
      <c r="L12" s="5">
        <f t="shared" si="2"/>
        <v>11</v>
      </c>
      <c r="M12" s="5">
        <f t="shared" si="3"/>
        <v>1</v>
      </c>
      <c r="N12" s="5" t="b">
        <f t="shared" si="4"/>
        <v>0</v>
      </c>
      <c r="O12" s="5">
        <f t="shared" si="5"/>
        <v>0</v>
      </c>
    </row>
    <row r="13" spans="1:15">
      <c r="A13" s="1">
        <v>41525</v>
      </c>
      <c r="B13" t="s">
        <v>11</v>
      </c>
      <c r="C13">
        <v>16</v>
      </c>
      <c r="D13" t="s">
        <v>12</v>
      </c>
      <c r="E13">
        <v>9</v>
      </c>
      <c r="F13">
        <v>6</v>
      </c>
      <c r="G13">
        <v>42</v>
      </c>
      <c r="H13" s="5">
        <v>1</v>
      </c>
      <c r="I13" s="5">
        <f>ABS(F13)</f>
        <v>6</v>
      </c>
      <c r="J13" s="5">
        <f t="shared" si="0"/>
        <v>12</v>
      </c>
      <c r="K13" s="6">
        <f t="shared" si="1"/>
        <v>16</v>
      </c>
      <c r="L13" s="5">
        <f t="shared" si="2"/>
        <v>12</v>
      </c>
      <c r="M13" s="5">
        <f t="shared" si="3"/>
        <v>-7</v>
      </c>
      <c r="N13" s="5" t="b">
        <f t="shared" si="4"/>
        <v>0</v>
      </c>
      <c r="O13" s="5">
        <f t="shared" si="5"/>
        <v>0</v>
      </c>
    </row>
    <row r="14" spans="1:15">
      <c r="A14" s="1">
        <v>41526</v>
      </c>
      <c r="B14" t="s">
        <v>37</v>
      </c>
      <c r="C14">
        <v>31</v>
      </c>
      <c r="D14" t="s">
        <v>38</v>
      </c>
      <c r="E14">
        <v>28</v>
      </c>
      <c r="F14">
        <v>-6.5</v>
      </c>
      <c r="G14">
        <v>45.5</v>
      </c>
      <c r="H14" s="5">
        <v>1</v>
      </c>
      <c r="I14" s="5">
        <f>ABS(F14)</f>
        <v>6.5</v>
      </c>
      <c r="J14" s="5">
        <f t="shared" si="0"/>
        <v>13</v>
      </c>
      <c r="K14" s="6">
        <f t="shared" si="1"/>
        <v>16</v>
      </c>
      <c r="L14" s="5">
        <f t="shared" si="2"/>
        <v>13</v>
      </c>
      <c r="M14" s="5">
        <f t="shared" si="3"/>
        <v>-3</v>
      </c>
      <c r="N14" s="5" t="b">
        <f t="shared" si="4"/>
        <v>1</v>
      </c>
      <c r="O14" s="5">
        <f t="shared" si="5"/>
        <v>13</v>
      </c>
    </row>
    <row r="15" spans="1:15">
      <c r="A15" s="1">
        <v>41522</v>
      </c>
      <c r="B15" t="s">
        <v>7</v>
      </c>
      <c r="C15">
        <v>27</v>
      </c>
      <c r="D15" t="s">
        <v>8</v>
      </c>
      <c r="E15">
        <v>49</v>
      </c>
      <c r="F15">
        <v>7.5</v>
      </c>
      <c r="G15">
        <v>49.5</v>
      </c>
      <c r="H15" s="5">
        <v>1</v>
      </c>
      <c r="I15" s="5">
        <f>ABS(F15)</f>
        <v>7.5</v>
      </c>
      <c r="J15" s="5">
        <f t="shared" si="0"/>
        <v>14</v>
      </c>
      <c r="K15" s="6">
        <f t="shared" si="1"/>
        <v>16</v>
      </c>
      <c r="L15" s="5">
        <f t="shared" si="2"/>
        <v>14</v>
      </c>
      <c r="M15" s="5">
        <f t="shared" si="3"/>
        <v>22</v>
      </c>
      <c r="N15" s="5" t="b">
        <f t="shared" si="4"/>
        <v>1</v>
      </c>
      <c r="O15" s="5">
        <f t="shared" si="5"/>
        <v>14</v>
      </c>
    </row>
    <row r="16" spans="1:15">
      <c r="A16" s="1">
        <v>41525</v>
      </c>
      <c r="B16" t="s">
        <v>9</v>
      </c>
      <c r="C16">
        <v>23</v>
      </c>
      <c r="D16" t="s">
        <v>10</v>
      </c>
      <c r="E16">
        <v>21</v>
      </c>
      <c r="F16">
        <v>-10.5</v>
      </c>
      <c r="G16">
        <v>51.5</v>
      </c>
      <c r="H16" s="5">
        <v>1</v>
      </c>
      <c r="I16" s="5">
        <f>ABS(F16)</f>
        <v>10.5</v>
      </c>
      <c r="J16" s="5">
        <f t="shared" si="0"/>
        <v>15</v>
      </c>
      <c r="K16" s="6">
        <f t="shared" si="1"/>
        <v>16</v>
      </c>
      <c r="L16" s="5">
        <f t="shared" si="2"/>
        <v>15</v>
      </c>
      <c r="M16" s="5">
        <f t="shared" si="3"/>
        <v>-2</v>
      </c>
      <c r="N16" s="5" t="b">
        <f t="shared" si="4"/>
        <v>1</v>
      </c>
      <c r="O16" s="5">
        <f t="shared" si="5"/>
        <v>15</v>
      </c>
    </row>
    <row r="17" spans="1:15">
      <c r="A17" s="1">
        <v>41525</v>
      </c>
      <c r="B17" t="s">
        <v>27</v>
      </c>
      <c r="C17">
        <v>17</v>
      </c>
      <c r="D17" t="s">
        <v>28</v>
      </c>
      <c r="E17">
        <v>21</v>
      </c>
      <c r="F17">
        <v>11.5</v>
      </c>
      <c r="G17">
        <v>45.5</v>
      </c>
      <c r="H17" s="5">
        <v>1</v>
      </c>
      <c r="I17" s="5">
        <f>ABS(F17)</f>
        <v>11.5</v>
      </c>
      <c r="J17" s="5">
        <f t="shared" si="0"/>
        <v>16</v>
      </c>
      <c r="K17" s="6">
        <f t="shared" si="1"/>
        <v>16</v>
      </c>
      <c r="L17" s="5">
        <f t="shared" si="2"/>
        <v>16</v>
      </c>
      <c r="M17" s="5">
        <f t="shared" si="3"/>
        <v>4</v>
      </c>
      <c r="N17" s="5" t="b">
        <f t="shared" si="4"/>
        <v>1</v>
      </c>
      <c r="O17" s="5">
        <f t="shared" si="5"/>
        <v>16</v>
      </c>
    </row>
    <row r="18" spans="1:15">
      <c r="A18" s="1">
        <v>41532</v>
      </c>
      <c r="B18" t="s">
        <v>26</v>
      </c>
      <c r="C18">
        <v>21</v>
      </c>
      <c r="D18" t="s">
        <v>29</v>
      </c>
      <c r="E18">
        <v>25</v>
      </c>
      <c r="F18">
        <v>-2</v>
      </c>
      <c r="G18">
        <v>48.5</v>
      </c>
      <c r="H18" s="5">
        <v>2</v>
      </c>
      <c r="I18" s="5">
        <f>ABS(F18)</f>
        <v>2</v>
      </c>
      <c r="J18" s="5">
        <f t="shared" si="0"/>
        <v>1</v>
      </c>
      <c r="K18" s="6">
        <f t="shared" si="1"/>
        <v>16</v>
      </c>
      <c r="L18" s="5">
        <f t="shared" si="2"/>
        <v>1</v>
      </c>
      <c r="M18" s="5">
        <f t="shared" si="3"/>
        <v>4</v>
      </c>
      <c r="N18" s="5" t="b">
        <f t="shared" si="4"/>
        <v>0</v>
      </c>
      <c r="O18" s="5">
        <f t="shared" si="5"/>
        <v>0</v>
      </c>
    </row>
    <row r="19" spans="1:15">
      <c r="A19" s="1">
        <v>41532</v>
      </c>
      <c r="B19" t="s">
        <v>32</v>
      </c>
      <c r="C19">
        <v>3</v>
      </c>
      <c r="D19" t="s">
        <v>23</v>
      </c>
      <c r="E19">
        <v>29</v>
      </c>
      <c r="F19">
        <v>2.5</v>
      </c>
      <c r="G19">
        <v>44.5</v>
      </c>
      <c r="H19" s="5">
        <v>2</v>
      </c>
      <c r="I19" s="5">
        <f>ABS(F19)</f>
        <v>2.5</v>
      </c>
      <c r="J19" s="5">
        <f t="shared" si="0"/>
        <v>2</v>
      </c>
      <c r="K19" s="6">
        <f t="shared" si="1"/>
        <v>16</v>
      </c>
      <c r="L19" s="5">
        <f t="shared" si="2"/>
        <v>2</v>
      </c>
      <c r="M19" s="5">
        <f t="shared" si="3"/>
        <v>26</v>
      </c>
      <c r="N19" s="5" t="b">
        <f t="shared" si="4"/>
        <v>1</v>
      </c>
      <c r="O19" s="5">
        <f t="shared" si="5"/>
        <v>2</v>
      </c>
    </row>
    <row r="20" spans="1:15">
      <c r="A20" s="1">
        <v>41532</v>
      </c>
      <c r="B20" t="s">
        <v>21</v>
      </c>
      <c r="C20">
        <v>24</v>
      </c>
      <c r="D20" t="s">
        <v>28</v>
      </c>
      <c r="E20">
        <v>20</v>
      </c>
      <c r="F20">
        <v>3</v>
      </c>
      <c r="G20">
        <v>44</v>
      </c>
      <c r="H20" s="5">
        <v>2</v>
      </c>
      <c r="I20" s="5">
        <f>ABS(F20)</f>
        <v>3</v>
      </c>
      <c r="J20" s="5">
        <f t="shared" si="0"/>
        <v>3</v>
      </c>
      <c r="K20" s="6">
        <f t="shared" si="1"/>
        <v>16</v>
      </c>
      <c r="L20" s="5">
        <f t="shared" si="2"/>
        <v>3</v>
      </c>
      <c r="M20" s="5">
        <f t="shared" si="3"/>
        <v>-4</v>
      </c>
      <c r="N20" s="5" t="b">
        <f t="shared" si="4"/>
        <v>0</v>
      </c>
      <c r="O20" s="5">
        <f t="shared" si="5"/>
        <v>0</v>
      </c>
    </row>
    <row r="21" spans="1:15">
      <c r="A21" s="1">
        <v>41532</v>
      </c>
      <c r="B21" t="s">
        <v>34</v>
      </c>
      <c r="C21">
        <v>16</v>
      </c>
      <c r="D21" t="s">
        <v>17</v>
      </c>
      <c r="E21">
        <v>17</v>
      </c>
      <c r="F21">
        <v>3</v>
      </c>
      <c r="G21">
        <v>46</v>
      </c>
      <c r="H21" s="5">
        <v>2</v>
      </c>
      <c r="I21" s="5">
        <f>ABS(F21)</f>
        <v>3</v>
      </c>
      <c r="J21" s="5">
        <f t="shared" si="0"/>
        <v>4</v>
      </c>
      <c r="K21" s="6">
        <f t="shared" si="1"/>
        <v>16</v>
      </c>
      <c r="L21" s="5">
        <f t="shared" si="2"/>
        <v>4</v>
      </c>
      <c r="M21" s="5">
        <f t="shared" si="3"/>
        <v>1</v>
      </c>
      <c r="N21" s="5" t="b">
        <f t="shared" si="4"/>
        <v>1</v>
      </c>
      <c r="O21" s="5">
        <f t="shared" si="5"/>
        <v>4</v>
      </c>
    </row>
    <row r="22" spans="1:15">
      <c r="A22" s="1">
        <v>41532</v>
      </c>
      <c r="B22" t="s">
        <v>24</v>
      </c>
      <c r="C22">
        <v>23</v>
      </c>
      <c r="D22" t="s">
        <v>10</v>
      </c>
      <c r="E22">
        <v>24</v>
      </c>
      <c r="F22">
        <v>-3.5</v>
      </c>
      <c r="G22">
        <v>43.5</v>
      </c>
      <c r="H22" s="5">
        <v>2</v>
      </c>
      <c r="I22" s="5">
        <f>ABS(F22)</f>
        <v>3.5</v>
      </c>
      <c r="J22" s="5">
        <f t="shared" si="0"/>
        <v>5</v>
      </c>
      <c r="K22" s="6">
        <f t="shared" si="1"/>
        <v>16</v>
      </c>
      <c r="L22" s="5">
        <f t="shared" si="2"/>
        <v>5</v>
      </c>
      <c r="M22" s="5">
        <f t="shared" si="3"/>
        <v>1</v>
      </c>
      <c r="N22" s="5" t="b">
        <f t="shared" si="4"/>
        <v>0</v>
      </c>
      <c r="O22" s="5">
        <f t="shared" si="5"/>
        <v>0</v>
      </c>
    </row>
    <row r="23" spans="1:15">
      <c r="A23" s="1">
        <v>41532</v>
      </c>
      <c r="B23" t="s">
        <v>8</v>
      </c>
      <c r="C23">
        <v>41</v>
      </c>
      <c r="D23" t="s">
        <v>33</v>
      </c>
      <c r="E23">
        <v>23</v>
      </c>
      <c r="F23">
        <v>-4</v>
      </c>
      <c r="G23">
        <v>55.5</v>
      </c>
      <c r="H23" s="5">
        <v>2</v>
      </c>
      <c r="I23" s="5">
        <f>ABS(F23)</f>
        <v>4</v>
      </c>
      <c r="J23" s="5">
        <f t="shared" si="0"/>
        <v>6</v>
      </c>
      <c r="K23" s="6">
        <f t="shared" si="1"/>
        <v>16</v>
      </c>
      <c r="L23" s="5">
        <f t="shared" si="2"/>
        <v>6</v>
      </c>
      <c r="M23" s="5">
        <f t="shared" si="3"/>
        <v>-18</v>
      </c>
      <c r="N23" s="5" t="b">
        <f t="shared" si="4"/>
        <v>1</v>
      </c>
      <c r="O23" s="5">
        <f t="shared" si="5"/>
        <v>6</v>
      </c>
    </row>
    <row r="24" spans="1:15">
      <c r="A24" s="1">
        <v>41532</v>
      </c>
      <c r="B24" t="s">
        <v>14</v>
      </c>
      <c r="C24">
        <v>16</v>
      </c>
      <c r="D24" t="s">
        <v>15</v>
      </c>
      <c r="E24">
        <v>14</v>
      </c>
      <c r="F24">
        <v>-4</v>
      </c>
      <c r="G24">
        <v>48.5</v>
      </c>
      <c r="H24" s="5">
        <v>2</v>
      </c>
      <c r="I24" s="5">
        <f>ABS(F24)</f>
        <v>4</v>
      </c>
      <c r="J24" s="5">
        <f t="shared" si="0"/>
        <v>7</v>
      </c>
      <c r="K24" s="6">
        <f t="shared" si="1"/>
        <v>16</v>
      </c>
      <c r="L24" s="5">
        <f t="shared" si="2"/>
        <v>7</v>
      </c>
      <c r="M24" s="5">
        <f t="shared" si="3"/>
        <v>-2</v>
      </c>
      <c r="N24" s="5" t="b">
        <f t="shared" si="4"/>
        <v>1</v>
      </c>
      <c r="O24" s="5">
        <f t="shared" si="5"/>
        <v>7</v>
      </c>
    </row>
    <row r="25" spans="1:15">
      <c r="A25" s="1">
        <v>41532</v>
      </c>
      <c r="B25" t="s">
        <v>18</v>
      </c>
      <c r="C25">
        <v>9</v>
      </c>
      <c r="D25" t="s">
        <v>27</v>
      </c>
      <c r="E25">
        <v>19</v>
      </c>
      <c r="F25">
        <v>5</v>
      </c>
      <c r="G25">
        <v>40</v>
      </c>
      <c r="H25" s="5">
        <v>2</v>
      </c>
      <c r="I25" s="5">
        <f>ABS(F25)</f>
        <v>5</v>
      </c>
      <c r="J25" s="5">
        <f t="shared" si="0"/>
        <v>8</v>
      </c>
      <c r="K25" s="6">
        <f t="shared" si="1"/>
        <v>16</v>
      </c>
      <c r="L25" s="5">
        <f t="shared" si="2"/>
        <v>8</v>
      </c>
      <c r="M25" s="5">
        <f t="shared" si="3"/>
        <v>10</v>
      </c>
      <c r="N25" s="5" t="b">
        <f t="shared" si="4"/>
        <v>1</v>
      </c>
      <c r="O25" s="5">
        <f t="shared" si="5"/>
        <v>8</v>
      </c>
    </row>
    <row r="26" spans="1:15">
      <c r="A26" s="1">
        <v>41532</v>
      </c>
      <c r="B26" t="s">
        <v>30</v>
      </c>
      <c r="C26">
        <v>24</v>
      </c>
      <c r="D26" t="s">
        <v>13</v>
      </c>
      <c r="E26">
        <v>31</v>
      </c>
      <c r="F26">
        <v>5.5</v>
      </c>
      <c r="G26">
        <v>47.5</v>
      </c>
      <c r="H26" s="5">
        <v>2</v>
      </c>
      <c r="I26" s="5">
        <f>ABS(F26)</f>
        <v>5.5</v>
      </c>
      <c r="J26" s="5">
        <f t="shared" si="0"/>
        <v>9</v>
      </c>
      <c r="K26" s="6">
        <f t="shared" si="1"/>
        <v>16</v>
      </c>
      <c r="L26" s="5">
        <f t="shared" si="2"/>
        <v>9</v>
      </c>
      <c r="M26" s="5">
        <f t="shared" si="3"/>
        <v>7</v>
      </c>
      <c r="N26" s="5" t="b">
        <f t="shared" si="4"/>
        <v>1</v>
      </c>
      <c r="O26" s="5">
        <f t="shared" si="5"/>
        <v>9</v>
      </c>
    </row>
    <row r="27" spans="1:15">
      <c r="A27" s="1">
        <v>41532</v>
      </c>
      <c r="B27" t="s">
        <v>25</v>
      </c>
      <c r="C27">
        <v>30</v>
      </c>
      <c r="D27" t="s">
        <v>20</v>
      </c>
      <c r="E27">
        <v>31</v>
      </c>
      <c r="F27">
        <v>6.5</v>
      </c>
      <c r="G27">
        <v>42</v>
      </c>
      <c r="H27" s="5">
        <v>2</v>
      </c>
      <c r="I27" s="5">
        <f>ABS(F27)</f>
        <v>6.5</v>
      </c>
      <c r="J27" s="5">
        <f t="shared" si="0"/>
        <v>10</v>
      </c>
      <c r="K27" s="6">
        <f t="shared" si="1"/>
        <v>16</v>
      </c>
      <c r="L27" s="5">
        <f t="shared" si="2"/>
        <v>10</v>
      </c>
      <c r="M27" s="5">
        <f t="shared" si="3"/>
        <v>1</v>
      </c>
      <c r="N27" s="5" t="b">
        <f t="shared" si="4"/>
        <v>1</v>
      </c>
      <c r="O27" s="5">
        <f t="shared" si="5"/>
        <v>10</v>
      </c>
    </row>
    <row r="28" spans="1:15">
      <c r="A28" s="1">
        <v>41533</v>
      </c>
      <c r="B28" t="s">
        <v>12</v>
      </c>
      <c r="C28">
        <v>10</v>
      </c>
      <c r="D28" t="s">
        <v>19</v>
      </c>
      <c r="E28">
        <v>20</v>
      </c>
      <c r="F28">
        <v>6.5</v>
      </c>
      <c r="G28">
        <v>41</v>
      </c>
      <c r="H28" s="5">
        <v>2</v>
      </c>
      <c r="I28" s="5">
        <f>ABS(F28)</f>
        <v>6.5</v>
      </c>
      <c r="J28" s="5">
        <f t="shared" si="0"/>
        <v>11</v>
      </c>
      <c r="K28" s="6">
        <f t="shared" si="1"/>
        <v>16</v>
      </c>
      <c r="L28" s="5">
        <f t="shared" si="2"/>
        <v>11</v>
      </c>
      <c r="M28" s="5">
        <f t="shared" si="3"/>
        <v>10</v>
      </c>
      <c r="N28" s="5" t="b">
        <f t="shared" si="4"/>
        <v>1</v>
      </c>
      <c r="O28" s="5">
        <f t="shared" si="5"/>
        <v>11</v>
      </c>
    </row>
    <row r="29" spans="1:15">
      <c r="A29" s="1">
        <v>41532</v>
      </c>
      <c r="B29" t="s">
        <v>22</v>
      </c>
      <c r="C29">
        <v>6</v>
      </c>
      <c r="D29" t="s">
        <v>7</v>
      </c>
      <c r="E29">
        <v>14</v>
      </c>
      <c r="F29">
        <v>7</v>
      </c>
      <c r="G29">
        <v>44</v>
      </c>
      <c r="H29" s="5">
        <v>2</v>
      </c>
      <c r="I29" s="5">
        <f>ABS(F29)</f>
        <v>7</v>
      </c>
      <c r="J29" s="5">
        <f t="shared" si="0"/>
        <v>12</v>
      </c>
      <c r="K29" s="6">
        <f t="shared" si="1"/>
        <v>16</v>
      </c>
      <c r="L29" s="5">
        <f t="shared" si="2"/>
        <v>12</v>
      </c>
      <c r="M29" s="5">
        <f t="shared" si="3"/>
        <v>8</v>
      </c>
      <c r="N29" s="5" t="b">
        <f t="shared" si="4"/>
        <v>1</v>
      </c>
      <c r="O29" s="5">
        <f t="shared" si="5"/>
        <v>12</v>
      </c>
    </row>
    <row r="30" spans="1:15">
      <c r="A30" s="1">
        <v>41532</v>
      </c>
      <c r="B30" t="s">
        <v>38</v>
      </c>
      <c r="C30">
        <v>33</v>
      </c>
      <c r="D30" t="s">
        <v>35</v>
      </c>
      <c r="E30">
        <v>30</v>
      </c>
      <c r="F30">
        <v>7.5</v>
      </c>
      <c r="G30">
        <v>54</v>
      </c>
      <c r="H30" s="5">
        <v>2</v>
      </c>
      <c r="I30" s="5">
        <f>ABS(F30)</f>
        <v>7.5</v>
      </c>
      <c r="J30" s="5">
        <f t="shared" si="0"/>
        <v>13</v>
      </c>
      <c r="K30" s="6">
        <f t="shared" si="1"/>
        <v>16</v>
      </c>
      <c r="L30" s="5">
        <f t="shared" si="2"/>
        <v>13</v>
      </c>
      <c r="M30" s="5">
        <f t="shared" si="3"/>
        <v>-3</v>
      </c>
      <c r="N30" s="5" t="b">
        <f t="shared" si="4"/>
        <v>0</v>
      </c>
      <c r="O30" s="5">
        <f t="shared" si="5"/>
        <v>0</v>
      </c>
    </row>
    <row r="31" spans="1:15">
      <c r="A31" s="1">
        <v>41532</v>
      </c>
      <c r="B31" t="s">
        <v>36</v>
      </c>
      <c r="C31">
        <v>20</v>
      </c>
      <c r="D31" t="s">
        <v>31</v>
      </c>
      <c r="E31">
        <v>38</v>
      </c>
      <c r="F31">
        <v>8</v>
      </c>
      <c r="G31">
        <v>50</v>
      </c>
      <c r="H31" s="5">
        <v>2</v>
      </c>
      <c r="I31" s="5">
        <f>ABS(F31)</f>
        <v>8</v>
      </c>
      <c r="J31" s="5">
        <f t="shared" si="0"/>
        <v>14</v>
      </c>
      <c r="K31" s="6">
        <f t="shared" si="1"/>
        <v>16</v>
      </c>
      <c r="L31" s="5">
        <f t="shared" si="2"/>
        <v>14</v>
      </c>
      <c r="M31" s="5">
        <f t="shared" si="3"/>
        <v>18</v>
      </c>
      <c r="N31" s="5" t="b">
        <f t="shared" si="4"/>
        <v>1</v>
      </c>
      <c r="O31" s="5">
        <f t="shared" si="5"/>
        <v>14</v>
      </c>
    </row>
    <row r="32" spans="1:15">
      <c r="A32" s="1">
        <v>41532</v>
      </c>
      <c r="B32" t="s">
        <v>11</v>
      </c>
      <c r="C32">
        <v>24</v>
      </c>
      <c r="D32" t="s">
        <v>37</v>
      </c>
      <c r="E32">
        <v>30</v>
      </c>
      <c r="F32">
        <v>9</v>
      </c>
      <c r="G32">
        <v>43</v>
      </c>
      <c r="H32" s="5">
        <v>2</v>
      </c>
      <c r="I32" s="5">
        <f>ABS(F32)</f>
        <v>9</v>
      </c>
      <c r="J32" s="5">
        <f t="shared" si="0"/>
        <v>15</v>
      </c>
      <c r="K32" s="6">
        <f t="shared" si="1"/>
        <v>16</v>
      </c>
      <c r="L32" s="5">
        <f t="shared" si="2"/>
        <v>15</v>
      </c>
      <c r="M32" s="5">
        <f t="shared" si="3"/>
        <v>6</v>
      </c>
      <c r="N32" s="5" t="b">
        <f t="shared" si="4"/>
        <v>1</v>
      </c>
      <c r="O32" s="5">
        <f t="shared" si="5"/>
        <v>15</v>
      </c>
    </row>
    <row r="33" spans="1:15">
      <c r="A33" s="1">
        <v>41529</v>
      </c>
      <c r="B33" t="s">
        <v>16</v>
      </c>
      <c r="C33">
        <v>10</v>
      </c>
      <c r="D33" t="s">
        <v>9</v>
      </c>
      <c r="E33">
        <v>13</v>
      </c>
      <c r="F33">
        <v>11.5</v>
      </c>
      <c r="G33">
        <v>43.5</v>
      </c>
      <c r="H33" s="5">
        <v>2</v>
      </c>
      <c r="I33" s="5">
        <f>ABS(F33)</f>
        <v>11.5</v>
      </c>
      <c r="J33" s="5">
        <f t="shared" si="0"/>
        <v>16</v>
      </c>
      <c r="K33" s="6">
        <f t="shared" si="1"/>
        <v>16</v>
      </c>
      <c r="L33" s="5">
        <f t="shared" si="2"/>
        <v>16</v>
      </c>
      <c r="M33" s="5">
        <f t="shared" si="3"/>
        <v>3</v>
      </c>
      <c r="N33" s="5" t="b">
        <f t="shared" si="4"/>
        <v>1</v>
      </c>
      <c r="O33" s="5">
        <f t="shared" si="5"/>
        <v>16</v>
      </c>
    </row>
    <row r="34" spans="1:15">
      <c r="A34" s="1">
        <v>41539</v>
      </c>
      <c r="B34" t="s">
        <v>37</v>
      </c>
      <c r="C34">
        <v>9</v>
      </c>
      <c r="D34" t="s">
        <v>7</v>
      </c>
      <c r="E34">
        <v>30</v>
      </c>
      <c r="F34">
        <v>-1</v>
      </c>
      <c r="G34">
        <v>44.5</v>
      </c>
      <c r="H34" s="5">
        <v>3</v>
      </c>
      <c r="I34" s="5">
        <f>ABS(F34)</f>
        <v>1</v>
      </c>
      <c r="J34" s="5">
        <f t="shared" si="0"/>
        <v>1</v>
      </c>
      <c r="K34" s="6">
        <f t="shared" si="1"/>
        <v>16</v>
      </c>
      <c r="L34" s="5">
        <f t="shared" si="2"/>
        <v>1</v>
      </c>
      <c r="M34" s="5">
        <f t="shared" si="3"/>
        <v>21</v>
      </c>
      <c r="N34" s="5" t="b">
        <f t="shared" si="4"/>
        <v>0</v>
      </c>
      <c r="O34" s="5">
        <f t="shared" si="5"/>
        <v>0</v>
      </c>
    </row>
    <row r="35" spans="1:15">
      <c r="A35" s="1">
        <v>41539</v>
      </c>
      <c r="B35" t="s">
        <v>26</v>
      </c>
      <c r="C35">
        <v>27</v>
      </c>
      <c r="D35" t="s">
        <v>36</v>
      </c>
      <c r="E35">
        <v>20</v>
      </c>
      <c r="F35">
        <v>-1</v>
      </c>
      <c r="G35">
        <v>49.5</v>
      </c>
      <c r="H35" s="5">
        <v>3</v>
      </c>
      <c r="I35" s="5">
        <f>ABS(F35)</f>
        <v>1</v>
      </c>
      <c r="J35" s="5">
        <f t="shared" si="0"/>
        <v>2</v>
      </c>
      <c r="K35" s="6">
        <f t="shared" si="1"/>
        <v>16</v>
      </c>
      <c r="L35" s="5">
        <f t="shared" si="2"/>
        <v>2</v>
      </c>
      <c r="M35" s="5">
        <f t="shared" si="3"/>
        <v>-7</v>
      </c>
      <c r="N35" s="5" t="b">
        <f t="shared" si="4"/>
        <v>1</v>
      </c>
      <c r="O35" s="5">
        <f t="shared" si="5"/>
        <v>2</v>
      </c>
    </row>
    <row r="36" spans="1:15">
      <c r="A36" s="1">
        <v>41539</v>
      </c>
      <c r="B36" t="s">
        <v>13</v>
      </c>
      <c r="C36">
        <v>23</v>
      </c>
      <c r="D36" t="s">
        <v>21</v>
      </c>
      <c r="E36">
        <v>27</v>
      </c>
      <c r="F36">
        <v>2.5</v>
      </c>
      <c r="G36">
        <v>46</v>
      </c>
      <c r="H36" s="5">
        <v>3</v>
      </c>
      <c r="I36" s="5">
        <f>ABS(F36)</f>
        <v>2.5</v>
      </c>
      <c r="J36" s="5">
        <f t="shared" si="0"/>
        <v>3</v>
      </c>
      <c r="K36" s="6">
        <f t="shared" si="1"/>
        <v>16</v>
      </c>
      <c r="L36" s="5">
        <f t="shared" si="2"/>
        <v>3</v>
      </c>
      <c r="M36" s="5">
        <f t="shared" si="3"/>
        <v>4</v>
      </c>
      <c r="N36" s="5" t="b">
        <f t="shared" si="4"/>
        <v>1</v>
      </c>
      <c r="O36" s="5">
        <f t="shared" si="5"/>
        <v>3</v>
      </c>
    </row>
    <row r="37" spans="1:15">
      <c r="A37" s="1">
        <v>41539</v>
      </c>
      <c r="B37" t="s">
        <v>10</v>
      </c>
      <c r="C37">
        <v>20</v>
      </c>
      <c r="D37" t="s">
        <v>16</v>
      </c>
      <c r="E37">
        <v>27</v>
      </c>
      <c r="F37">
        <v>2.5</v>
      </c>
      <c r="G37">
        <v>41</v>
      </c>
      <c r="H37" s="5">
        <v>3</v>
      </c>
      <c r="I37" s="5">
        <f>ABS(F37)</f>
        <v>2.5</v>
      </c>
      <c r="J37" s="5">
        <f t="shared" si="0"/>
        <v>4</v>
      </c>
      <c r="K37" s="6">
        <f t="shared" si="1"/>
        <v>16</v>
      </c>
      <c r="L37" s="5">
        <f t="shared" si="2"/>
        <v>4</v>
      </c>
      <c r="M37" s="5">
        <f t="shared" si="3"/>
        <v>7</v>
      </c>
      <c r="N37" s="5" t="b">
        <f t="shared" si="4"/>
        <v>1</v>
      </c>
      <c r="O37" s="5">
        <f t="shared" si="5"/>
        <v>4</v>
      </c>
    </row>
    <row r="38" spans="1:15">
      <c r="A38" s="1">
        <v>41539</v>
      </c>
      <c r="B38" t="s">
        <v>20</v>
      </c>
      <c r="C38">
        <v>40</v>
      </c>
      <c r="D38" t="s">
        <v>12</v>
      </c>
      <c r="E38">
        <v>23</v>
      </c>
      <c r="F38">
        <v>-2.5</v>
      </c>
      <c r="G38">
        <v>41</v>
      </c>
      <c r="H38" s="5">
        <v>3</v>
      </c>
      <c r="I38" s="5">
        <f>ABS(F38)</f>
        <v>2.5</v>
      </c>
      <c r="J38" s="5">
        <f t="shared" si="0"/>
        <v>5</v>
      </c>
      <c r="K38" s="6">
        <f t="shared" si="1"/>
        <v>16</v>
      </c>
      <c r="L38" s="5">
        <f t="shared" si="2"/>
        <v>5</v>
      </c>
      <c r="M38" s="5">
        <f t="shared" si="3"/>
        <v>-17</v>
      </c>
      <c r="N38" s="5" t="b">
        <f t="shared" si="4"/>
        <v>1</v>
      </c>
      <c r="O38" s="5">
        <f t="shared" si="5"/>
        <v>5</v>
      </c>
    </row>
    <row r="39" spans="1:15">
      <c r="A39" s="1">
        <v>41539</v>
      </c>
      <c r="B39" t="s">
        <v>33</v>
      </c>
      <c r="C39">
        <v>0</v>
      </c>
      <c r="D39" t="s">
        <v>24</v>
      </c>
      <c r="E39">
        <v>38</v>
      </c>
      <c r="F39">
        <v>-3</v>
      </c>
      <c r="G39">
        <v>47</v>
      </c>
      <c r="H39" s="5">
        <v>3</v>
      </c>
      <c r="I39" s="5">
        <f>ABS(F39)</f>
        <v>3</v>
      </c>
      <c r="J39" s="5">
        <f t="shared" si="0"/>
        <v>6</v>
      </c>
      <c r="K39" s="6">
        <f t="shared" si="1"/>
        <v>16</v>
      </c>
      <c r="L39" s="5">
        <f t="shared" si="2"/>
        <v>6</v>
      </c>
      <c r="M39" s="5">
        <f t="shared" si="3"/>
        <v>38</v>
      </c>
      <c r="N39" s="5" t="b">
        <f t="shared" si="4"/>
        <v>0</v>
      </c>
      <c r="O39" s="5">
        <f t="shared" si="5"/>
        <v>0</v>
      </c>
    </row>
    <row r="40" spans="1:15">
      <c r="A40" s="1">
        <v>41539</v>
      </c>
      <c r="B40" t="s">
        <v>31</v>
      </c>
      <c r="C40">
        <v>30</v>
      </c>
      <c r="D40" t="s">
        <v>19</v>
      </c>
      <c r="E40">
        <v>34</v>
      </c>
      <c r="F40">
        <v>-3</v>
      </c>
      <c r="G40">
        <v>50.5</v>
      </c>
      <c r="H40" s="5">
        <v>3</v>
      </c>
      <c r="I40" s="5">
        <f>ABS(F40)</f>
        <v>3</v>
      </c>
      <c r="J40" s="5">
        <f t="shared" si="0"/>
        <v>7</v>
      </c>
      <c r="K40" s="6">
        <f t="shared" si="1"/>
        <v>16</v>
      </c>
      <c r="L40" s="5">
        <f t="shared" si="2"/>
        <v>7</v>
      </c>
      <c r="M40" s="5">
        <f t="shared" si="3"/>
        <v>4</v>
      </c>
      <c r="N40" s="5" t="b">
        <f t="shared" si="4"/>
        <v>0</v>
      </c>
      <c r="O40" s="5">
        <f t="shared" si="5"/>
        <v>0</v>
      </c>
    </row>
    <row r="41" spans="1:15">
      <c r="A41" s="1">
        <v>41539</v>
      </c>
      <c r="B41" t="s">
        <v>38</v>
      </c>
      <c r="C41">
        <v>17</v>
      </c>
      <c r="D41" t="s">
        <v>11</v>
      </c>
      <c r="E41">
        <v>20</v>
      </c>
      <c r="F41">
        <v>3</v>
      </c>
      <c r="G41">
        <v>43.5</v>
      </c>
      <c r="H41" s="5">
        <v>3</v>
      </c>
      <c r="I41" s="5">
        <f>ABS(F41)</f>
        <v>3</v>
      </c>
      <c r="J41" s="5">
        <f t="shared" si="0"/>
        <v>8</v>
      </c>
      <c r="K41" s="6">
        <f t="shared" si="1"/>
        <v>16</v>
      </c>
      <c r="L41" s="5">
        <f t="shared" si="2"/>
        <v>8</v>
      </c>
      <c r="M41" s="5">
        <f t="shared" si="3"/>
        <v>3</v>
      </c>
      <c r="N41" s="5" t="b">
        <f t="shared" si="4"/>
        <v>1</v>
      </c>
      <c r="O41" s="5">
        <f t="shared" si="5"/>
        <v>8</v>
      </c>
    </row>
    <row r="42" spans="1:15">
      <c r="A42" s="1">
        <v>41539</v>
      </c>
      <c r="B42" t="s">
        <v>30</v>
      </c>
      <c r="C42">
        <v>7</v>
      </c>
      <c r="D42" t="s">
        <v>34</v>
      </c>
      <c r="E42">
        <v>31</v>
      </c>
      <c r="F42">
        <v>3.5</v>
      </c>
      <c r="G42">
        <v>47</v>
      </c>
      <c r="H42" s="5">
        <v>3</v>
      </c>
      <c r="I42" s="5">
        <f>ABS(F42)</f>
        <v>3.5</v>
      </c>
      <c r="J42" s="5">
        <f t="shared" si="0"/>
        <v>9</v>
      </c>
      <c r="K42" s="6">
        <f t="shared" si="1"/>
        <v>16</v>
      </c>
      <c r="L42" s="5">
        <f t="shared" si="2"/>
        <v>9</v>
      </c>
      <c r="M42" s="5">
        <f t="shared" si="3"/>
        <v>24</v>
      </c>
      <c r="N42" s="5" t="b">
        <f t="shared" si="4"/>
        <v>1</v>
      </c>
      <c r="O42" s="5">
        <f t="shared" si="5"/>
        <v>9</v>
      </c>
    </row>
    <row r="43" spans="1:15">
      <c r="A43" s="1">
        <v>41536</v>
      </c>
      <c r="B43" t="s">
        <v>17</v>
      </c>
      <c r="C43">
        <v>26</v>
      </c>
      <c r="D43" t="s">
        <v>35</v>
      </c>
      <c r="E43">
        <v>16</v>
      </c>
      <c r="F43">
        <v>3.5</v>
      </c>
      <c r="G43">
        <v>51</v>
      </c>
      <c r="H43" s="5">
        <v>3</v>
      </c>
      <c r="I43" s="5">
        <f>ABS(F43)</f>
        <v>3.5</v>
      </c>
      <c r="J43" s="5">
        <f t="shared" si="0"/>
        <v>10</v>
      </c>
      <c r="K43" s="6">
        <f t="shared" si="1"/>
        <v>16</v>
      </c>
      <c r="L43" s="5">
        <f t="shared" si="2"/>
        <v>10</v>
      </c>
      <c r="M43" s="5">
        <f t="shared" si="3"/>
        <v>-10</v>
      </c>
      <c r="N43" s="5" t="b">
        <f t="shared" si="4"/>
        <v>0</v>
      </c>
      <c r="O43" s="5">
        <f t="shared" si="5"/>
        <v>0</v>
      </c>
    </row>
    <row r="44" spans="1:15">
      <c r="A44" s="1">
        <v>41539</v>
      </c>
      <c r="B44" t="s">
        <v>22</v>
      </c>
      <c r="C44">
        <v>31</v>
      </c>
      <c r="D44" t="s">
        <v>25</v>
      </c>
      <c r="E44">
        <v>27</v>
      </c>
      <c r="F44">
        <v>7</v>
      </c>
      <c r="G44">
        <v>40.5</v>
      </c>
      <c r="H44" s="5">
        <v>3</v>
      </c>
      <c r="I44" s="5">
        <f>ABS(F44)</f>
        <v>7</v>
      </c>
      <c r="J44" s="5">
        <f t="shared" si="0"/>
        <v>11</v>
      </c>
      <c r="K44" s="6">
        <f t="shared" si="1"/>
        <v>16</v>
      </c>
      <c r="L44" s="5">
        <f t="shared" si="2"/>
        <v>11</v>
      </c>
      <c r="M44" s="5">
        <f t="shared" si="3"/>
        <v>-4</v>
      </c>
      <c r="N44" s="5" t="b">
        <f t="shared" si="4"/>
        <v>0</v>
      </c>
      <c r="O44" s="5">
        <f t="shared" si="5"/>
        <v>0</v>
      </c>
    </row>
    <row r="45" spans="1:15">
      <c r="A45" s="1">
        <v>41539</v>
      </c>
      <c r="B45" t="s">
        <v>15</v>
      </c>
      <c r="C45">
        <v>3</v>
      </c>
      <c r="D45" t="s">
        <v>9</v>
      </c>
      <c r="E45">
        <v>23</v>
      </c>
      <c r="F45">
        <v>7.5</v>
      </c>
      <c r="G45">
        <v>45</v>
      </c>
      <c r="H45" s="5">
        <v>3</v>
      </c>
      <c r="I45" s="5">
        <f>ABS(F45)</f>
        <v>7.5</v>
      </c>
      <c r="J45" s="5">
        <f t="shared" si="0"/>
        <v>12</v>
      </c>
      <c r="K45" s="6">
        <f t="shared" si="1"/>
        <v>16</v>
      </c>
      <c r="L45" s="5">
        <f t="shared" si="2"/>
        <v>12</v>
      </c>
      <c r="M45" s="5">
        <f t="shared" si="3"/>
        <v>20</v>
      </c>
      <c r="N45" s="5" t="b">
        <f t="shared" si="4"/>
        <v>1</v>
      </c>
      <c r="O45" s="5">
        <f t="shared" si="5"/>
        <v>12</v>
      </c>
    </row>
    <row r="46" spans="1:15">
      <c r="A46" s="1">
        <v>41539</v>
      </c>
      <c r="B46" t="s">
        <v>29</v>
      </c>
      <c r="C46">
        <v>7</v>
      </c>
      <c r="D46" t="s">
        <v>14</v>
      </c>
      <c r="E46">
        <v>31</v>
      </c>
      <c r="F46">
        <v>7.5</v>
      </c>
      <c r="G46">
        <v>49.5</v>
      </c>
      <c r="H46" s="5">
        <v>3</v>
      </c>
      <c r="I46" s="5">
        <f>ABS(F46)</f>
        <v>7.5</v>
      </c>
      <c r="J46" s="5">
        <f t="shared" si="0"/>
        <v>13</v>
      </c>
      <c r="K46" s="6">
        <f t="shared" si="1"/>
        <v>16</v>
      </c>
      <c r="L46" s="5">
        <f t="shared" si="2"/>
        <v>13</v>
      </c>
      <c r="M46" s="5">
        <f t="shared" si="3"/>
        <v>24</v>
      </c>
      <c r="N46" s="5" t="b">
        <f t="shared" si="4"/>
        <v>1</v>
      </c>
      <c r="O46" s="5">
        <f t="shared" si="5"/>
        <v>13</v>
      </c>
    </row>
    <row r="47" spans="1:15">
      <c r="A47" s="1">
        <v>41539</v>
      </c>
      <c r="B47" t="s">
        <v>28</v>
      </c>
      <c r="C47">
        <v>27</v>
      </c>
      <c r="D47" t="s">
        <v>32</v>
      </c>
      <c r="E47">
        <v>7</v>
      </c>
      <c r="F47">
        <v>10</v>
      </c>
      <c r="G47">
        <v>47</v>
      </c>
      <c r="H47" s="5">
        <v>3</v>
      </c>
      <c r="I47" s="5">
        <f>ABS(F47)</f>
        <v>10</v>
      </c>
      <c r="J47" s="5">
        <f t="shared" si="0"/>
        <v>14</v>
      </c>
      <c r="K47" s="6">
        <f t="shared" si="1"/>
        <v>16</v>
      </c>
      <c r="L47" s="5">
        <f t="shared" si="2"/>
        <v>14</v>
      </c>
      <c r="M47" s="5">
        <f t="shared" si="3"/>
        <v>-20</v>
      </c>
      <c r="N47" s="5" t="b">
        <f t="shared" si="4"/>
        <v>0</v>
      </c>
      <c r="O47" s="5">
        <f t="shared" si="5"/>
        <v>0</v>
      </c>
    </row>
    <row r="48" spans="1:15">
      <c r="A48" s="1">
        <v>41540</v>
      </c>
      <c r="B48" t="s">
        <v>27</v>
      </c>
      <c r="C48">
        <v>21</v>
      </c>
      <c r="D48" t="s">
        <v>8</v>
      </c>
      <c r="E48">
        <v>37</v>
      </c>
      <c r="F48">
        <v>16.5</v>
      </c>
      <c r="G48">
        <v>50</v>
      </c>
      <c r="H48" s="5">
        <v>3</v>
      </c>
      <c r="I48" s="5">
        <f>ABS(F48)</f>
        <v>16.5</v>
      </c>
      <c r="J48" s="5">
        <f t="shared" si="0"/>
        <v>15</v>
      </c>
      <c r="K48" s="6">
        <f t="shared" si="1"/>
        <v>16</v>
      </c>
      <c r="L48" s="5">
        <f t="shared" si="2"/>
        <v>15</v>
      </c>
      <c r="M48" s="5">
        <f t="shared" si="3"/>
        <v>16</v>
      </c>
      <c r="N48" s="5" t="b">
        <f t="shared" si="4"/>
        <v>1</v>
      </c>
      <c r="O48" s="5">
        <f t="shared" si="5"/>
        <v>15</v>
      </c>
    </row>
    <row r="49" spans="1:15">
      <c r="A49" s="1">
        <v>41539</v>
      </c>
      <c r="B49" t="s">
        <v>18</v>
      </c>
      <c r="C49">
        <v>17</v>
      </c>
      <c r="D49" t="s">
        <v>23</v>
      </c>
      <c r="E49">
        <v>45</v>
      </c>
      <c r="F49">
        <v>20</v>
      </c>
      <c r="G49">
        <v>39.5</v>
      </c>
      <c r="H49" s="5">
        <v>3</v>
      </c>
      <c r="I49" s="5">
        <f>ABS(F49)</f>
        <v>20</v>
      </c>
      <c r="J49" s="5">
        <f t="shared" si="0"/>
        <v>16</v>
      </c>
      <c r="K49" s="6">
        <f t="shared" si="1"/>
        <v>16</v>
      </c>
      <c r="L49" s="5">
        <f t="shared" si="2"/>
        <v>16</v>
      </c>
      <c r="M49" s="5">
        <f t="shared" si="3"/>
        <v>28</v>
      </c>
      <c r="N49" s="5" t="b">
        <f t="shared" si="4"/>
        <v>1</v>
      </c>
      <c r="O49" s="5">
        <f t="shared" si="5"/>
        <v>16</v>
      </c>
    </row>
    <row r="50" spans="1:15">
      <c r="A50" s="1">
        <v>41546</v>
      </c>
      <c r="B50" t="s">
        <v>34</v>
      </c>
      <c r="C50">
        <v>21</v>
      </c>
      <c r="D50" t="s">
        <v>38</v>
      </c>
      <c r="E50">
        <v>30</v>
      </c>
      <c r="F50">
        <v>-1.5</v>
      </c>
      <c r="G50">
        <v>48</v>
      </c>
      <c r="H50" s="5">
        <v>4</v>
      </c>
      <c r="I50" s="5">
        <f>ABS(F50)</f>
        <v>1.5</v>
      </c>
      <c r="J50" s="5">
        <f t="shared" si="0"/>
        <v>1</v>
      </c>
      <c r="K50" s="6">
        <f t="shared" si="1"/>
        <v>15</v>
      </c>
      <c r="L50" s="5">
        <f t="shared" si="2"/>
        <v>2</v>
      </c>
      <c r="M50" s="5">
        <f t="shared" si="3"/>
        <v>9</v>
      </c>
      <c r="N50" s="5" t="b">
        <f t="shared" si="4"/>
        <v>0</v>
      </c>
      <c r="O50" s="5">
        <f t="shared" si="5"/>
        <v>0</v>
      </c>
    </row>
    <row r="51" spans="1:15">
      <c r="A51" s="1">
        <v>41546</v>
      </c>
      <c r="B51" t="s">
        <v>23</v>
      </c>
      <c r="C51">
        <v>23</v>
      </c>
      <c r="D51" t="s">
        <v>37</v>
      </c>
      <c r="E51">
        <v>20</v>
      </c>
      <c r="F51">
        <v>-2</v>
      </c>
      <c r="G51">
        <v>41</v>
      </c>
      <c r="H51" s="5">
        <v>4</v>
      </c>
      <c r="I51" s="5">
        <f>ABS(F51)</f>
        <v>2</v>
      </c>
      <c r="J51" s="5">
        <f t="shared" si="0"/>
        <v>2</v>
      </c>
      <c r="K51" s="6">
        <f t="shared" si="1"/>
        <v>15</v>
      </c>
      <c r="L51" s="5">
        <f t="shared" si="2"/>
        <v>3</v>
      </c>
      <c r="M51" s="5">
        <f t="shared" si="3"/>
        <v>-3</v>
      </c>
      <c r="N51" s="5" t="b">
        <f t="shared" si="4"/>
        <v>1</v>
      </c>
      <c r="O51" s="5">
        <f t="shared" si="5"/>
        <v>3</v>
      </c>
    </row>
    <row r="52" spans="1:15">
      <c r="A52" s="1">
        <v>41546</v>
      </c>
      <c r="B52" t="s">
        <v>20</v>
      </c>
      <c r="C52">
        <v>32</v>
      </c>
      <c r="D52" t="s">
        <v>26</v>
      </c>
      <c r="E52">
        <v>40</v>
      </c>
      <c r="F52">
        <v>2.5</v>
      </c>
      <c r="G52">
        <v>49.5</v>
      </c>
      <c r="H52" s="5">
        <v>4</v>
      </c>
      <c r="I52" s="5">
        <f>ABS(F52)</f>
        <v>2.5</v>
      </c>
      <c r="J52" s="5">
        <f t="shared" si="0"/>
        <v>3</v>
      </c>
      <c r="K52" s="6">
        <f t="shared" si="1"/>
        <v>15</v>
      </c>
      <c r="L52" s="5">
        <f t="shared" si="2"/>
        <v>4</v>
      </c>
      <c r="M52" s="5">
        <f t="shared" si="3"/>
        <v>8</v>
      </c>
      <c r="N52" s="5" t="b">
        <f t="shared" si="4"/>
        <v>1</v>
      </c>
      <c r="O52" s="5">
        <f t="shared" si="5"/>
        <v>4</v>
      </c>
    </row>
    <row r="53" spans="1:15">
      <c r="A53" s="1">
        <v>41546</v>
      </c>
      <c r="B53" t="s">
        <v>29</v>
      </c>
      <c r="C53">
        <v>13</v>
      </c>
      <c r="D53" t="s">
        <v>15</v>
      </c>
      <c r="E53">
        <v>10</v>
      </c>
      <c r="F53">
        <v>2.5</v>
      </c>
      <c r="G53">
        <v>40</v>
      </c>
      <c r="H53" s="5">
        <v>4</v>
      </c>
      <c r="I53" s="5">
        <f>ABS(F53)</f>
        <v>2.5</v>
      </c>
      <c r="J53" s="5">
        <f t="shared" si="0"/>
        <v>4</v>
      </c>
      <c r="K53" s="6">
        <f t="shared" si="1"/>
        <v>15</v>
      </c>
      <c r="L53" s="5">
        <f t="shared" si="2"/>
        <v>5</v>
      </c>
      <c r="M53" s="5">
        <f t="shared" si="3"/>
        <v>-3</v>
      </c>
      <c r="N53" s="5" t="b">
        <f t="shared" si="4"/>
        <v>0</v>
      </c>
      <c r="O53" s="5">
        <f t="shared" si="5"/>
        <v>0</v>
      </c>
    </row>
    <row r="54" spans="1:15">
      <c r="A54" s="1">
        <v>41546</v>
      </c>
      <c r="B54" t="s">
        <v>9</v>
      </c>
      <c r="C54">
        <v>30</v>
      </c>
      <c r="D54" t="s">
        <v>13</v>
      </c>
      <c r="E54">
        <v>23</v>
      </c>
      <c r="F54">
        <v>3</v>
      </c>
      <c r="G54">
        <v>50</v>
      </c>
      <c r="H54" s="5">
        <v>4</v>
      </c>
      <c r="I54" s="5">
        <f>ABS(F54)</f>
        <v>3</v>
      </c>
      <c r="J54" s="5">
        <f t="shared" si="0"/>
        <v>5</v>
      </c>
      <c r="K54" s="6">
        <f t="shared" si="1"/>
        <v>15</v>
      </c>
      <c r="L54" s="5">
        <f t="shared" si="2"/>
        <v>6</v>
      </c>
      <c r="M54" s="5">
        <f t="shared" si="3"/>
        <v>-7</v>
      </c>
      <c r="N54" s="5" t="b">
        <f t="shared" si="4"/>
        <v>0</v>
      </c>
      <c r="O54" s="5">
        <f t="shared" si="5"/>
        <v>0</v>
      </c>
    </row>
    <row r="55" spans="1:15">
      <c r="A55" s="1">
        <v>41546</v>
      </c>
      <c r="B55" t="s">
        <v>12</v>
      </c>
      <c r="C55">
        <v>27</v>
      </c>
      <c r="D55" t="s">
        <v>25</v>
      </c>
      <c r="E55">
        <v>34</v>
      </c>
      <c r="F55">
        <v>-3</v>
      </c>
      <c r="G55">
        <v>42.5</v>
      </c>
      <c r="H55" s="5">
        <v>4</v>
      </c>
      <c r="I55" s="5">
        <f>ABS(F55)</f>
        <v>3</v>
      </c>
      <c r="J55" s="5">
        <f t="shared" si="0"/>
        <v>6</v>
      </c>
      <c r="K55" s="6">
        <f t="shared" si="1"/>
        <v>15</v>
      </c>
      <c r="L55" s="5">
        <f t="shared" si="2"/>
        <v>7</v>
      </c>
      <c r="M55" s="5">
        <f t="shared" si="3"/>
        <v>7</v>
      </c>
      <c r="N55" s="5" t="b">
        <f t="shared" si="4"/>
        <v>0</v>
      </c>
      <c r="O55" s="5">
        <f t="shared" si="5"/>
        <v>0</v>
      </c>
    </row>
    <row r="56" spans="1:15">
      <c r="A56" s="1">
        <v>41546</v>
      </c>
      <c r="B56" t="s">
        <v>16</v>
      </c>
      <c r="C56">
        <v>13</v>
      </c>
      <c r="D56" t="s">
        <v>11</v>
      </c>
      <c r="E56">
        <v>38</v>
      </c>
      <c r="F56">
        <v>3.5</v>
      </c>
      <c r="G56">
        <v>40.5</v>
      </c>
      <c r="H56" s="5">
        <v>4</v>
      </c>
      <c r="I56" s="5">
        <f>ABS(F56)</f>
        <v>3.5</v>
      </c>
      <c r="J56" s="5">
        <f t="shared" si="0"/>
        <v>7</v>
      </c>
      <c r="K56" s="6">
        <f t="shared" si="1"/>
        <v>15</v>
      </c>
      <c r="L56" s="5">
        <f t="shared" si="2"/>
        <v>8</v>
      </c>
      <c r="M56" s="5">
        <f t="shared" si="3"/>
        <v>25</v>
      </c>
      <c r="N56" s="5" t="b">
        <f t="shared" si="4"/>
        <v>1</v>
      </c>
      <c r="O56" s="5">
        <f t="shared" si="5"/>
        <v>8</v>
      </c>
    </row>
    <row r="57" spans="1:15">
      <c r="A57" s="1">
        <v>41546</v>
      </c>
      <c r="B57" t="s">
        <v>7</v>
      </c>
      <c r="C57">
        <v>20</v>
      </c>
      <c r="D57" t="s">
        <v>10</v>
      </c>
      <c r="E57">
        <v>23</v>
      </c>
      <c r="F57">
        <v>-4</v>
      </c>
      <c r="G57">
        <v>45</v>
      </c>
      <c r="H57" s="5">
        <v>4</v>
      </c>
      <c r="I57" s="5">
        <f>ABS(F57)</f>
        <v>4</v>
      </c>
      <c r="J57" s="5">
        <f t="shared" si="0"/>
        <v>8</v>
      </c>
      <c r="K57" s="6">
        <f t="shared" si="1"/>
        <v>15</v>
      </c>
      <c r="L57" s="5">
        <f t="shared" si="2"/>
        <v>9</v>
      </c>
      <c r="M57" s="5">
        <f t="shared" si="3"/>
        <v>3</v>
      </c>
      <c r="N57" s="5" t="b">
        <f t="shared" si="4"/>
        <v>0</v>
      </c>
      <c r="O57" s="5">
        <f t="shared" si="5"/>
        <v>0</v>
      </c>
    </row>
    <row r="58" spans="1:15">
      <c r="A58" s="1">
        <v>41546</v>
      </c>
      <c r="B58" t="s">
        <v>36</v>
      </c>
      <c r="C58">
        <v>24</v>
      </c>
      <c r="D58" t="s">
        <v>27</v>
      </c>
      <c r="E58">
        <v>14</v>
      </c>
      <c r="F58">
        <v>-4</v>
      </c>
      <c r="G58">
        <v>46</v>
      </c>
      <c r="H58" s="5">
        <v>4</v>
      </c>
      <c r="I58" s="5">
        <f>ABS(F58)</f>
        <v>4</v>
      </c>
      <c r="J58" s="5">
        <f t="shared" si="0"/>
        <v>9</v>
      </c>
      <c r="K58" s="6">
        <f t="shared" si="1"/>
        <v>15</v>
      </c>
      <c r="L58" s="5">
        <f t="shared" si="2"/>
        <v>10</v>
      </c>
      <c r="M58" s="5">
        <f t="shared" si="3"/>
        <v>-10</v>
      </c>
      <c r="N58" s="5" t="b">
        <f t="shared" si="4"/>
        <v>1</v>
      </c>
      <c r="O58" s="5">
        <f t="shared" si="5"/>
        <v>10</v>
      </c>
    </row>
    <row r="59" spans="1:15">
      <c r="A59" s="1">
        <v>41543</v>
      </c>
      <c r="B59" t="s">
        <v>32</v>
      </c>
      <c r="C59">
        <v>35</v>
      </c>
      <c r="D59" t="s">
        <v>30</v>
      </c>
      <c r="E59">
        <v>11</v>
      </c>
      <c r="F59">
        <v>-4</v>
      </c>
      <c r="G59">
        <v>43.5</v>
      </c>
      <c r="H59" s="5">
        <v>4</v>
      </c>
      <c r="I59" s="5">
        <f>ABS(F59)</f>
        <v>4</v>
      </c>
      <c r="J59" s="5">
        <f t="shared" si="0"/>
        <v>10</v>
      </c>
      <c r="K59" s="6">
        <f t="shared" si="1"/>
        <v>15</v>
      </c>
      <c r="L59" s="5">
        <f t="shared" si="2"/>
        <v>11</v>
      </c>
      <c r="M59" s="5">
        <f t="shared" si="3"/>
        <v>-24</v>
      </c>
      <c r="N59" s="5" t="b">
        <f t="shared" si="4"/>
        <v>1</v>
      </c>
      <c r="O59" s="5">
        <f t="shared" si="5"/>
        <v>11</v>
      </c>
    </row>
    <row r="60" spans="1:15">
      <c r="A60" s="1">
        <v>41546</v>
      </c>
      <c r="B60" t="s">
        <v>19</v>
      </c>
      <c r="C60">
        <v>6</v>
      </c>
      <c r="D60" t="s">
        <v>22</v>
      </c>
      <c r="E60">
        <v>17</v>
      </c>
      <c r="F60">
        <v>-4.5</v>
      </c>
      <c r="G60">
        <v>42.5</v>
      </c>
      <c r="H60" s="5">
        <v>4</v>
      </c>
      <c r="I60" s="5">
        <f>ABS(F60)</f>
        <v>4.5</v>
      </c>
      <c r="J60" s="5">
        <f t="shared" si="0"/>
        <v>11</v>
      </c>
      <c r="K60" s="6">
        <f t="shared" si="1"/>
        <v>15</v>
      </c>
      <c r="L60" s="5">
        <f t="shared" si="2"/>
        <v>12</v>
      </c>
      <c r="M60" s="5">
        <f t="shared" si="3"/>
        <v>11</v>
      </c>
      <c r="N60" s="5" t="b">
        <f t="shared" si="4"/>
        <v>0</v>
      </c>
      <c r="O60" s="5">
        <f t="shared" si="5"/>
        <v>0</v>
      </c>
    </row>
    <row r="61" spans="1:15">
      <c r="A61" s="1">
        <v>41546</v>
      </c>
      <c r="B61" t="s">
        <v>33</v>
      </c>
      <c r="C61">
        <v>7</v>
      </c>
      <c r="D61" t="s">
        <v>17</v>
      </c>
      <c r="E61">
        <v>31</v>
      </c>
      <c r="F61">
        <v>4.5</v>
      </c>
      <c r="G61">
        <v>44</v>
      </c>
      <c r="H61" s="5">
        <v>4</v>
      </c>
      <c r="I61" s="5">
        <f>ABS(F61)</f>
        <v>4.5</v>
      </c>
      <c r="J61" s="5">
        <f t="shared" si="0"/>
        <v>12</v>
      </c>
      <c r="K61" s="6">
        <f t="shared" si="1"/>
        <v>15</v>
      </c>
      <c r="L61" s="5">
        <f t="shared" si="2"/>
        <v>13</v>
      </c>
      <c r="M61" s="5">
        <f t="shared" si="3"/>
        <v>24</v>
      </c>
      <c r="N61" s="5" t="b">
        <f t="shared" si="4"/>
        <v>1</v>
      </c>
      <c r="O61" s="5">
        <f t="shared" si="5"/>
        <v>13</v>
      </c>
    </row>
    <row r="62" spans="1:15">
      <c r="A62" s="1">
        <v>41547</v>
      </c>
      <c r="B62" t="s">
        <v>21</v>
      </c>
      <c r="C62">
        <v>17</v>
      </c>
      <c r="D62" t="s">
        <v>14</v>
      </c>
      <c r="E62">
        <v>38</v>
      </c>
      <c r="F62">
        <v>7.5</v>
      </c>
      <c r="G62">
        <v>49</v>
      </c>
      <c r="H62" s="5">
        <v>4</v>
      </c>
      <c r="I62" s="5">
        <f>ABS(F62)</f>
        <v>7.5</v>
      </c>
      <c r="J62" s="5">
        <f t="shared" si="0"/>
        <v>13</v>
      </c>
      <c r="K62" s="6">
        <f t="shared" si="1"/>
        <v>15</v>
      </c>
      <c r="L62" s="5">
        <f t="shared" si="2"/>
        <v>14</v>
      </c>
      <c r="M62" s="5">
        <f t="shared" si="3"/>
        <v>21</v>
      </c>
      <c r="N62" s="5" t="b">
        <f t="shared" si="4"/>
        <v>1</v>
      </c>
      <c r="O62" s="5">
        <f t="shared" si="5"/>
        <v>14</v>
      </c>
    </row>
    <row r="63" spans="1:15">
      <c r="A63" s="1">
        <v>41546</v>
      </c>
      <c r="B63" t="s">
        <v>28</v>
      </c>
      <c r="C63">
        <v>37</v>
      </c>
      <c r="D63" t="s">
        <v>18</v>
      </c>
      <c r="E63">
        <v>3</v>
      </c>
      <c r="F63">
        <v>-9.5</v>
      </c>
      <c r="G63">
        <v>42.5</v>
      </c>
      <c r="H63" s="5">
        <v>4</v>
      </c>
      <c r="I63" s="5">
        <f>ABS(F63)</f>
        <v>9.5</v>
      </c>
      <c r="J63" s="5">
        <f t="shared" si="0"/>
        <v>14</v>
      </c>
      <c r="K63" s="6">
        <f t="shared" si="1"/>
        <v>15</v>
      </c>
      <c r="L63" s="5">
        <f t="shared" si="2"/>
        <v>15</v>
      </c>
      <c r="M63" s="5">
        <f t="shared" si="3"/>
        <v>-34</v>
      </c>
      <c r="N63" s="5" t="b">
        <f t="shared" si="4"/>
        <v>1</v>
      </c>
      <c r="O63" s="5">
        <f t="shared" si="5"/>
        <v>15</v>
      </c>
    </row>
    <row r="64" spans="1:15">
      <c r="A64" s="1">
        <v>41546</v>
      </c>
      <c r="B64" t="s">
        <v>35</v>
      </c>
      <c r="C64">
        <v>20</v>
      </c>
      <c r="D64" t="s">
        <v>8</v>
      </c>
      <c r="E64">
        <v>52</v>
      </c>
      <c r="F64">
        <v>11.5</v>
      </c>
      <c r="G64">
        <v>59</v>
      </c>
      <c r="H64" s="5">
        <v>4</v>
      </c>
      <c r="I64" s="5">
        <f>ABS(F64)</f>
        <v>11.5</v>
      </c>
      <c r="J64" s="5">
        <f t="shared" si="0"/>
        <v>15</v>
      </c>
      <c r="K64" s="6">
        <f t="shared" si="1"/>
        <v>15</v>
      </c>
      <c r="L64" s="5">
        <f t="shared" si="2"/>
        <v>16</v>
      </c>
      <c r="M64" s="5">
        <f t="shared" si="3"/>
        <v>32</v>
      </c>
      <c r="N64" s="5" t="b">
        <f t="shared" si="4"/>
        <v>1</v>
      </c>
      <c r="O64" s="5">
        <f t="shared" si="5"/>
        <v>16</v>
      </c>
    </row>
    <row r="65" spans="1:15">
      <c r="A65" s="1">
        <v>41553</v>
      </c>
      <c r="B65" t="s">
        <v>9</v>
      </c>
      <c r="C65">
        <v>6</v>
      </c>
      <c r="D65" t="s">
        <v>19</v>
      </c>
      <c r="E65">
        <v>13</v>
      </c>
      <c r="F65">
        <v>-1</v>
      </c>
      <c r="G65">
        <v>45.5</v>
      </c>
      <c r="H65" s="5">
        <v>5</v>
      </c>
      <c r="I65" s="5">
        <f>ABS(F65)</f>
        <v>1</v>
      </c>
      <c r="J65" s="5">
        <f t="shared" si="0"/>
        <v>1</v>
      </c>
      <c r="K65" s="6">
        <f t="shared" si="1"/>
        <v>14</v>
      </c>
      <c r="L65" s="5">
        <f t="shared" si="2"/>
        <v>3</v>
      </c>
      <c r="M65" s="5">
        <f t="shared" si="3"/>
        <v>7</v>
      </c>
      <c r="N65" s="5" t="b">
        <f t="shared" si="4"/>
        <v>0</v>
      </c>
      <c r="O65" s="5">
        <f t="shared" si="5"/>
        <v>0</v>
      </c>
    </row>
    <row r="66" spans="1:15">
      <c r="A66" s="1">
        <v>41553</v>
      </c>
      <c r="B66" t="s">
        <v>14</v>
      </c>
      <c r="C66">
        <v>26</v>
      </c>
      <c r="D66" t="s">
        <v>20</v>
      </c>
      <c r="E66">
        <v>18</v>
      </c>
      <c r="F66">
        <v>-1.5</v>
      </c>
      <c r="G66">
        <v>51.5</v>
      </c>
      <c r="H66" s="5">
        <v>5</v>
      </c>
      <c r="I66" s="5">
        <f>ABS(F66)</f>
        <v>1.5</v>
      </c>
      <c r="J66" s="5">
        <f t="shared" si="0"/>
        <v>2</v>
      </c>
      <c r="K66" s="6">
        <f t="shared" si="1"/>
        <v>14</v>
      </c>
      <c r="L66" s="5">
        <f t="shared" si="2"/>
        <v>4</v>
      </c>
      <c r="M66" s="5">
        <f t="shared" si="3"/>
        <v>-8</v>
      </c>
      <c r="N66" s="5" t="b">
        <f t="shared" si="4"/>
        <v>1</v>
      </c>
      <c r="O66" s="5">
        <f t="shared" si="5"/>
        <v>4</v>
      </c>
    </row>
    <row r="67" spans="1:15">
      <c r="A67" s="1">
        <v>41553</v>
      </c>
      <c r="B67" t="s">
        <v>35</v>
      </c>
      <c r="C67">
        <v>36</v>
      </c>
      <c r="D67" t="s">
        <v>33</v>
      </c>
      <c r="E67">
        <v>21</v>
      </c>
      <c r="F67">
        <v>1.5</v>
      </c>
      <c r="G67">
        <v>54</v>
      </c>
      <c r="H67" s="5">
        <v>5</v>
      </c>
      <c r="I67" s="5">
        <f>ABS(F67)</f>
        <v>1.5</v>
      </c>
      <c r="J67" s="5">
        <f t="shared" ref="J67:J130" si="6">IF(H67=H66,J66+1,1)</f>
        <v>3</v>
      </c>
      <c r="K67" s="6">
        <f t="shared" ref="K67:K130" si="7">COUNTIF($H$2:$H$257,H67)</f>
        <v>14</v>
      </c>
      <c r="L67" s="5">
        <f t="shared" ref="L67:L130" si="8">J67+(16-K67)</f>
        <v>5</v>
      </c>
      <c r="M67" s="5">
        <f t="shared" ref="M67:M130" si="9">E67-C67</f>
        <v>-15</v>
      </c>
      <c r="N67" s="5" t="b">
        <f t="shared" ref="N67:N130" si="10">M67*F67&gt;0</f>
        <v>0</v>
      </c>
      <c r="O67" s="5">
        <f t="shared" ref="O67:O130" si="11">IF(N67,L67,0)</f>
        <v>0</v>
      </c>
    </row>
    <row r="68" spans="1:15">
      <c r="A68" s="1">
        <v>41553</v>
      </c>
      <c r="B68" t="s">
        <v>7</v>
      </c>
      <c r="C68">
        <v>26</v>
      </c>
      <c r="D68" t="s">
        <v>21</v>
      </c>
      <c r="E68">
        <v>23</v>
      </c>
      <c r="F68">
        <v>2.5</v>
      </c>
      <c r="G68">
        <v>43</v>
      </c>
      <c r="H68" s="5">
        <v>5</v>
      </c>
      <c r="I68" s="5">
        <f>ABS(F68)</f>
        <v>2.5</v>
      </c>
      <c r="J68" s="5">
        <f t="shared" si="6"/>
        <v>4</v>
      </c>
      <c r="K68" s="6">
        <f t="shared" si="7"/>
        <v>14</v>
      </c>
      <c r="L68" s="5">
        <f t="shared" si="8"/>
        <v>6</v>
      </c>
      <c r="M68" s="5">
        <f t="shared" si="9"/>
        <v>-3</v>
      </c>
      <c r="N68" s="5" t="b">
        <f t="shared" si="10"/>
        <v>0</v>
      </c>
      <c r="O68" s="5">
        <f t="shared" si="11"/>
        <v>0</v>
      </c>
    </row>
    <row r="69" spans="1:15">
      <c r="A69" s="1">
        <v>41553</v>
      </c>
      <c r="B69" t="s">
        <v>24</v>
      </c>
      <c r="C69">
        <v>6</v>
      </c>
      <c r="D69" t="s">
        <v>29</v>
      </c>
      <c r="E69">
        <v>22</v>
      </c>
      <c r="F69">
        <v>-3</v>
      </c>
      <c r="G69">
        <v>42.5</v>
      </c>
      <c r="H69" s="5">
        <v>5</v>
      </c>
      <c r="I69" s="5">
        <f>ABS(F69)</f>
        <v>3</v>
      </c>
      <c r="J69" s="5">
        <f t="shared" si="6"/>
        <v>5</v>
      </c>
      <c r="K69" s="6">
        <f t="shared" si="7"/>
        <v>14</v>
      </c>
      <c r="L69" s="5">
        <f t="shared" si="8"/>
        <v>7</v>
      </c>
      <c r="M69" s="5">
        <f t="shared" si="9"/>
        <v>16</v>
      </c>
      <c r="N69" s="5" t="b">
        <f t="shared" si="10"/>
        <v>0</v>
      </c>
      <c r="O69" s="5">
        <f t="shared" si="11"/>
        <v>0</v>
      </c>
    </row>
    <row r="70" spans="1:15">
      <c r="A70" s="1">
        <v>41553</v>
      </c>
      <c r="B70" t="s">
        <v>23</v>
      </c>
      <c r="C70">
        <v>28</v>
      </c>
      <c r="D70" t="s">
        <v>28</v>
      </c>
      <c r="E70">
        <v>34</v>
      </c>
      <c r="F70">
        <v>-3</v>
      </c>
      <c r="G70">
        <v>44</v>
      </c>
      <c r="H70" s="5">
        <v>5</v>
      </c>
      <c r="I70" s="5">
        <f>ABS(F70)</f>
        <v>3</v>
      </c>
      <c r="J70" s="5">
        <f t="shared" si="6"/>
        <v>6</v>
      </c>
      <c r="K70" s="6">
        <f t="shared" si="7"/>
        <v>14</v>
      </c>
      <c r="L70" s="5">
        <f t="shared" si="8"/>
        <v>8</v>
      </c>
      <c r="M70" s="5">
        <f t="shared" si="9"/>
        <v>6</v>
      </c>
      <c r="N70" s="5" t="b">
        <f t="shared" si="10"/>
        <v>0</v>
      </c>
      <c r="O70" s="5">
        <f t="shared" si="11"/>
        <v>0</v>
      </c>
    </row>
    <row r="71" spans="1:15">
      <c r="A71" s="1">
        <v>41553</v>
      </c>
      <c r="B71" t="s">
        <v>17</v>
      </c>
      <c r="C71">
        <v>26</v>
      </c>
      <c r="D71" t="s">
        <v>11</v>
      </c>
      <c r="E71">
        <v>17</v>
      </c>
      <c r="F71">
        <v>-3</v>
      </c>
      <c r="G71">
        <v>38.5</v>
      </c>
      <c r="H71" s="5">
        <v>5</v>
      </c>
      <c r="I71" s="5">
        <f>ABS(F71)</f>
        <v>3</v>
      </c>
      <c r="J71" s="5">
        <f t="shared" si="6"/>
        <v>7</v>
      </c>
      <c r="K71" s="6">
        <f t="shared" si="7"/>
        <v>14</v>
      </c>
      <c r="L71" s="5">
        <f t="shared" si="8"/>
        <v>9</v>
      </c>
      <c r="M71" s="5">
        <f t="shared" si="9"/>
        <v>-9</v>
      </c>
      <c r="N71" s="5" t="b">
        <f t="shared" si="10"/>
        <v>1</v>
      </c>
      <c r="O71" s="5">
        <f t="shared" si="11"/>
        <v>9</v>
      </c>
    </row>
    <row r="72" spans="1:15">
      <c r="A72" s="1">
        <v>41550</v>
      </c>
      <c r="B72" t="s">
        <v>10</v>
      </c>
      <c r="C72">
        <v>24</v>
      </c>
      <c r="D72" t="s">
        <v>22</v>
      </c>
      <c r="E72">
        <v>37</v>
      </c>
      <c r="F72">
        <v>4</v>
      </c>
      <c r="G72">
        <v>41</v>
      </c>
      <c r="H72" s="5">
        <v>5</v>
      </c>
      <c r="I72" s="5">
        <f>ABS(F72)</f>
        <v>4</v>
      </c>
      <c r="J72" s="5">
        <f t="shared" si="6"/>
        <v>8</v>
      </c>
      <c r="K72" s="6">
        <f t="shared" si="7"/>
        <v>14</v>
      </c>
      <c r="L72" s="5">
        <f t="shared" si="8"/>
        <v>10</v>
      </c>
      <c r="M72" s="5">
        <f t="shared" si="9"/>
        <v>13</v>
      </c>
      <c r="N72" s="5" t="b">
        <f t="shared" si="10"/>
        <v>1</v>
      </c>
      <c r="O72" s="5">
        <f t="shared" si="11"/>
        <v>10</v>
      </c>
    </row>
    <row r="73" spans="1:15">
      <c r="A73" s="1">
        <v>41553</v>
      </c>
      <c r="B73" t="s">
        <v>37</v>
      </c>
      <c r="C73">
        <v>3</v>
      </c>
      <c r="D73" t="s">
        <v>32</v>
      </c>
      <c r="E73">
        <v>34</v>
      </c>
      <c r="F73">
        <v>4.5</v>
      </c>
      <c r="G73">
        <v>44</v>
      </c>
      <c r="H73" s="5">
        <v>5</v>
      </c>
      <c r="I73" s="5">
        <f>ABS(F73)</f>
        <v>4.5</v>
      </c>
      <c r="J73" s="5">
        <f t="shared" si="6"/>
        <v>9</v>
      </c>
      <c r="K73" s="6">
        <f t="shared" si="7"/>
        <v>14</v>
      </c>
      <c r="L73" s="5">
        <f t="shared" si="8"/>
        <v>11</v>
      </c>
      <c r="M73" s="5">
        <f t="shared" si="9"/>
        <v>31</v>
      </c>
      <c r="N73" s="5" t="b">
        <f t="shared" si="10"/>
        <v>1</v>
      </c>
      <c r="O73" s="5">
        <f t="shared" si="11"/>
        <v>11</v>
      </c>
    </row>
    <row r="74" spans="1:15">
      <c r="A74" s="1">
        <v>41553</v>
      </c>
      <c r="B74" t="s">
        <v>38</v>
      </c>
      <c r="C74">
        <v>17</v>
      </c>
      <c r="D74" t="s">
        <v>27</v>
      </c>
      <c r="E74">
        <v>27</v>
      </c>
      <c r="F74">
        <v>-5</v>
      </c>
      <c r="G74">
        <v>47</v>
      </c>
      <c r="H74" s="5">
        <v>5</v>
      </c>
      <c r="I74" s="5">
        <f>ABS(F74)</f>
        <v>5</v>
      </c>
      <c r="J74" s="5">
        <f t="shared" si="6"/>
        <v>10</v>
      </c>
      <c r="K74" s="6">
        <f t="shared" si="7"/>
        <v>14</v>
      </c>
      <c r="L74" s="5">
        <f t="shared" si="8"/>
        <v>12</v>
      </c>
      <c r="M74" s="5">
        <f t="shared" si="9"/>
        <v>10</v>
      </c>
      <c r="N74" s="5" t="b">
        <f t="shared" si="10"/>
        <v>0</v>
      </c>
      <c r="O74" s="5">
        <f t="shared" si="11"/>
        <v>0</v>
      </c>
    </row>
    <row r="75" spans="1:15">
      <c r="A75" s="1">
        <v>41553</v>
      </c>
      <c r="B75" t="s">
        <v>8</v>
      </c>
      <c r="C75">
        <v>51</v>
      </c>
      <c r="D75" t="s">
        <v>34</v>
      </c>
      <c r="E75">
        <v>48</v>
      </c>
      <c r="F75">
        <v>-9</v>
      </c>
      <c r="G75">
        <v>57.5</v>
      </c>
      <c r="H75" s="5">
        <v>5</v>
      </c>
      <c r="I75" s="5">
        <f>ABS(F75)</f>
        <v>9</v>
      </c>
      <c r="J75" s="5">
        <f t="shared" si="6"/>
        <v>11</v>
      </c>
      <c r="K75" s="6">
        <f t="shared" si="7"/>
        <v>14</v>
      </c>
      <c r="L75" s="5">
        <f t="shared" si="8"/>
        <v>13</v>
      </c>
      <c r="M75" s="5">
        <f t="shared" si="9"/>
        <v>-3</v>
      </c>
      <c r="N75" s="5" t="b">
        <f t="shared" si="10"/>
        <v>1</v>
      </c>
      <c r="O75" s="5">
        <f t="shared" si="11"/>
        <v>13</v>
      </c>
    </row>
    <row r="76" spans="1:15">
      <c r="A76" s="1">
        <v>41553</v>
      </c>
      <c r="B76" t="s">
        <v>26</v>
      </c>
      <c r="C76">
        <v>9</v>
      </c>
      <c r="D76" t="s">
        <v>31</v>
      </c>
      <c r="E76">
        <v>22</v>
      </c>
      <c r="F76">
        <v>9.5</v>
      </c>
      <c r="G76">
        <v>55</v>
      </c>
      <c r="H76" s="5">
        <v>5</v>
      </c>
      <c r="I76" s="5">
        <f>ABS(F76)</f>
        <v>9.5</v>
      </c>
      <c r="J76" s="5">
        <f t="shared" si="6"/>
        <v>12</v>
      </c>
      <c r="K76" s="6">
        <f t="shared" si="7"/>
        <v>14</v>
      </c>
      <c r="L76" s="5">
        <f t="shared" si="8"/>
        <v>14</v>
      </c>
      <c r="M76" s="5">
        <f t="shared" si="9"/>
        <v>13</v>
      </c>
      <c r="N76" s="5" t="b">
        <f t="shared" si="10"/>
        <v>1</v>
      </c>
      <c r="O76" s="5">
        <f t="shared" si="11"/>
        <v>14</v>
      </c>
    </row>
    <row r="77" spans="1:15">
      <c r="A77" s="1">
        <v>41554</v>
      </c>
      <c r="B77" t="s">
        <v>16</v>
      </c>
      <c r="C77">
        <v>30</v>
      </c>
      <c r="D77" t="s">
        <v>13</v>
      </c>
      <c r="E77">
        <v>28</v>
      </c>
      <c r="F77">
        <v>10.5</v>
      </c>
      <c r="G77">
        <v>45</v>
      </c>
      <c r="H77" s="5">
        <v>5</v>
      </c>
      <c r="I77" s="5">
        <f>ABS(F77)</f>
        <v>10.5</v>
      </c>
      <c r="J77" s="5">
        <f t="shared" si="6"/>
        <v>13</v>
      </c>
      <c r="K77" s="6">
        <f t="shared" si="7"/>
        <v>14</v>
      </c>
      <c r="L77" s="5">
        <f t="shared" si="8"/>
        <v>15</v>
      </c>
      <c r="M77" s="5">
        <f t="shared" si="9"/>
        <v>-2</v>
      </c>
      <c r="N77" s="5" t="b">
        <f t="shared" si="10"/>
        <v>0</v>
      </c>
      <c r="O77" s="5">
        <f t="shared" si="11"/>
        <v>0</v>
      </c>
    </row>
    <row r="78" spans="1:15">
      <c r="A78" s="1">
        <v>41553</v>
      </c>
      <c r="B78" t="s">
        <v>18</v>
      </c>
      <c r="C78">
        <v>20</v>
      </c>
      <c r="D78" t="s">
        <v>30</v>
      </c>
      <c r="E78">
        <v>34</v>
      </c>
      <c r="F78">
        <v>11</v>
      </c>
      <c r="G78">
        <v>41</v>
      </c>
      <c r="H78" s="5">
        <v>5</v>
      </c>
      <c r="I78" s="5">
        <f>ABS(F78)</f>
        <v>11</v>
      </c>
      <c r="J78" s="5">
        <f t="shared" si="6"/>
        <v>14</v>
      </c>
      <c r="K78" s="6">
        <f t="shared" si="7"/>
        <v>14</v>
      </c>
      <c r="L78" s="5">
        <f t="shared" si="8"/>
        <v>16</v>
      </c>
      <c r="M78" s="5">
        <f t="shared" si="9"/>
        <v>14</v>
      </c>
      <c r="N78" s="5" t="b">
        <f t="shared" si="10"/>
        <v>1</v>
      </c>
      <c r="O78" s="5">
        <f t="shared" si="11"/>
        <v>16</v>
      </c>
    </row>
    <row r="79" spans="1:15">
      <c r="A79" s="1">
        <v>41561</v>
      </c>
      <c r="B79" t="s">
        <v>28</v>
      </c>
      <c r="C79">
        <v>9</v>
      </c>
      <c r="D79" t="s">
        <v>38</v>
      </c>
      <c r="E79">
        <v>19</v>
      </c>
      <c r="F79">
        <v>0</v>
      </c>
      <c r="G79">
        <v>50.5</v>
      </c>
      <c r="H79" s="5">
        <v>6</v>
      </c>
      <c r="I79" s="5">
        <f>ABS(F79)</f>
        <v>0</v>
      </c>
      <c r="J79" s="5">
        <f t="shared" si="6"/>
        <v>1</v>
      </c>
      <c r="K79" s="6">
        <f t="shared" si="7"/>
        <v>15</v>
      </c>
      <c r="L79" s="5">
        <f t="shared" si="8"/>
        <v>2</v>
      </c>
      <c r="M79" s="5">
        <f t="shared" si="9"/>
        <v>10</v>
      </c>
      <c r="N79" s="5" t="b">
        <f t="shared" si="10"/>
        <v>0</v>
      </c>
      <c r="O79" s="5">
        <f t="shared" si="11"/>
        <v>0</v>
      </c>
    </row>
    <row r="80" spans="1:15">
      <c r="A80" s="1">
        <v>41560</v>
      </c>
      <c r="B80" t="s">
        <v>12</v>
      </c>
      <c r="C80">
        <v>19</v>
      </c>
      <c r="D80" t="s">
        <v>16</v>
      </c>
      <c r="E80">
        <v>6</v>
      </c>
      <c r="F80">
        <v>-1.5</v>
      </c>
      <c r="G80">
        <v>41</v>
      </c>
      <c r="H80" s="5">
        <v>6</v>
      </c>
      <c r="I80" s="5">
        <f>ABS(F80)</f>
        <v>1.5</v>
      </c>
      <c r="J80" s="5">
        <f t="shared" si="6"/>
        <v>2</v>
      </c>
      <c r="K80" s="6">
        <f t="shared" si="7"/>
        <v>15</v>
      </c>
      <c r="L80" s="5">
        <f t="shared" si="8"/>
        <v>3</v>
      </c>
      <c r="M80" s="5">
        <f t="shared" si="9"/>
        <v>-13</v>
      </c>
      <c r="N80" s="5" t="b">
        <f t="shared" si="10"/>
        <v>1</v>
      </c>
      <c r="O80" s="5">
        <f t="shared" si="11"/>
        <v>3</v>
      </c>
    </row>
    <row r="81" spans="1:15">
      <c r="A81" s="1">
        <v>41560</v>
      </c>
      <c r="B81" t="s">
        <v>31</v>
      </c>
      <c r="C81">
        <v>19</v>
      </c>
      <c r="D81" t="s">
        <v>7</v>
      </c>
      <c r="E81">
        <v>17</v>
      </c>
      <c r="F81">
        <v>-2</v>
      </c>
      <c r="G81">
        <v>48</v>
      </c>
      <c r="H81" s="5">
        <v>6</v>
      </c>
      <c r="I81" s="5">
        <f>ABS(F81)</f>
        <v>2</v>
      </c>
      <c r="J81" s="5">
        <f t="shared" si="6"/>
        <v>3</v>
      </c>
      <c r="K81" s="6">
        <f t="shared" si="7"/>
        <v>15</v>
      </c>
      <c r="L81" s="5">
        <f t="shared" si="8"/>
        <v>4</v>
      </c>
      <c r="M81" s="5">
        <f t="shared" si="9"/>
        <v>-2</v>
      </c>
      <c r="N81" s="5" t="b">
        <f t="shared" si="10"/>
        <v>1</v>
      </c>
      <c r="O81" s="5">
        <f t="shared" si="11"/>
        <v>4</v>
      </c>
    </row>
    <row r="82" spans="1:15">
      <c r="A82" s="1">
        <v>41560</v>
      </c>
      <c r="B82" t="s">
        <v>26</v>
      </c>
      <c r="C82">
        <v>31</v>
      </c>
      <c r="D82" t="s">
        <v>22</v>
      </c>
      <c r="E82">
        <v>17</v>
      </c>
      <c r="F82">
        <v>-2.5</v>
      </c>
      <c r="G82">
        <v>43.5</v>
      </c>
      <c r="H82" s="5">
        <v>6</v>
      </c>
      <c r="I82" s="5">
        <f>ABS(F82)</f>
        <v>2.5</v>
      </c>
      <c r="J82" s="5">
        <f t="shared" si="6"/>
        <v>4</v>
      </c>
      <c r="K82" s="6">
        <f t="shared" si="7"/>
        <v>15</v>
      </c>
      <c r="L82" s="5">
        <f t="shared" si="8"/>
        <v>5</v>
      </c>
      <c r="M82" s="5">
        <f t="shared" si="9"/>
        <v>-14</v>
      </c>
      <c r="N82" s="5" t="b">
        <f t="shared" si="10"/>
        <v>1</v>
      </c>
      <c r="O82" s="5">
        <f t="shared" si="11"/>
        <v>5</v>
      </c>
    </row>
    <row r="83" spans="1:15">
      <c r="A83" s="1">
        <v>41560</v>
      </c>
      <c r="B83" t="s">
        <v>24</v>
      </c>
      <c r="C83">
        <v>35</v>
      </c>
      <c r="D83" t="s">
        <v>25</v>
      </c>
      <c r="E83">
        <v>10</v>
      </c>
      <c r="F83">
        <v>2.5</v>
      </c>
      <c r="G83">
        <v>44.5</v>
      </c>
      <c r="H83" s="5">
        <v>6</v>
      </c>
      <c r="I83" s="5">
        <f>ABS(F83)</f>
        <v>2.5</v>
      </c>
      <c r="J83" s="5">
        <f t="shared" si="6"/>
        <v>5</v>
      </c>
      <c r="K83" s="6">
        <f t="shared" si="7"/>
        <v>15</v>
      </c>
      <c r="L83" s="5">
        <f t="shared" si="8"/>
        <v>6</v>
      </c>
      <c r="M83" s="5">
        <f t="shared" si="9"/>
        <v>-25</v>
      </c>
      <c r="N83" s="5" t="b">
        <f t="shared" si="10"/>
        <v>0</v>
      </c>
      <c r="O83" s="5">
        <f t="shared" si="11"/>
        <v>0</v>
      </c>
    </row>
    <row r="84" spans="1:15">
      <c r="A84" s="1">
        <v>41560</v>
      </c>
      <c r="B84" t="s">
        <v>14</v>
      </c>
      <c r="C84">
        <v>27</v>
      </c>
      <c r="D84" t="s">
        <v>9</v>
      </c>
      <c r="E84">
        <v>30</v>
      </c>
      <c r="F84">
        <v>2.5</v>
      </c>
      <c r="G84">
        <v>50</v>
      </c>
      <c r="H84" s="5">
        <v>6</v>
      </c>
      <c r="I84" s="5">
        <f>ABS(F84)</f>
        <v>2.5</v>
      </c>
      <c r="J84" s="5">
        <f t="shared" si="6"/>
        <v>6</v>
      </c>
      <c r="K84" s="6">
        <f t="shared" si="7"/>
        <v>15</v>
      </c>
      <c r="L84" s="5">
        <f t="shared" si="8"/>
        <v>7</v>
      </c>
      <c r="M84" s="5">
        <f t="shared" si="9"/>
        <v>3</v>
      </c>
      <c r="N84" s="5" t="b">
        <f t="shared" si="10"/>
        <v>1</v>
      </c>
      <c r="O84" s="5">
        <f t="shared" si="11"/>
        <v>7</v>
      </c>
    </row>
    <row r="85" spans="1:15">
      <c r="A85" s="1">
        <v>41560</v>
      </c>
      <c r="B85" t="s">
        <v>35</v>
      </c>
      <c r="C85">
        <v>31</v>
      </c>
      <c r="D85" t="s">
        <v>15</v>
      </c>
      <c r="E85">
        <v>20</v>
      </c>
      <c r="F85">
        <v>-3</v>
      </c>
      <c r="G85">
        <v>44</v>
      </c>
      <c r="H85" s="5">
        <v>6</v>
      </c>
      <c r="I85" s="5">
        <f>ABS(F85)</f>
        <v>3</v>
      </c>
      <c r="J85" s="5">
        <f t="shared" si="6"/>
        <v>7</v>
      </c>
      <c r="K85" s="6">
        <f t="shared" si="7"/>
        <v>15</v>
      </c>
      <c r="L85" s="5">
        <f t="shared" si="8"/>
        <v>8</v>
      </c>
      <c r="M85" s="5">
        <f t="shared" si="9"/>
        <v>-11</v>
      </c>
      <c r="N85" s="5" t="b">
        <f t="shared" si="10"/>
        <v>1</v>
      </c>
      <c r="O85" s="5">
        <f t="shared" si="11"/>
        <v>8</v>
      </c>
    </row>
    <row r="86" spans="1:15">
      <c r="A86" s="1">
        <v>41560</v>
      </c>
      <c r="B86" t="s">
        <v>36</v>
      </c>
      <c r="C86">
        <v>16</v>
      </c>
      <c r="D86" t="s">
        <v>34</v>
      </c>
      <c r="E86">
        <v>31</v>
      </c>
      <c r="F86">
        <v>5.5</v>
      </c>
      <c r="G86">
        <v>51.5</v>
      </c>
      <c r="H86" s="5">
        <v>6</v>
      </c>
      <c r="I86" s="5">
        <f>ABS(F86)</f>
        <v>5.5</v>
      </c>
      <c r="J86" s="5">
        <f t="shared" si="6"/>
        <v>8</v>
      </c>
      <c r="K86" s="6">
        <f t="shared" si="7"/>
        <v>15</v>
      </c>
      <c r="L86" s="5">
        <f t="shared" si="8"/>
        <v>9</v>
      </c>
      <c r="M86" s="5">
        <f t="shared" si="9"/>
        <v>15</v>
      </c>
      <c r="N86" s="5" t="b">
        <f t="shared" si="10"/>
        <v>1</v>
      </c>
      <c r="O86" s="5">
        <f t="shared" si="11"/>
        <v>9</v>
      </c>
    </row>
    <row r="87" spans="1:15">
      <c r="A87" s="1">
        <v>41560</v>
      </c>
      <c r="B87" t="s">
        <v>19</v>
      </c>
      <c r="C87">
        <v>27</v>
      </c>
      <c r="D87" t="s">
        <v>10</v>
      </c>
      <c r="E87">
        <v>24</v>
      </c>
      <c r="F87">
        <v>-6</v>
      </c>
      <c r="G87">
        <v>41</v>
      </c>
      <c r="H87" s="5">
        <v>6</v>
      </c>
      <c r="I87" s="5">
        <f>ABS(F87)</f>
        <v>6</v>
      </c>
      <c r="J87" s="5">
        <f t="shared" si="6"/>
        <v>9</v>
      </c>
      <c r="K87" s="6">
        <f t="shared" si="7"/>
        <v>15</v>
      </c>
      <c r="L87" s="5">
        <f t="shared" si="8"/>
        <v>10</v>
      </c>
      <c r="M87" s="5">
        <f t="shared" si="9"/>
        <v>-3</v>
      </c>
      <c r="N87" s="5" t="b">
        <f t="shared" si="10"/>
        <v>1</v>
      </c>
      <c r="O87" s="5">
        <f t="shared" si="11"/>
        <v>10</v>
      </c>
    </row>
    <row r="88" spans="1:15">
      <c r="A88" s="1">
        <v>41560</v>
      </c>
      <c r="B88" t="s">
        <v>27</v>
      </c>
      <c r="C88">
        <v>7</v>
      </c>
      <c r="D88" t="s">
        <v>17</v>
      </c>
      <c r="E88">
        <v>24</v>
      </c>
      <c r="F88">
        <v>7.5</v>
      </c>
      <c r="G88">
        <v>41.5</v>
      </c>
      <c r="H88" s="5">
        <v>6</v>
      </c>
      <c r="I88" s="5">
        <f>ABS(F88)</f>
        <v>7.5</v>
      </c>
      <c r="J88" s="5">
        <f t="shared" si="6"/>
        <v>10</v>
      </c>
      <c r="K88" s="6">
        <f t="shared" si="7"/>
        <v>15</v>
      </c>
      <c r="L88" s="5">
        <f t="shared" si="8"/>
        <v>11</v>
      </c>
      <c r="M88" s="5">
        <f t="shared" si="9"/>
        <v>17</v>
      </c>
      <c r="N88" s="5" t="b">
        <f t="shared" si="10"/>
        <v>1</v>
      </c>
      <c r="O88" s="5">
        <f t="shared" si="11"/>
        <v>11</v>
      </c>
    </row>
    <row r="89" spans="1:15">
      <c r="A89" s="1">
        <v>41557</v>
      </c>
      <c r="B89" t="s">
        <v>33</v>
      </c>
      <c r="C89">
        <v>21</v>
      </c>
      <c r="D89" t="s">
        <v>20</v>
      </c>
      <c r="E89">
        <v>27</v>
      </c>
      <c r="F89">
        <v>8.5</v>
      </c>
      <c r="G89">
        <v>48</v>
      </c>
      <c r="H89" s="5">
        <v>6</v>
      </c>
      <c r="I89" s="5">
        <f>ABS(F89)</f>
        <v>8.5</v>
      </c>
      <c r="J89" s="5">
        <f t="shared" si="6"/>
        <v>11</v>
      </c>
      <c r="K89" s="6">
        <f t="shared" si="7"/>
        <v>15</v>
      </c>
      <c r="L89" s="5">
        <f t="shared" si="8"/>
        <v>12</v>
      </c>
      <c r="M89" s="5">
        <f t="shared" si="9"/>
        <v>6</v>
      </c>
      <c r="N89" s="5" t="b">
        <f t="shared" si="10"/>
        <v>1</v>
      </c>
      <c r="O89" s="5">
        <f t="shared" si="11"/>
        <v>12</v>
      </c>
    </row>
    <row r="90" spans="1:15">
      <c r="A90" s="1">
        <v>41560</v>
      </c>
      <c r="B90" t="s">
        <v>30</v>
      </c>
      <c r="C90">
        <v>38</v>
      </c>
      <c r="D90" t="s">
        <v>37</v>
      </c>
      <c r="E90">
        <v>13</v>
      </c>
      <c r="F90">
        <v>9</v>
      </c>
      <c r="G90">
        <v>42.5</v>
      </c>
      <c r="H90" s="5">
        <v>6</v>
      </c>
      <c r="I90" s="5">
        <f>ABS(F90)</f>
        <v>9</v>
      </c>
      <c r="J90" s="5">
        <f t="shared" si="6"/>
        <v>12</v>
      </c>
      <c r="K90" s="6">
        <f t="shared" si="7"/>
        <v>15</v>
      </c>
      <c r="L90" s="5">
        <f t="shared" si="8"/>
        <v>13</v>
      </c>
      <c r="M90" s="5">
        <f t="shared" si="9"/>
        <v>-25</v>
      </c>
      <c r="N90" s="5" t="b">
        <f t="shared" si="10"/>
        <v>0</v>
      </c>
      <c r="O90" s="5">
        <f t="shared" si="11"/>
        <v>0</v>
      </c>
    </row>
    <row r="91" spans="1:15">
      <c r="A91" s="1">
        <v>41560</v>
      </c>
      <c r="B91" t="s">
        <v>29</v>
      </c>
      <c r="C91">
        <v>20</v>
      </c>
      <c r="D91" t="s">
        <v>32</v>
      </c>
      <c r="E91">
        <v>32</v>
      </c>
      <c r="F91">
        <v>10.5</v>
      </c>
      <c r="G91">
        <v>41</v>
      </c>
      <c r="H91" s="5">
        <v>6</v>
      </c>
      <c r="I91" s="5">
        <f>ABS(F91)</f>
        <v>10.5</v>
      </c>
      <c r="J91" s="5">
        <f t="shared" si="6"/>
        <v>13</v>
      </c>
      <c r="K91" s="6">
        <f t="shared" si="7"/>
        <v>15</v>
      </c>
      <c r="L91" s="5">
        <f t="shared" si="8"/>
        <v>14</v>
      </c>
      <c r="M91" s="5">
        <f t="shared" si="9"/>
        <v>12</v>
      </c>
      <c r="N91" s="5" t="b">
        <f t="shared" si="10"/>
        <v>1</v>
      </c>
      <c r="O91" s="5">
        <f t="shared" si="11"/>
        <v>14</v>
      </c>
    </row>
    <row r="92" spans="1:15">
      <c r="A92" s="1">
        <v>41560</v>
      </c>
      <c r="B92" t="s">
        <v>11</v>
      </c>
      <c r="C92">
        <v>13</v>
      </c>
      <c r="D92" t="s">
        <v>23</v>
      </c>
      <c r="E92">
        <v>20</v>
      </c>
      <c r="F92">
        <v>11.5</v>
      </c>
      <c r="G92">
        <v>41.5</v>
      </c>
      <c r="H92" s="5">
        <v>6</v>
      </c>
      <c r="I92" s="5">
        <f>ABS(F92)</f>
        <v>11.5</v>
      </c>
      <c r="J92" s="5">
        <f t="shared" si="6"/>
        <v>14</v>
      </c>
      <c r="K92" s="6">
        <f t="shared" si="7"/>
        <v>15</v>
      </c>
      <c r="L92" s="5">
        <f t="shared" si="8"/>
        <v>15</v>
      </c>
      <c r="M92" s="5">
        <f t="shared" si="9"/>
        <v>7</v>
      </c>
      <c r="N92" s="5" t="b">
        <f t="shared" si="10"/>
        <v>1</v>
      </c>
      <c r="O92" s="5">
        <f t="shared" si="11"/>
        <v>15</v>
      </c>
    </row>
    <row r="93" spans="1:15">
      <c r="A93" s="1">
        <v>41560</v>
      </c>
      <c r="B93" t="s">
        <v>18</v>
      </c>
      <c r="C93">
        <v>19</v>
      </c>
      <c r="D93" t="s">
        <v>8</v>
      </c>
      <c r="E93">
        <v>35</v>
      </c>
      <c r="F93">
        <v>26.5</v>
      </c>
      <c r="G93">
        <v>52</v>
      </c>
      <c r="H93" s="5">
        <v>6</v>
      </c>
      <c r="I93" s="5">
        <f>ABS(F93)</f>
        <v>26.5</v>
      </c>
      <c r="J93" s="5">
        <f t="shared" si="6"/>
        <v>15</v>
      </c>
      <c r="K93" s="6">
        <f t="shared" si="7"/>
        <v>15</v>
      </c>
      <c r="L93" s="5">
        <f t="shared" si="8"/>
        <v>16</v>
      </c>
      <c r="M93" s="5">
        <f t="shared" si="9"/>
        <v>16</v>
      </c>
      <c r="N93" s="5" t="b">
        <f t="shared" si="10"/>
        <v>1</v>
      </c>
      <c r="O93" s="5">
        <f t="shared" si="11"/>
        <v>16</v>
      </c>
    </row>
    <row r="94" spans="1:15">
      <c r="A94" s="1">
        <v>41567</v>
      </c>
      <c r="B94" t="s">
        <v>20</v>
      </c>
      <c r="C94">
        <v>41</v>
      </c>
      <c r="D94" t="s">
        <v>36</v>
      </c>
      <c r="E94">
        <v>45</v>
      </c>
      <c r="F94">
        <v>-1</v>
      </c>
      <c r="G94">
        <v>48</v>
      </c>
      <c r="H94" s="5">
        <v>7</v>
      </c>
      <c r="I94" s="5">
        <f>ABS(F94)</f>
        <v>1</v>
      </c>
      <c r="J94" s="5">
        <f t="shared" si="6"/>
        <v>1</v>
      </c>
      <c r="K94" s="6">
        <f t="shared" si="7"/>
        <v>15</v>
      </c>
      <c r="L94" s="5">
        <f t="shared" si="8"/>
        <v>2</v>
      </c>
      <c r="M94" s="5">
        <f t="shared" si="9"/>
        <v>4</v>
      </c>
      <c r="N94" s="5" t="b">
        <f t="shared" si="10"/>
        <v>0</v>
      </c>
      <c r="O94" s="5">
        <f t="shared" si="11"/>
        <v>0</v>
      </c>
    </row>
    <row r="95" spans="1:15">
      <c r="A95" s="1">
        <v>41567</v>
      </c>
      <c r="B95" t="s">
        <v>19</v>
      </c>
      <c r="C95">
        <v>27</v>
      </c>
      <c r="D95" t="s">
        <v>26</v>
      </c>
      <c r="E95">
        <v>24</v>
      </c>
      <c r="F95">
        <v>1.5</v>
      </c>
      <c r="G95">
        <v>46</v>
      </c>
      <c r="H95" s="5">
        <v>7</v>
      </c>
      <c r="I95" s="5">
        <f>ABS(F95)</f>
        <v>1.5</v>
      </c>
      <c r="J95" s="5">
        <f t="shared" si="6"/>
        <v>2</v>
      </c>
      <c r="K95" s="6">
        <f t="shared" si="7"/>
        <v>15</v>
      </c>
      <c r="L95" s="5">
        <f t="shared" si="8"/>
        <v>3</v>
      </c>
      <c r="M95" s="5">
        <f t="shared" si="9"/>
        <v>-3</v>
      </c>
      <c r="N95" s="5" t="b">
        <f t="shared" si="10"/>
        <v>0</v>
      </c>
      <c r="O95" s="5">
        <f t="shared" si="11"/>
        <v>0</v>
      </c>
    </row>
    <row r="96" spans="1:15">
      <c r="A96" s="1">
        <v>41567</v>
      </c>
      <c r="B96" t="s">
        <v>34</v>
      </c>
      <c r="C96">
        <v>17</v>
      </c>
      <c r="D96" t="s">
        <v>35</v>
      </c>
      <c r="E96">
        <v>3</v>
      </c>
      <c r="F96">
        <v>2.5</v>
      </c>
      <c r="G96">
        <v>55</v>
      </c>
      <c r="H96" s="5">
        <v>7</v>
      </c>
      <c r="I96" s="5">
        <f>ABS(F96)</f>
        <v>2.5</v>
      </c>
      <c r="J96" s="5">
        <f t="shared" si="6"/>
        <v>3</v>
      </c>
      <c r="K96" s="6">
        <f t="shared" si="7"/>
        <v>15</v>
      </c>
      <c r="L96" s="5">
        <f t="shared" si="8"/>
        <v>4</v>
      </c>
      <c r="M96" s="5">
        <f t="shared" si="9"/>
        <v>-14</v>
      </c>
      <c r="N96" s="5" t="b">
        <f t="shared" si="10"/>
        <v>0</v>
      </c>
      <c r="O96" s="5">
        <f t="shared" si="11"/>
        <v>0</v>
      </c>
    </row>
    <row r="97" spans="1:15">
      <c r="A97" s="1">
        <v>41567</v>
      </c>
      <c r="B97" t="s">
        <v>7</v>
      </c>
      <c r="C97">
        <v>16</v>
      </c>
      <c r="D97" t="s">
        <v>12</v>
      </c>
      <c r="E97">
        <v>19</v>
      </c>
      <c r="F97">
        <v>2.5</v>
      </c>
      <c r="G97">
        <v>41</v>
      </c>
      <c r="H97" s="5">
        <v>7</v>
      </c>
      <c r="I97" s="5">
        <f>ABS(F97)</f>
        <v>2.5</v>
      </c>
      <c r="J97" s="5">
        <f t="shared" si="6"/>
        <v>4</v>
      </c>
      <c r="K97" s="6">
        <f t="shared" si="7"/>
        <v>15</v>
      </c>
      <c r="L97" s="5">
        <f t="shared" si="8"/>
        <v>5</v>
      </c>
      <c r="M97" s="5">
        <f t="shared" si="9"/>
        <v>3</v>
      </c>
      <c r="N97" s="5" t="b">
        <f t="shared" si="10"/>
        <v>1</v>
      </c>
      <c r="O97" s="5">
        <f t="shared" si="11"/>
        <v>5</v>
      </c>
    </row>
    <row r="98" spans="1:15">
      <c r="A98" s="1">
        <v>41567</v>
      </c>
      <c r="B98" t="s">
        <v>9</v>
      </c>
      <c r="C98">
        <v>27</v>
      </c>
      <c r="D98" t="s">
        <v>16</v>
      </c>
      <c r="E98">
        <v>30</v>
      </c>
      <c r="F98">
        <v>-3</v>
      </c>
      <c r="G98">
        <v>43</v>
      </c>
      <c r="H98" s="5">
        <v>7</v>
      </c>
      <c r="I98" s="5">
        <f>ABS(F98)</f>
        <v>3</v>
      </c>
      <c r="J98" s="5">
        <f t="shared" si="6"/>
        <v>5</v>
      </c>
      <c r="K98" s="6">
        <f t="shared" si="7"/>
        <v>15</v>
      </c>
      <c r="L98" s="5">
        <f t="shared" si="8"/>
        <v>6</v>
      </c>
      <c r="M98" s="5">
        <f t="shared" si="9"/>
        <v>3</v>
      </c>
      <c r="N98" s="5" t="b">
        <f t="shared" si="10"/>
        <v>0</v>
      </c>
      <c r="O98" s="5">
        <f t="shared" si="11"/>
        <v>0</v>
      </c>
    </row>
    <row r="99" spans="1:15">
      <c r="A99" s="1">
        <v>41567</v>
      </c>
      <c r="B99" t="s">
        <v>32</v>
      </c>
      <c r="C99">
        <v>31</v>
      </c>
      <c r="D99" t="s">
        <v>11</v>
      </c>
      <c r="E99">
        <v>17</v>
      </c>
      <c r="F99">
        <v>-3</v>
      </c>
      <c r="G99">
        <v>40.5</v>
      </c>
      <c r="H99" s="5">
        <v>7</v>
      </c>
      <c r="I99" s="5">
        <f>ABS(F99)</f>
        <v>3</v>
      </c>
      <c r="J99" s="5">
        <f t="shared" si="6"/>
        <v>6</v>
      </c>
      <c r="K99" s="6">
        <f t="shared" si="7"/>
        <v>15</v>
      </c>
      <c r="L99" s="5">
        <f t="shared" si="8"/>
        <v>7</v>
      </c>
      <c r="M99" s="5">
        <f t="shared" si="9"/>
        <v>-14</v>
      </c>
      <c r="N99" s="5" t="b">
        <f t="shared" si="10"/>
        <v>1</v>
      </c>
      <c r="O99" s="5">
        <f t="shared" si="11"/>
        <v>7</v>
      </c>
    </row>
    <row r="100" spans="1:15">
      <c r="A100" s="1">
        <v>41568</v>
      </c>
      <c r="B100" t="s">
        <v>25</v>
      </c>
      <c r="C100">
        <v>7</v>
      </c>
      <c r="D100" t="s">
        <v>33</v>
      </c>
      <c r="E100">
        <v>23</v>
      </c>
      <c r="F100">
        <v>3.5</v>
      </c>
      <c r="G100">
        <v>47</v>
      </c>
      <c r="H100" s="5">
        <v>7</v>
      </c>
      <c r="I100" s="5">
        <f>ABS(F100)</f>
        <v>3.5</v>
      </c>
      <c r="J100" s="5">
        <f t="shared" si="6"/>
        <v>7</v>
      </c>
      <c r="K100" s="6">
        <f t="shared" si="7"/>
        <v>15</v>
      </c>
      <c r="L100" s="5">
        <f t="shared" si="8"/>
        <v>8</v>
      </c>
      <c r="M100" s="5">
        <f t="shared" si="9"/>
        <v>16</v>
      </c>
      <c r="N100" s="5" t="b">
        <f t="shared" si="10"/>
        <v>1</v>
      </c>
      <c r="O100" s="5">
        <f t="shared" si="11"/>
        <v>8</v>
      </c>
    </row>
    <row r="101" spans="1:15">
      <c r="A101" s="1">
        <v>41564</v>
      </c>
      <c r="B101" t="s">
        <v>23</v>
      </c>
      <c r="C101">
        <v>34</v>
      </c>
      <c r="D101" t="s">
        <v>29</v>
      </c>
      <c r="E101">
        <v>22</v>
      </c>
      <c r="F101">
        <v>-4.5</v>
      </c>
      <c r="G101">
        <v>41.5</v>
      </c>
      <c r="H101" s="5">
        <v>7</v>
      </c>
      <c r="I101" s="5">
        <f>ABS(F101)</f>
        <v>4.5</v>
      </c>
      <c r="J101" s="5">
        <f t="shared" si="6"/>
        <v>8</v>
      </c>
      <c r="K101" s="6">
        <f t="shared" si="7"/>
        <v>15</v>
      </c>
      <c r="L101" s="5">
        <f t="shared" si="8"/>
        <v>9</v>
      </c>
      <c r="M101" s="5">
        <f t="shared" si="9"/>
        <v>-12</v>
      </c>
      <c r="N101" s="5" t="b">
        <f t="shared" si="10"/>
        <v>1</v>
      </c>
      <c r="O101" s="5">
        <f t="shared" si="11"/>
        <v>9</v>
      </c>
    </row>
    <row r="102" spans="1:15">
      <c r="A102" s="1">
        <v>41567</v>
      </c>
      <c r="B102" t="s">
        <v>8</v>
      </c>
      <c r="C102">
        <v>33</v>
      </c>
      <c r="D102" t="s">
        <v>28</v>
      </c>
      <c r="E102">
        <v>39</v>
      </c>
      <c r="F102">
        <v>-6</v>
      </c>
      <c r="G102">
        <v>55.5</v>
      </c>
      <c r="H102" s="5">
        <v>7</v>
      </c>
      <c r="I102" s="5">
        <f>ABS(F102)</f>
        <v>6</v>
      </c>
      <c r="J102" s="5">
        <f t="shared" si="6"/>
        <v>9</v>
      </c>
      <c r="K102" s="6">
        <f t="shared" si="7"/>
        <v>15</v>
      </c>
      <c r="L102" s="5">
        <f t="shared" si="8"/>
        <v>10</v>
      </c>
      <c r="M102" s="5">
        <f t="shared" si="9"/>
        <v>6</v>
      </c>
      <c r="N102" s="5" t="b">
        <f t="shared" si="10"/>
        <v>0</v>
      </c>
      <c r="O102" s="5">
        <f t="shared" si="11"/>
        <v>0</v>
      </c>
    </row>
    <row r="103" spans="1:15">
      <c r="A103" s="1">
        <v>41567</v>
      </c>
      <c r="B103" t="s">
        <v>37</v>
      </c>
      <c r="C103">
        <v>16</v>
      </c>
      <c r="D103" t="s">
        <v>17</v>
      </c>
      <c r="E103">
        <v>17</v>
      </c>
      <c r="F103">
        <v>6</v>
      </c>
      <c r="G103">
        <v>39</v>
      </c>
      <c r="H103" s="5">
        <v>7</v>
      </c>
      <c r="I103" s="5">
        <f>ABS(F103)</f>
        <v>6</v>
      </c>
      <c r="J103" s="5">
        <f t="shared" si="6"/>
        <v>10</v>
      </c>
      <c r="K103" s="6">
        <f t="shared" si="7"/>
        <v>15</v>
      </c>
      <c r="L103" s="5">
        <f t="shared" si="8"/>
        <v>11</v>
      </c>
      <c r="M103" s="5">
        <f t="shared" si="9"/>
        <v>1</v>
      </c>
      <c r="N103" s="5" t="b">
        <f t="shared" si="10"/>
        <v>1</v>
      </c>
      <c r="O103" s="5">
        <f t="shared" si="11"/>
        <v>11</v>
      </c>
    </row>
    <row r="104" spans="1:15">
      <c r="A104" s="1">
        <v>41567</v>
      </c>
      <c r="B104" t="s">
        <v>15</v>
      </c>
      <c r="C104">
        <v>23</v>
      </c>
      <c r="D104" t="s">
        <v>13</v>
      </c>
      <c r="E104">
        <v>31</v>
      </c>
      <c r="F104">
        <v>6.5</v>
      </c>
      <c r="G104">
        <v>43</v>
      </c>
      <c r="H104" s="5">
        <v>7</v>
      </c>
      <c r="I104" s="5">
        <f>ABS(F104)</f>
        <v>6.5</v>
      </c>
      <c r="J104" s="5">
        <f t="shared" si="6"/>
        <v>11</v>
      </c>
      <c r="K104" s="6">
        <f t="shared" si="7"/>
        <v>15</v>
      </c>
      <c r="L104" s="5">
        <f t="shared" si="8"/>
        <v>12</v>
      </c>
      <c r="M104" s="5">
        <f t="shared" si="9"/>
        <v>8</v>
      </c>
      <c r="N104" s="5" t="b">
        <f t="shared" si="10"/>
        <v>1</v>
      </c>
      <c r="O104" s="5">
        <f t="shared" si="11"/>
        <v>12</v>
      </c>
    </row>
    <row r="105" spans="1:15">
      <c r="A105" s="1">
        <v>41567</v>
      </c>
      <c r="B105" t="s">
        <v>10</v>
      </c>
      <c r="C105">
        <v>23</v>
      </c>
      <c r="D105" t="s">
        <v>21</v>
      </c>
      <c r="E105">
        <v>21</v>
      </c>
      <c r="F105">
        <v>6.5</v>
      </c>
      <c r="G105">
        <v>44.5</v>
      </c>
      <c r="H105" s="5">
        <v>7</v>
      </c>
      <c r="I105" s="5">
        <f>ABS(F105)</f>
        <v>6.5</v>
      </c>
      <c r="J105" s="5">
        <f t="shared" si="6"/>
        <v>12</v>
      </c>
      <c r="K105" s="6">
        <f t="shared" si="7"/>
        <v>15</v>
      </c>
      <c r="L105" s="5">
        <f t="shared" si="8"/>
        <v>13</v>
      </c>
      <c r="M105" s="5">
        <f t="shared" si="9"/>
        <v>-2</v>
      </c>
      <c r="N105" s="5" t="b">
        <f t="shared" si="10"/>
        <v>0</v>
      </c>
      <c r="O105" s="5">
        <f t="shared" si="11"/>
        <v>0</v>
      </c>
    </row>
    <row r="106" spans="1:15">
      <c r="A106" s="1">
        <v>41567</v>
      </c>
      <c r="B106" t="s">
        <v>30</v>
      </c>
      <c r="C106">
        <v>15</v>
      </c>
      <c r="D106" t="s">
        <v>24</v>
      </c>
      <c r="E106">
        <v>30</v>
      </c>
      <c r="F106">
        <v>7</v>
      </c>
      <c r="G106">
        <v>42</v>
      </c>
      <c r="H106" s="5">
        <v>7</v>
      </c>
      <c r="I106" s="5">
        <f>ABS(F106)</f>
        <v>7</v>
      </c>
      <c r="J106" s="5">
        <f t="shared" si="6"/>
        <v>13</v>
      </c>
      <c r="K106" s="6">
        <f t="shared" si="7"/>
        <v>15</v>
      </c>
      <c r="L106" s="5">
        <f t="shared" si="8"/>
        <v>14</v>
      </c>
      <c r="M106" s="5">
        <f t="shared" si="9"/>
        <v>15</v>
      </c>
      <c r="N106" s="5" t="b">
        <f t="shared" si="10"/>
        <v>1</v>
      </c>
      <c r="O106" s="5">
        <f t="shared" si="11"/>
        <v>14</v>
      </c>
    </row>
    <row r="107" spans="1:15">
      <c r="A107" s="1">
        <v>41567</v>
      </c>
      <c r="B107" t="s">
        <v>38</v>
      </c>
      <c r="C107">
        <v>24</v>
      </c>
      <c r="D107" t="s">
        <v>18</v>
      </c>
      <c r="E107">
        <v>6</v>
      </c>
      <c r="F107">
        <v>-7</v>
      </c>
      <c r="G107">
        <v>44.5</v>
      </c>
      <c r="H107" s="5">
        <v>7</v>
      </c>
      <c r="I107" s="5">
        <f>ABS(F107)</f>
        <v>7</v>
      </c>
      <c r="J107" s="5">
        <f t="shared" si="6"/>
        <v>14</v>
      </c>
      <c r="K107" s="6">
        <f t="shared" si="7"/>
        <v>15</v>
      </c>
      <c r="L107" s="5">
        <f t="shared" si="8"/>
        <v>15</v>
      </c>
      <c r="M107" s="5">
        <f t="shared" si="9"/>
        <v>-18</v>
      </c>
      <c r="N107" s="5" t="b">
        <f t="shared" si="10"/>
        <v>1</v>
      </c>
      <c r="O107" s="5">
        <f t="shared" si="11"/>
        <v>15</v>
      </c>
    </row>
    <row r="108" spans="1:15">
      <c r="A108" s="1">
        <v>41567</v>
      </c>
      <c r="B108" t="s">
        <v>22</v>
      </c>
      <c r="C108">
        <v>13</v>
      </c>
      <c r="D108" t="s">
        <v>31</v>
      </c>
      <c r="E108">
        <v>31</v>
      </c>
      <c r="F108">
        <v>9.5</v>
      </c>
      <c r="G108">
        <v>45</v>
      </c>
      <c r="H108" s="5">
        <v>7</v>
      </c>
      <c r="I108" s="5">
        <f>ABS(F108)</f>
        <v>9.5</v>
      </c>
      <c r="J108" s="5">
        <f t="shared" si="6"/>
        <v>15</v>
      </c>
      <c r="K108" s="6">
        <f t="shared" si="7"/>
        <v>15</v>
      </c>
      <c r="L108" s="5">
        <f t="shared" si="8"/>
        <v>16</v>
      </c>
      <c r="M108" s="5">
        <f t="shared" si="9"/>
        <v>18</v>
      </c>
      <c r="N108" s="5" t="b">
        <f t="shared" si="10"/>
        <v>1</v>
      </c>
      <c r="O108" s="5">
        <f t="shared" si="11"/>
        <v>16</v>
      </c>
    </row>
    <row r="109" spans="1:15">
      <c r="A109" s="1">
        <v>41574</v>
      </c>
      <c r="B109" t="s">
        <v>12</v>
      </c>
      <c r="C109">
        <v>18</v>
      </c>
      <c r="D109" t="s">
        <v>27</v>
      </c>
      <c r="E109">
        <v>21</v>
      </c>
      <c r="F109">
        <v>-2.5</v>
      </c>
      <c r="G109">
        <v>40.5</v>
      </c>
      <c r="H109" s="5">
        <v>8</v>
      </c>
      <c r="I109" s="5">
        <f>ABS(F109)</f>
        <v>2.5</v>
      </c>
      <c r="J109" s="5">
        <f t="shared" si="6"/>
        <v>1</v>
      </c>
      <c r="K109" s="6">
        <f t="shared" si="7"/>
        <v>13</v>
      </c>
      <c r="L109" s="5">
        <f t="shared" si="8"/>
        <v>4</v>
      </c>
      <c r="M109" s="5">
        <f t="shared" si="9"/>
        <v>3</v>
      </c>
      <c r="N109" s="5" t="b">
        <f t="shared" si="10"/>
        <v>0</v>
      </c>
      <c r="O109" s="5">
        <f t="shared" si="11"/>
        <v>0</v>
      </c>
    </row>
    <row r="110" spans="1:15">
      <c r="A110" s="1">
        <v>41574</v>
      </c>
      <c r="B110" t="s">
        <v>13</v>
      </c>
      <c r="C110">
        <v>13</v>
      </c>
      <c r="D110" t="s">
        <v>29</v>
      </c>
      <c r="E110">
        <v>27</v>
      </c>
      <c r="F110">
        <v>3</v>
      </c>
      <c r="G110">
        <v>46.5</v>
      </c>
      <c r="H110" s="5">
        <v>8</v>
      </c>
      <c r="I110" s="5">
        <f>ABS(F110)</f>
        <v>3</v>
      </c>
      <c r="J110" s="5">
        <f t="shared" si="6"/>
        <v>2</v>
      </c>
      <c r="K110" s="6">
        <f t="shared" si="7"/>
        <v>13</v>
      </c>
      <c r="L110" s="5">
        <f t="shared" si="8"/>
        <v>5</v>
      </c>
      <c r="M110" s="5">
        <f t="shared" si="9"/>
        <v>14</v>
      </c>
      <c r="N110" s="5" t="b">
        <f t="shared" si="10"/>
        <v>1</v>
      </c>
      <c r="O110" s="5">
        <f t="shared" si="11"/>
        <v>5</v>
      </c>
    </row>
    <row r="111" spans="1:15">
      <c r="A111" s="1">
        <v>41574</v>
      </c>
      <c r="B111" t="s">
        <v>34</v>
      </c>
      <c r="C111">
        <v>30</v>
      </c>
      <c r="D111" t="s">
        <v>26</v>
      </c>
      <c r="E111">
        <v>31</v>
      </c>
      <c r="F111">
        <v>3</v>
      </c>
      <c r="G111">
        <v>50.5</v>
      </c>
      <c r="H111" s="5">
        <v>8</v>
      </c>
      <c r="I111" s="5">
        <f>ABS(F111)</f>
        <v>3</v>
      </c>
      <c r="J111" s="5">
        <f t="shared" si="6"/>
        <v>3</v>
      </c>
      <c r="K111" s="6">
        <f t="shared" si="7"/>
        <v>13</v>
      </c>
      <c r="L111" s="5">
        <f t="shared" si="8"/>
        <v>6</v>
      </c>
      <c r="M111" s="5">
        <f t="shared" si="9"/>
        <v>1</v>
      </c>
      <c r="N111" s="5" t="b">
        <f t="shared" si="10"/>
        <v>1</v>
      </c>
      <c r="O111" s="5">
        <f t="shared" si="11"/>
        <v>6</v>
      </c>
    </row>
    <row r="112" spans="1:15">
      <c r="A112" s="1">
        <v>41574</v>
      </c>
      <c r="B112" t="s">
        <v>16</v>
      </c>
      <c r="C112">
        <v>9</v>
      </c>
      <c r="D112" t="s">
        <v>19</v>
      </c>
      <c r="E112">
        <v>49</v>
      </c>
      <c r="F112">
        <v>4.5</v>
      </c>
      <c r="G112">
        <v>41.5</v>
      </c>
      <c r="H112" s="5">
        <v>8</v>
      </c>
      <c r="I112" s="5">
        <f>ABS(F112)</f>
        <v>4.5</v>
      </c>
      <c r="J112" s="5">
        <f t="shared" si="6"/>
        <v>4</v>
      </c>
      <c r="K112" s="6">
        <f t="shared" si="7"/>
        <v>13</v>
      </c>
      <c r="L112" s="5">
        <f t="shared" si="8"/>
        <v>7</v>
      </c>
      <c r="M112" s="5">
        <f t="shared" si="9"/>
        <v>40</v>
      </c>
      <c r="N112" s="5" t="b">
        <f t="shared" si="10"/>
        <v>1</v>
      </c>
      <c r="O112" s="5">
        <f t="shared" si="11"/>
        <v>7</v>
      </c>
    </row>
    <row r="113" spans="1:15">
      <c r="A113" s="1">
        <v>41574</v>
      </c>
      <c r="B113" t="s">
        <v>21</v>
      </c>
      <c r="C113">
        <v>17</v>
      </c>
      <c r="D113" t="s">
        <v>9</v>
      </c>
      <c r="E113">
        <v>27</v>
      </c>
      <c r="F113">
        <v>5.5</v>
      </c>
      <c r="G113">
        <v>45</v>
      </c>
      <c r="H113" s="5">
        <v>8</v>
      </c>
      <c r="I113" s="5">
        <f>ABS(F113)</f>
        <v>5.5</v>
      </c>
      <c r="J113" s="5">
        <f t="shared" si="6"/>
        <v>5</v>
      </c>
      <c r="K113" s="6">
        <f t="shared" si="7"/>
        <v>13</v>
      </c>
      <c r="L113" s="5">
        <f t="shared" si="8"/>
        <v>8</v>
      </c>
      <c r="M113" s="5">
        <f t="shared" si="9"/>
        <v>10</v>
      </c>
      <c r="N113" s="5" t="b">
        <f t="shared" si="10"/>
        <v>1</v>
      </c>
      <c r="O113" s="5">
        <f t="shared" si="11"/>
        <v>8</v>
      </c>
    </row>
    <row r="114" spans="1:15">
      <c r="A114" s="1">
        <v>41574</v>
      </c>
      <c r="B114" t="s">
        <v>33</v>
      </c>
      <c r="C114">
        <v>15</v>
      </c>
      <c r="D114" t="s">
        <v>35</v>
      </c>
      <c r="E114">
        <v>7</v>
      </c>
      <c r="F114">
        <v>5.5</v>
      </c>
      <c r="G114">
        <v>49.5</v>
      </c>
      <c r="H114" s="5">
        <v>8</v>
      </c>
      <c r="I114" s="5">
        <f>ABS(F114)</f>
        <v>5.5</v>
      </c>
      <c r="J114" s="5">
        <f t="shared" si="6"/>
        <v>6</v>
      </c>
      <c r="K114" s="6">
        <f t="shared" si="7"/>
        <v>13</v>
      </c>
      <c r="L114" s="5">
        <f t="shared" si="8"/>
        <v>9</v>
      </c>
      <c r="M114" s="5">
        <f t="shared" si="9"/>
        <v>-8</v>
      </c>
      <c r="N114" s="5" t="b">
        <f t="shared" si="10"/>
        <v>0</v>
      </c>
      <c r="O114" s="5">
        <f t="shared" si="11"/>
        <v>0</v>
      </c>
    </row>
    <row r="115" spans="1:15">
      <c r="A115" s="1">
        <v>41571</v>
      </c>
      <c r="B115" t="s">
        <v>24</v>
      </c>
      <c r="C115">
        <v>31</v>
      </c>
      <c r="D115" t="s">
        <v>15</v>
      </c>
      <c r="E115">
        <v>13</v>
      </c>
      <c r="F115">
        <v>-6.5</v>
      </c>
      <c r="G115">
        <v>38.5</v>
      </c>
      <c r="H115" s="5">
        <v>8</v>
      </c>
      <c r="I115" s="5">
        <f>ABS(F115)</f>
        <v>6.5</v>
      </c>
      <c r="J115" s="5">
        <f t="shared" si="6"/>
        <v>7</v>
      </c>
      <c r="K115" s="6">
        <f t="shared" si="7"/>
        <v>13</v>
      </c>
      <c r="L115" s="5">
        <f t="shared" si="8"/>
        <v>10</v>
      </c>
      <c r="M115" s="5">
        <f t="shared" si="9"/>
        <v>-18</v>
      </c>
      <c r="N115" s="5" t="b">
        <f t="shared" si="10"/>
        <v>1</v>
      </c>
      <c r="O115" s="5">
        <f t="shared" si="11"/>
        <v>10</v>
      </c>
    </row>
    <row r="116" spans="1:15">
      <c r="A116" s="1">
        <v>41574</v>
      </c>
      <c r="B116" t="s">
        <v>22</v>
      </c>
      <c r="C116">
        <v>17</v>
      </c>
      <c r="D116" t="s">
        <v>17</v>
      </c>
      <c r="E116">
        <v>23</v>
      </c>
      <c r="F116">
        <v>7</v>
      </c>
      <c r="G116">
        <v>39</v>
      </c>
      <c r="H116" s="5">
        <v>8</v>
      </c>
      <c r="I116" s="5">
        <f>ABS(F116)</f>
        <v>7</v>
      </c>
      <c r="J116" s="5">
        <f t="shared" si="6"/>
        <v>8</v>
      </c>
      <c r="K116" s="6">
        <f t="shared" si="7"/>
        <v>13</v>
      </c>
      <c r="L116" s="5">
        <f t="shared" si="8"/>
        <v>11</v>
      </c>
      <c r="M116" s="5">
        <f t="shared" si="9"/>
        <v>6</v>
      </c>
      <c r="N116" s="5" t="b">
        <f t="shared" si="10"/>
        <v>1</v>
      </c>
      <c r="O116" s="5">
        <f t="shared" si="11"/>
        <v>11</v>
      </c>
    </row>
    <row r="117" spans="1:15">
      <c r="A117" s="1">
        <v>41574</v>
      </c>
      <c r="B117" t="s">
        <v>31</v>
      </c>
      <c r="C117">
        <v>44</v>
      </c>
      <c r="D117" t="s">
        <v>25</v>
      </c>
      <c r="E117">
        <v>31</v>
      </c>
      <c r="F117">
        <v>-7.5</v>
      </c>
      <c r="G117">
        <v>47</v>
      </c>
      <c r="H117" s="5">
        <v>8</v>
      </c>
      <c r="I117" s="5">
        <f>ABS(F117)</f>
        <v>7.5</v>
      </c>
      <c r="J117" s="5">
        <f t="shared" si="6"/>
        <v>9</v>
      </c>
      <c r="K117" s="6">
        <f t="shared" si="7"/>
        <v>13</v>
      </c>
      <c r="L117" s="5">
        <f t="shared" si="8"/>
        <v>12</v>
      </c>
      <c r="M117" s="5">
        <f t="shared" si="9"/>
        <v>-13</v>
      </c>
      <c r="N117" s="5" t="b">
        <f t="shared" si="10"/>
        <v>1</v>
      </c>
      <c r="O117" s="5">
        <f t="shared" si="11"/>
        <v>12</v>
      </c>
    </row>
    <row r="118" spans="1:15">
      <c r="A118" s="1">
        <v>41574</v>
      </c>
      <c r="B118" t="s">
        <v>10</v>
      </c>
      <c r="C118">
        <v>17</v>
      </c>
      <c r="D118" t="s">
        <v>14</v>
      </c>
      <c r="E118">
        <v>35</v>
      </c>
      <c r="F118">
        <v>10.5</v>
      </c>
      <c r="G118">
        <v>48</v>
      </c>
      <c r="H118" s="5">
        <v>8</v>
      </c>
      <c r="I118" s="5">
        <f>ABS(F118)</f>
        <v>10.5</v>
      </c>
      <c r="J118" s="5">
        <f t="shared" si="6"/>
        <v>10</v>
      </c>
      <c r="K118" s="6">
        <f t="shared" si="7"/>
        <v>13</v>
      </c>
      <c r="L118" s="5">
        <f t="shared" si="8"/>
        <v>13</v>
      </c>
      <c r="M118" s="5">
        <f t="shared" si="9"/>
        <v>18</v>
      </c>
      <c r="N118" s="5" t="b">
        <f t="shared" si="10"/>
        <v>1</v>
      </c>
      <c r="O118" s="5">
        <f t="shared" si="11"/>
        <v>13</v>
      </c>
    </row>
    <row r="119" spans="1:15">
      <c r="A119" s="1">
        <v>41574</v>
      </c>
      <c r="B119" t="s">
        <v>36</v>
      </c>
      <c r="C119">
        <v>21</v>
      </c>
      <c r="D119" t="s">
        <v>8</v>
      </c>
      <c r="E119">
        <v>45</v>
      </c>
      <c r="F119">
        <v>11</v>
      </c>
      <c r="G119">
        <v>58</v>
      </c>
      <c r="H119" s="5">
        <v>8</v>
      </c>
      <c r="I119" s="5">
        <f>ABS(F119)</f>
        <v>11</v>
      </c>
      <c r="J119" s="5">
        <f t="shared" si="6"/>
        <v>11</v>
      </c>
      <c r="K119" s="6">
        <f t="shared" si="7"/>
        <v>13</v>
      </c>
      <c r="L119" s="5">
        <f t="shared" si="8"/>
        <v>14</v>
      </c>
      <c r="M119" s="5">
        <f t="shared" si="9"/>
        <v>24</v>
      </c>
      <c r="N119" s="5" t="b">
        <f t="shared" si="10"/>
        <v>1</v>
      </c>
      <c r="O119" s="5">
        <f t="shared" si="11"/>
        <v>14</v>
      </c>
    </row>
    <row r="120" spans="1:15">
      <c r="A120" s="1">
        <v>41575</v>
      </c>
      <c r="B120" t="s">
        <v>23</v>
      </c>
      <c r="C120">
        <v>14</v>
      </c>
      <c r="D120" t="s">
        <v>30</v>
      </c>
      <c r="E120">
        <v>9</v>
      </c>
      <c r="F120">
        <v>-13</v>
      </c>
      <c r="G120">
        <v>43.5</v>
      </c>
      <c r="H120" s="5">
        <v>8</v>
      </c>
      <c r="I120" s="5">
        <f>ABS(F120)</f>
        <v>13</v>
      </c>
      <c r="J120" s="5">
        <f t="shared" si="6"/>
        <v>12</v>
      </c>
      <c r="K120" s="6">
        <f t="shared" si="7"/>
        <v>13</v>
      </c>
      <c r="L120" s="5">
        <f t="shared" si="8"/>
        <v>15</v>
      </c>
      <c r="M120" s="5">
        <f t="shared" si="9"/>
        <v>-5</v>
      </c>
      <c r="N120" s="5" t="b">
        <f t="shared" si="10"/>
        <v>1</v>
      </c>
      <c r="O120" s="5">
        <f t="shared" si="11"/>
        <v>15</v>
      </c>
    </row>
    <row r="121" spans="1:15">
      <c r="A121" s="1">
        <v>41574</v>
      </c>
      <c r="B121" t="s">
        <v>32</v>
      </c>
      <c r="C121">
        <v>42</v>
      </c>
      <c r="D121" t="s">
        <v>18</v>
      </c>
      <c r="E121">
        <v>10</v>
      </c>
      <c r="F121">
        <v>-14.5</v>
      </c>
      <c r="G121">
        <v>40</v>
      </c>
      <c r="H121" s="5">
        <v>8</v>
      </c>
      <c r="I121" s="5">
        <f>ABS(F121)</f>
        <v>14.5</v>
      </c>
      <c r="J121" s="5">
        <f t="shared" si="6"/>
        <v>13</v>
      </c>
      <c r="K121" s="6">
        <f t="shared" si="7"/>
        <v>13</v>
      </c>
      <c r="L121" s="5">
        <f t="shared" si="8"/>
        <v>16</v>
      </c>
      <c r="M121" s="5">
        <f t="shared" si="9"/>
        <v>-32</v>
      </c>
      <c r="N121" s="5" t="b">
        <f t="shared" si="10"/>
        <v>1</v>
      </c>
      <c r="O121" s="5">
        <f t="shared" si="11"/>
        <v>16</v>
      </c>
    </row>
    <row r="122" spans="1:15">
      <c r="A122" s="1">
        <v>41581</v>
      </c>
      <c r="B122" t="s">
        <v>38</v>
      </c>
      <c r="C122">
        <v>24</v>
      </c>
      <c r="D122" t="s">
        <v>36</v>
      </c>
      <c r="E122">
        <v>30</v>
      </c>
      <c r="F122">
        <v>0</v>
      </c>
      <c r="G122">
        <v>48.5</v>
      </c>
      <c r="H122" s="5">
        <v>9</v>
      </c>
      <c r="I122" s="5">
        <f>ABS(F122)</f>
        <v>0</v>
      </c>
      <c r="J122" s="5">
        <f t="shared" si="6"/>
        <v>1</v>
      </c>
      <c r="K122" s="6">
        <f t="shared" si="7"/>
        <v>13</v>
      </c>
      <c r="L122" s="5">
        <f t="shared" si="8"/>
        <v>4</v>
      </c>
      <c r="M122" s="5">
        <f t="shared" si="9"/>
        <v>6</v>
      </c>
      <c r="N122" s="5" t="b">
        <f t="shared" si="10"/>
        <v>0</v>
      </c>
      <c r="O122" s="5">
        <f t="shared" si="11"/>
        <v>0</v>
      </c>
    </row>
    <row r="123" spans="1:15">
      <c r="A123" s="1">
        <v>41581</v>
      </c>
      <c r="B123" t="s">
        <v>7</v>
      </c>
      <c r="C123">
        <v>18</v>
      </c>
      <c r="D123" t="s">
        <v>22</v>
      </c>
      <c r="E123">
        <v>24</v>
      </c>
      <c r="F123">
        <v>-1</v>
      </c>
      <c r="G123">
        <v>42</v>
      </c>
      <c r="H123" s="5">
        <v>9</v>
      </c>
      <c r="I123" s="5">
        <f>ABS(F123)</f>
        <v>1</v>
      </c>
      <c r="J123" s="5">
        <f t="shared" si="6"/>
        <v>2</v>
      </c>
      <c r="K123" s="6">
        <f t="shared" si="7"/>
        <v>13</v>
      </c>
      <c r="L123" s="5">
        <f t="shared" si="8"/>
        <v>5</v>
      </c>
      <c r="M123" s="5">
        <f t="shared" si="9"/>
        <v>6</v>
      </c>
      <c r="N123" s="5" t="b">
        <f t="shared" si="10"/>
        <v>0</v>
      </c>
      <c r="O123" s="5">
        <f t="shared" si="11"/>
        <v>0</v>
      </c>
    </row>
    <row r="124" spans="1:15">
      <c r="A124" s="1">
        <v>41581</v>
      </c>
      <c r="B124" t="s">
        <v>28</v>
      </c>
      <c r="C124">
        <v>27</v>
      </c>
      <c r="D124" t="s">
        <v>37</v>
      </c>
      <c r="E124">
        <v>24</v>
      </c>
      <c r="F124">
        <v>-1</v>
      </c>
      <c r="G124">
        <v>44</v>
      </c>
      <c r="H124" s="5">
        <v>9</v>
      </c>
      <c r="I124" s="5">
        <f>ABS(F124)</f>
        <v>1</v>
      </c>
      <c r="J124" s="5">
        <f t="shared" si="6"/>
        <v>3</v>
      </c>
      <c r="K124" s="6">
        <f t="shared" si="7"/>
        <v>13</v>
      </c>
      <c r="L124" s="5">
        <f t="shared" si="8"/>
        <v>6</v>
      </c>
      <c r="M124" s="5">
        <f t="shared" si="9"/>
        <v>-3</v>
      </c>
      <c r="N124" s="5" t="b">
        <f t="shared" si="10"/>
        <v>1</v>
      </c>
      <c r="O124" s="5">
        <f t="shared" si="11"/>
        <v>6</v>
      </c>
    </row>
    <row r="125" spans="1:15">
      <c r="A125" s="1">
        <v>41581</v>
      </c>
      <c r="B125" t="s">
        <v>35</v>
      </c>
      <c r="C125">
        <v>49</v>
      </c>
      <c r="D125" t="s">
        <v>27</v>
      </c>
      <c r="E125">
        <v>20</v>
      </c>
      <c r="F125">
        <v>1</v>
      </c>
      <c r="G125">
        <v>45.5</v>
      </c>
      <c r="H125" s="5">
        <v>9</v>
      </c>
      <c r="I125" s="5">
        <f>ABS(F125)</f>
        <v>1</v>
      </c>
      <c r="J125" s="5">
        <f t="shared" si="6"/>
        <v>4</v>
      </c>
      <c r="K125" s="6">
        <f t="shared" si="7"/>
        <v>13</v>
      </c>
      <c r="L125" s="5">
        <f t="shared" si="8"/>
        <v>7</v>
      </c>
      <c r="M125" s="5">
        <f t="shared" si="9"/>
        <v>-29</v>
      </c>
      <c r="N125" s="5" t="b">
        <f t="shared" si="10"/>
        <v>0</v>
      </c>
      <c r="O125" s="5">
        <f t="shared" si="11"/>
        <v>0</v>
      </c>
    </row>
    <row r="126" spans="1:15">
      <c r="A126" s="1">
        <v>41578</v>
      </c>
      <c r="B126" t="s">
        <v>19</v>
      </c>
      <c r="C126">
        <v>20</v>
      </c>
      <c r="D126" t="s">
        <v>21</v>
      </c>
      <c r="E126">
        <v>22</v>
      </c>
      <c r="F126">
        <v>-3</v>
      </c>
      <c r="G126">
        <v>42</v>
      </c>
      <c r="H126" s="5">
        <v>9</v>
      </c>
      <c r="I126" s="5">
        <f>ABS(F126)</f>
        <v>3</v>
      </c>
      <c r="J126" s="5">
        <f t="shared" si="6"/>
        <v>5</v>
      </c>
      <c r="K126" s="6">
        <f t="shared" si="7"/>
        <v>13</v>
      </c>
      <c r="L126" s="5">
        <f t="shared" si="8"/>
        <v>8</v>
      </c>
      <c r="M126" s="5">
        <f t="shared" si="9"/>
        <v>2</v>
      </c>
      <c r="N126" s="5" t="b">
        <f t="shared" si="10"/>
        <v>0</v>
      </c>
      <c r="O126" s="5">
        <f t="shared" si="11"/>
        <v>0</v>
      </c>
    </row>
    <row r="127" spans="1:15">
      <c r="A127" s="1">
        <v>41581</v>
      </c>
      <c r="B127" t="s">
        <v>11</v>
      </c>
      <c r="C127">
        <v>28</v>
      </c>
      <c r="D127" t="s">
        <v>30</v>
      </c>
      <c r="E127">
        <v>21</v>
      </c>
      <c r="F127">
        <v>-3</v>
      </c>
      <c r="G127">
        <v>40.5</v>
      </c>
      <c r="H127" s="5">
        <v>9</v>
      </c>
      <c r="I127" s="5">
        <f>ABS(F127)</f>
        <v>3</v>
      </c>
      <c r="J127" s="5">
        <f t="shared" si="6"/>
        <v>6</v>
      </c>
      <c r="K127" s="6">
        <f t="shared" si="7"/>
        <v>13</v>
      </c>
      <c r="L127" s="5">
        <f t="shared" si="8"/>
        <v>9</v>
      </c>
      <c r="M127" s="5">
        <f t="shared" si="9"/>
        <v>-7</v>
      </c>
      <c r="N127" s="5" t="b">
        <f t="shared" si="10"/>
        <v>1</v>
      </c>
      <c r="O127" s="5">
        <f t="shared" si="11"/>
        <v>9</v>
      </c>
    </row>
    <row r="128" spans="1:15">
      <c r="A128" s="1">
        <v>41581</v>
      </c>
      <c r="B128" t="s">
        <v>17</v>
      </c>
      <c r="C128">
        <v>23</v>
      </c>
      <c r="D128" t="s">
        <v>10</v>
      </c>
      <c r="E128">
        <v>13</v>
      </c>
      <c r="F128">
        <v>-4.5</v>
      </c>
      <c r="G128">
        <v>41</v>
      </c>
      <c r="H128" s="5">
        <v>9</v>
      </c>
      <c r="I128" s="5">
        <f>ABS(F128)</f>
        <v>4.5</v>
      </c>
      <c r="J128" s="5">
        <f t="shared" si="6"/>
        <v>7</v>
      </c>
      <c r="K128" s="6">
        <f t="shared" si="7"/>
        <v>13</v>
      </c>
      <c r="L128" s="5">
        <f t="shared" si="8"/>
        <v>10</v>
      </c>
      <c r="M128" s="5">
        <f t="shared" si="9"/>
        <v>-10</v>
      </c>
      <c r="N128" s="5" t="b">
        <f t="shared" si="10"/>
        <v>1</v>
      </c>
      <c r="O128" s="5">
        <f t="shared" si="11"/>
        <v>10</v>
      </c>
    </row>
    <row r="129" spans="1:15">
      <c r="A129" s="1">
        <v>41581</v>
      </c>
      <c r="B129" t="s">
        <v>12</v>
      </c>
      <c r="C129">
        <v>31</v>
      </c>
      <c r="D129" t="s">
        <v>9</v>
      </c>
      <c r="E129">
        <v>55</v>
      </c>
      <c r="F129">
        <v>5.5</v>
      </c>
      <c r="G129">
        <v>43</v>
      </c>
      <c r="H129" s="5">
        <v>9</v>
      </c>
      <c r="I129" s="5">
        <f>ABS(F129)</f>
        <v>5.5</v>
      </c>
      <c r="J129" s="5">
        <f t="shared" si="6"/>
        <v>8</v>
      </c>
      <c r="K129" s="6">
        <f t="shared" si="7"/>
        <v>13</v>
      </c>
      <c r="L129" s="5">
        <f t="shared" si="8"/>
        <v>11</v>
      </c>
      <c r="M129" s="5">
        <f t="shared" si="9"/>
        <v>24</v>
      </c>
      <c r="N129" s="5" t="b">
        <f t="shared" si="10"/>
        <v>1</v>
      </c>
      <c r="O129" s="5">
        <f t="shared" si="11"/>
        <v>11</v>
      </c>
    </row>
    <row r="130" spans="1:15">
      <c r="A130" s="1">
        <v>41581</v>
      </c>
      <c r="B130" t="s">
        <v>14</v>
      </c>
      <c r="C130">
        <v>20</v>
      </c>
      <c r="D130" t="s">
        <v>16</v>
      </c>
      <c r="E130">
        <v>26</v>
      </c>
      <c r="F130">
        <v>-5.5</v>
      </c>
      <c r="G130">
        <v>46</v>
      </c>
      <c r="H130" s="5">
        <v>9</v>
      </c>
      <c r="I130" s="5">
        <f>ABS(F130)</f>
        <v>5.5</v>
      </c>
      <c r="J130" s="5">
        <f t="shared" si="6"/>
        <v>9</v>
      </c>
      <c r="K130" s="6">
        <f t="shared" si="7"/>
        <v>13</v>
      </c>
      <c r="L130" s="5">
        <f t="shared" si="8"/>
        <v>12</v>
      </c>
      <c r="M130" s="5">
        <f t="shared" si="9"/>
        <v>6</v>
      </c>
      <c r="N130" s="5" t="b">
        <f t="shared" si="10"/>
        <v>0</v>
      </c>
      <c r="O130" s="5">
        <f t="shared" si="11"/>
        <v>0</v>
      </c>
    </row>
    <row r="131" spans="1:15">
      <c r="A131" s="1">
        <v>41581</v>
      </c>
      <c r="B131" t="s">
        <v>13</v>
      </c>
      <c r="C131">
        <v>10</v>
      </c>
      <c r="D131" t="s">
        <v>24</v>
      </c>
      <c r="E131">
        <v>34</v>
      </c>
      <c r="F131">
        <v>8</v>
      </c>
      <c r="G131">
        <v>47</v>
      </c>
      <c r="H131" s="5">
        <v>9</v>
      </c>
      <c r="I131" s="5">
        <f>ABS(F131)</f>
        <v>8</v>
      </c>
      <c r="J131" s="5">
        <f t="shared" ref="J131:J194" si="12">IF(H131=H130,J130+1,1)</f>
        <v>10</v>
      </c>
      <c r="K131" s="6">
        <f t="shared" ref="K131:K194" si="13">COUNTIF($H$2:$H$257,H131)</f>
        <v>13</v>
      </c>
      <c r="L131" s="5">
        <f t="shared" ref="L131:L194" si="14">J131+(16-K131)</f>
        <v>13</v>
      </c>
      <c r="M131" s="5">
        <f t="shared" ref="M131:M194" si="15">E131-C131</f>
        <v>24</v>
      </c>
      <c r="N131" s="5" t="b">
        <f t="shared" ref="N131:N194" si="16">M131*F131&gt;0</f>
        <v>1</v>
      </c>
      <c r="O131" s="5">
        <f t="shared" ref="O131:O194" si="17">IF(N131,L131,0)</f>
        <v>13</v>
      </c>
    </row>
    <row r="132" spans="1:15">
      <c r="A132" s="1">
        <v>41581</v>
      </c>
      <c r="B132" t="s">
        <v>25</v>
      </c>
      <c r="C132">
        <v>23</v>
      </c>
      <c r="D132" t="s">
        <v>34</v>
      </c>
      <c r="E132">
        <v>27</v>
      </c>
      <c r="F132">
        <v>8.5</v>
      </c>
      <c r="G132">
        <v>50.5</v>
      </c>
      <c r="H132" s="5">
        <v>9</v>
      </c>
      <c r="I132" s="5">
        <f>ABS(F132)</f>
        <v>8.5</v>
      </c>
      <c r="J132" s="5">
        <f t="shared" si="12"/>
        <v>11</v>
      </c>
      <c r="K132" s="6">
        <f t="shared" si="13"/>
        <v>13</v>
      </c>
      <c r="L132" s="5">
        <f t="shared" si="14"/>
        <v>14</v>
      </c>
      <c r="M132" s="5">
        <f t="shared" si="15"/>
        <v>4</v>
      </c>
      <c r="N132" s="5" t="b">
        <f t="shared" si="16"/>
        <v>1</v>
      </c>
      <c r="O132" s="5">
        <f t="shared" si="17"/>
        <v>14</v>
      </c>
    </row>
    <row r="133" spans="1:15">
      <c r="A133" s="1">
        <v>41582</v>
      </c>
      <c r="B133" t="s">
        <v>20</v>
      </c>
      <c r="C133">
        <v>27</v>
      </c>
      <c r="D133" t="s">
        <v>31</v>
      </c>
      <c r="E133">
        <v>20</v>
      </c>
      <c r="F133">
        <v>9.5</v>
      </c>
      <c r="G133">
        <v>50.5</v>
      </c>
      <c r="H133" s="5">
        <v>9</v>
      </c>
      <c r="I133" s="5">
        <f>ABS(F133)</f>
        <v>9.5</v>
      </c>
      <c r="J133" s="5">
        <f t="shared" si="12"/>
        <v>12</v>
      </c>
      <c r="K133" s="6">
        <f t="shared" si="13"/>
        <v>13</v>
      </c>
      <c r="L133" s="5">
        <f t="shared" si="14"/>
        <v>15</v>
      </c>
      <c r="M133" s="5">
        <f t="shared" si="15"/>
        <v>-7</v>
      </c>
      <c r="N133" s="5" t="b">
        <f t="shared" si="16"/>
        <v>0</v>
      </c>
      <c r="O133" s="5">
        <f t="shared" si="17"/>
        <v>0</v>
      </c>
    </row>
    <row r="134" spans="1:15">
      <c r="A134" s="1">
        <v>41581</v>
      </c>
      <c r="B134" t="s">
        <v>15</v>
      </c>
      <c r="C134">
        <v>24</v>
      </c>
      <c r="D134" t="s">
        <v>23</v>
      </c>
      <c r="E134">
        <v>27</v>
      </c>
      <c r="F134">
        <v>14.5</v>
      </c>
      <c r="G134">
        <v>40.5</v>
      </c>
      <c r="H134" s="5">
        <v>9</v>
      </c>
      <c r="I134" s="5">
        <f>ABS(F134)</f>
        <v>14.5</v>
      </c>
      <c r="J134" s="5">
        <f t="shared" si="12"/>
        <v>13</v>
      </c>
      <c r="K134" s="6">
        <f t="shared" si="13"/>
        <v>13</v>
      </c>
      <c r="L134" s="5">
        <f t="shared" si="14"/>
        <v>16</v>
      </c>
      <c r="M134" s="5">
        <f t="shared" si="15"/>
        <v>3</v>
      </c>
      <c r="N134" s="5" t="b">
        <f t="shared" si="16"/>
        <v>1</v>
      </c>
      <c r="O134" s="5">
        <f t="shared" si="17"/>
        <v>16</v>
      </c>
    </row>
    <row r="135" spans="1:15">
      <c r="A135" s="1">
        <v>41588</v>
      </c>
      <c r="B135" t="s">
        <v>35</v>
      </c>
      <c r="C135">
        <v>27</v>
      </c>
      <c r="D135" t="s">
        <v>31</v>
      </c>
      <c r="E135">
        <v>13</v>
      </c>
      <c r="F135">
        <v>-1</v>
      </c>
      <c r="G135">
        <v>47</v>
      </c>
      <c r="H135" s="5">
        <v>10</v>
      </c>
      <c r="I135" s="5">
        <f>ABS(F135)</f>
        <v>1</v>
      </c>
      <c r="J135" s="5">
        <f t="shared" si="12"/>
        <v>1</v>
      </c>
      <c r="K135" s="6">
        <f t="shared" si="13"/>
        <v>14</v>
      </c>
      <c r="L135" s="5">
        <f t="shared" si="14"/>
        <v>3</v>
      </c>
      <c r="M135" s="5">
        <f t="shared" si="15"/>
        <v>-14</v>
      </c>
      <c r="N135" s="5" t="b">
        <f t="shared" si="16"/>
        <v>1</v>
      </c>
      <c r="O135" s="5">
        <f t="shared" si="17"/>
        <v>3</v>
      </c>
    </row>
    <row r="136" spans="1:15">
      <c r="A136" s="1">
        <v>41585</v>
      </c>
      <c r="B136" t="s">
        <v>36</v>
      </c>
      <c r="C136">
        <v>27</v>
      </c>
      <c r="D136" t="s">
        <v>25</v>
      </c>
      <c r="E136">
        <v>34</v>
      </c>
      <c r="F136">
        <v>-1</v>
      </c>
      <c r="G136">
        <v>48</v>
      </c>
      <c r="H136" s="5">
        <v>10</v>
      </c>
      <c r="I136" s="5">
        <f>ABS(F136)</f>
        <v>1</v>
      </c>
      <c r="J136" s="5">
        <f t="shared" si="12"/>
        <v>2</v>
      </c>
      <c r="K136" s="6">
        <f t="shared" si="13"/>
        <v>14</v>
      </c>
      <c r="L136" s="5">
        <f t="shared" si="14"/>
        <v>4</v>
      </c>
      <c r="M136" s="5">
        <f t="shared" si="15"/>
        <v>7</v>
      </c>
      <c r="N136" s="5" t="b">
        <f t="shared" si="16"/>
        <v>0</v>
      </c>
      <c r="O136" s="5">
        <f t="shared" si="17"/>
        <v>0</v>
      </c>
    </row>
    <row r="137" spans="1:15">
      <c r="A137" s="1">
        <v>41588</v>
      </c>
      <c r="B137" t="s">
        <v>26</v>
      </c>
      <c r="C137">
        <v>21</v>
      </c>
      <c r="D137" t="s">
        <v>20</v>
      </c>
      <c r="E137">
        <v>19</v>
      </c>
      <c r="F137">
        <v>-1.5</v>
      </c>
      <c r="G137">
        <v>52</v>
      </c>
      <c r="H137" s="5">
        <v>10</v>
      </c>
      <c r="I137" s="5">
        <f>ABS(F137)</f>
        <v>1.5</v>
      </c>
      <c r="J137" s="5">
        <f t="shared" si="12"/>
        <v>3</v>
      </c>
      <c r="K137" s="6">
        <f t="shared" si="13"/>
        <v>14</v>
      </c>
      <c r="L137" s="5">
        <f t="shared" si="14"/>
        <v>5</v>
      </c>
      <c r="M137" s="5">
        <f t="shared" si="15"/>
        <v>-2</v>
      </c>
      <c r="N137" s="5" t="b">
        <f t="shared" si="16"/>
        <v>1</v>
      </c>
      <c r="O137" s="5">
        <f t="shared" si="17"/>
        <v>5</v>
      </c>
    </row>
    <row r="138" spans="1:15">
      <c r="A138" s="1">
        <v>41588</v>
      </c>
      <c r="B138" t="s">
        <v>19</v>
      </c>
      <c r="C138">
        <v>17</v>
      </c>
      <c r="D138" t="s">
        <v>7</v>
      </c>
      <c r="E138">
        <v>20</v>
      </c>
      <c r="F138">
        <v>2</v>
      </c>
      <c r="G138">
        <v>43.5</v>
      </c>
      <c r="H138" s="5">
        <v>10</v>
      </c>
      <c r="I138" s="5">
        <f>ABS(F138)</f>
        <v>2</v>
      </c>
      <c r="J138" s="5">
        <f t="shared" si="12"/>
        <v>4</v>
      </c>
      <c r="K138" s="6">
        <f t="shared" si="13"/>
        <v>14</v>
      </c>
      <c r="L138" s="5">
        <f t="shared" si="14"/>
        <v>6</v>
      </c>
      <c r="M138" s="5">
        <f t="shared" si="15"/>
        <v>3</v>
      </c>
      <c r="N138" s="5" t="b">
        <f t="shared" si="16"/>
        <v>1</v>
      </c>
      <c r="O138" s="5">
        <f t="shared" si="17"/>
        <v>6</v>
      </c>
    </row>
    <row r="139" spans="1:15">
      <c r="A139" s="1">
        <v>41588</v>
      </c>
      <c r="B139" t="s">
        <v>10</v>
      </c>
      <c r="C139">
        <v>10</v>
      </c>
      <c r="D139" t="s">
        <v>12</v>
      </c>
      <c r="E139">
        <v>23</v>
      </c>
      <c r="F139">
        <v>2.5</v>
      </c>
      <c r="G139">
        <v>43</v>
      </c>
      <c r="H139" s="5">
        <v>10</v>
      </c>
      <c r="I139" s="5">
        <f>ABS(F139)</f>
        <v>2.5</v>
      </c>
      <c r="J139" s="5">
        <f t="shared" si="12"/>
        <v>5</v>
      </c>
      <c r="K139" s="6">
        <f t="shared" si="13"/>
        <v>14</v>
      </c>
      <c r="L139" s="5">
        <f t="shared" si="14"/>
        <v>7</v>
      </c>
      <c r="M139" s="5">
        <f t="shared" si="15"/>
        <v>13</v>
      </c>
      <c r="N139" s="5" t="b">
        <f t="shared" si="16"/>
        <v>1</v>
      </c>
      <c r="O139" s="5">
        <f t="shared" si="17"/>
        <v>7</v>
      </c>
    </row>
    <row r="140" spans="1:15">
      <c r="A140" s="1">
        <v>41589</v>
      </c>
      <c r="B140" t="s">
        <v>21</v>
      </c>
      <c r="C140">
        <v>19</v>
      </c>
      <c r="D140" t="s">
        <v>15</v>
      </c>
      <c r="E140">
        <v>22</v>
      </c>
      <c r="F140">
        <v>-2.5</v>
      </c>
      <c r="G140">
        <v>39.5</v>
      </c>
      <c r="H140" s="5">
        <v>10</v>
      </c>
      <c r="I140" s="5">
        <f>ABS(F140)</f>
        <v>2.5</v>
      </c>
      <c r="J140" s="5">
        <f t="shared" si="12"/>
        <v>6</v>
      </c>
      <c r="K140" s="6">
        <f t="shared" si="13"/>
        <v>14</v>
      </c>
      <c r="L140" s="5">
        <f t="shared" si="14"/>
        <v>8</v>
      </c>
      <c r="M140" s="5">
        <f t="shared" si="15"/>
        <v>3</v>
      </c>
      <c r="N140" s="5" t="b">
        <f t="shared" si="16"/>
        <v>0</v>
      </c>
      <c r="O140" s="5">
        <f t="shared" si="17"/>
        <v>0</v>
      </c>
    </row>
    <row r="141" spans="1:15">
      <c r="A141" s="1">
        <v>41588</v>
      </c>
      <c r="B141" t="s">
        <v>23</v>
      </c>
      <c r="C141">
        <v>33</v>
      </c>
      <c r="D141" t="s">
        <v>13</v>
      </c>
      <c r="E141">
        <v>10</v>
      </c>
      <c r="F141">
        <v>-3</v>
      </c>
      <c r="G141">
        <v>47</v>
      </c>
      <c r="H141" s="5">
        <v>10</v>
      </c>
      <c r="I141" s="5">
        <f>ABS(F141)</f>
        <v>3</v>
      </c>
      <c r="J141" s="5">
        <f t="shared" si="12"/>
        <v>7</v>
      </c>
      <c r="K141" s="6">
        <f t="shared" si="13"/>
        <v>14</v>
      </c>
      <c r="L141" s="5">
        <f t="shared" si="14"/>
        <v>9</v>
      </c>
      <c r="M141" s="5">
        <f t="shared" si="15"/>
        <v>-23</v>
      </c>
      <c r="N141" s="5" t="b">
        <f t="shared" si="16"/>
        <v>1</v>
      </c>
      <c r="O141" s="5">
        <f t="shared" si="17"/>
        <v>9</v>
      </c>
    </row>
    <row r="142" spans="1:15">
      <c r="A142" s="1">
        <v>41588</v>
      </c>
      <c r="B142" t="s">
        <v>37</v>
      </c>
      <c r="C142">
        <v>24</v>
      </c>
      <c r="D142" t="s">
        <v>29</v>
      </c>
      <c r="E142">
        <v>27</v>
      </c>
      <c r="F142">
        <v>3.5</v>
      </c>
      <c r="G142">
        <v>42</v>
      </c>
      <c r="H142" s="5">
        <v>10</v>
      </c>
      <c r="I142" s="5">
        <f>ABS(F142)</f>
        <v>3.5</v>
      </c>
      <c r="J142" s="5">
        <f t="shared" si="12"/>
        <v>8</v>
      </c>
      <c r="K142" s="6">
        <f t="shared" si="13"/>
        <v>14</v>
      </c>
      <c r="L142" s="5">
        <f t="shared" si="14"/>
        <v>10</v>
      </c>
      <c r="M142" s="5">
        <f t="shared" si="15"/>
        <v>3</v>
      </c>
      <c r="N142" s="5" t="b">
        <f t="shared" si="16"/>
        <v>1</v>
      </c>
      <c r="O142" s="5">
        <f t="shared" si="17"/>
        <v>10</v>
      </c>
    </row>
    <row r="143" spans="1:15">
      <c r="A143" s="1">
        <v>41588</v>
      </c>
      <c r="B143" t="s">
        <v>34</v>
      </c>
      <c r="C143">
        <v>17</v>
      </c>
      <c r="D143" t="s">
        <v>14</v>
      </c>
      <c r="E143">
        <v>49</v>
      </c>
      <c r="F143">
        <v>5.5</v>
      </c>
      <c r="G143">
        <v>53.5</v>
      </c>
      <c r="H143" s="5">
        <v>10</v>
      </c>
      <c r="I143" s="5">
        <f>ABS(F143)</f>
        <v>5.5</v>
      </c>
      <c r="J143" s="5">
        <f t="shared" si="12"/>
        <v>9</v>
      </c>
      <c r="K143" s="6">
        <f t="shared" si="13"/>
        <v>14</v>
      </c>
      <c r="L143" s="5">
        <f t="shared" si="14"/>
        <v>11</v>
      </c>
      <c r="M143" s="5">
        <f t="shared" si="15"/>
        <v>32</v>
      </c>
      <c r="N143" s="5" t="b">
        <f t="shared" si="16"/>
        <v>1</v>
      </c>
      <c r="O143" s="5">
        <f t="shared" si="17"/>
        <v>11</v>
      </c>
    </row>
    <row r="144" spans="1:15">
      <c r="A144" s="1">
        <v>41588</v>
      </c>
      <c r="B144" t="s">
        <v>24</v>
      </c>
      <c r="C144">
        <v>10</v>
      </c>
      <c r="D144" t="s">
        <v>32</v>
      </c>
      <c r="E144">
        <v>9</v>
      </c>
      <c r="F144">
        <v>5.5</v>
      </c>
      <c r="G144">
        <v>42.5</v>
      </c>
      <c r="H144" s="5">
        <v>10</v>
      </c>
      <c r="I144" s="5">
        <f>ABS(F144)</f>
        <v>5.5</v>
      </c>
      <c r="J144" s="5">
        <f t="shared" si="12"/>
        <v>10</v>
      </c>
      <c r="K144" s="6">
        <f t="shared" si="13"/>
        <v>14</v>
      </c>
      <c r="L144" s="5">
        <f t="shared" si="14"/>
        <v>12</v>
      </c>
      <c r="M144" s="5">
        <f t="shared" si="15"/>
        <v>-1</v>
      </c>
      <c r="N144" s="5" t="b">
        <f t="shared" si="16"/>
        <v>0</v>
      </c>
      <c r="O144" s="5">
        <f t="shared" si="17"/>
        <v>0</v>
      </c>
    </row>
    <row r="145" spans="1:15">
      <c r="A145" s="1">
        <v>41588</v>
      </c>
      <c r="B145" t="s">
        <v>30</v>
      </c>
      <c r="C145">
        <v>38</v>
      </c>
      <c r="D145" t="s">
        <v>28</v>
      </c>
      <c r="E145">
        <v>8</v>
      </c>
      <c r="F145">
        <v>7</v>
      </c>
      <c r="G145">
        <v>43</v>
      </c>
      <c r="H145" s="5">
        <v>10</v>
      </c>
      <c r="I145" s="5">
        <f>ABS(F145)</f>
        <v>7</v>
      </c>
      <c r="J145" s="5">
        <f t="shared" si="12"/>
        <v>11</v>
      </c>
      <c r="K145" s="6">
        <f t="shared" si="13"/>
        <v>14</v>
      </c>
      <c r="L145" s="5">
        <f t="shared" si="14"/>
        <v>13</v>
      </c>
      <c r="M145" s="5">
        <f t="shared" si="15"/>
        <v>-30</v>
      </c>
      <c r="N145" s="5" t="b">
        <f t="shared" si="16"/>
        <v>0</v>
      </c>
      <c r="O145" s="5">
        <f t="shared" si="17"/>
        <v>0</v>
      </c>
    </row>
    <row r="146" spans="1:15">
      <c r="A146" s="1">
        <v>41588</v>
      </c>
      <c r="B146" t="s">
        <v>27</v>
      </c>
      <c r="C146">
        <v>20</v>
      </c>
      <c r="D146" t="s">
        <v>33</v>
      </c>
      <c r="E146">
        <v>24</v>
      </c>
      <c r="F146">
        <v>7</v>
      </c>
      <c r="G146">
        <v>41</v>
      </c>
      <c r="H146" s="5">
        <v>10</v>
      </c>
      <c r="I146" s="5">
        <f>ABS(F146)</f>
        <v>7</v>
      </c>
      <c r="J146" s="5">
        <f t="shared" si="12"/>
        <v>12</v>
      </c>
      <c r="K146" s="6">
        <f t="shared" si="13"/>
        <v>14</v>
      </c>
      <c r="L146" s="5">
        <f t="shared" si="14"/>
        <v>14</v>
      </c>
      <c r="M146" s="5">
        <f t="shared" si="15"/>
        <v>4</v>
      </c>
      <c r="N146" s="5" t="b">
        <f t="shared" si="16"/>
        <v>1</v>
      </c>
      <c r="O146" s="5">
        <f t="shared" si="17"/>
        <v>14</v>
      </c>
    </row>
    <row r="147" spans="1:15">
      <c r="A147" s="1">
        <v>41588</v>
      </c>
      <c r="B147" t="s">
        <v>8</v>
      </c>
      <c r="C147">
        <v>28</v>
      </c>
      <c r="D147" t="s">
        <v>38</v>
      </c>
      <c r="E147">
        <v>20</v>
      </c>
      <c r="F147">
        <v>-7</v>
      </c>
      <c r="G147">
        <v>57</v>
      </c>
      <c r="H147" s="5">
        <v>10</v>
      </c>
      <c r="I147" s="5">
        <f>ABS(F147)</f>
        <v>7</v>
      </c>
      <c r="J147" s="5">
        <f t="shared" si="12"/>
        <v>13</v>
      </c>
      <c r="K147" s="6">
        <f t="shared" si="13"/>
        <v>14</v>
      </c>
      <c r="L147" s="5">
        <f t="shared" si="14"/>
        <v>15</v>
      </c>
      <c r="M147" s="5">
        <f t="shared" si="15"/>
        <v>-8</v>
      </c>
      <c r="N147" s="5" t="b">
        <f t="shared" si="16"/>
        <v>1</v>
      </c>
      <c r="O147" s="5">
        <f t="shared" si="17"/>
        <v>15</v>
      </c>
    </row>
    <row r="148" spans="1:15">
      <c r="A148" s="1">
        <v>41588</v>
      </c>
      <c r="B148" t="s">
        <v>18</v>
      </c>
      <c r="C148">
        <v>29</v>
      </c>
      <c r="D148" t="s">
        <v>11</v>
      </c>
      <c r="E148">
        <v>27</v>
      </c>
      <c r="F148">
        <v>11.5</v>
      </c>
      <c r="G148">
        <v>42</v>
      </c>
      <c r="H148" s="5">
        <v>10</v>
      </c>
      <c r="I148" s="5">
        <f>ABS(F148)</f>
        <v>11.5</v>
      </c>
      <c r="J148" s="5">
        <f t="shared" si="12"/>
        <v>14</v>
      </c>
      <c r="K148" s="6">
        <f t="shared" si="13"/>
        <v>14</v>
      </c>
      <c r="L148" s="5">
        <f t="shared" si="14"/>
        <v>16</v>
      </c>
      <c r="M148" s="5">
        <f t="shared" si="15"/>
        <v>-2</v>
      </c>
      <c r="N148" s="5" t="b">
        <f t="shared" si="16"/>
        <v>0</v>
      </c>
      <c r="O148" s="5">
        <f t="shared" si="17"/>
        <v>0</v>
      </c>
    </row>
    <row r="149" spans="1:15">
      <c r="A149" s="1">
        <v>41595</v>
      </c>
      <c r="B149" t="s">
        <v>16</v>
      </c>
      <c r="C149">
        <v>14</v>
      </c>
      <c r="D149" t="s">
        <v>10</v>
      </c>
      <c r="E149">
        <v>37</v>
      </c>
      <c r="F149">
        <v>-2</v>
      </c>
      <c r="G149">
        <v>39.5</v>
      </c>
      <c r="H149" s="5">
        <v>11</v>
      </c>
      <c r="I149" s="5">
        <f>ABS(F149)</f>
        <v>2</v>
      </c>
      <c r="J149" s="5">
        <f t="shared" si="12"/>
        <v>1</v>
      </c>
      <c r="K149" s="6">
        <f t="shared" si="13"/>
        <v>15</v>
      </c>
      <c r="L149" s="5">
        <f t="shared" si="14"/>
        <v>2</v>
      </c>
      <c r="M149" s="5">
        <f t="shared" si="15"/>
        <v>23</v>
      </c>
      <c r="N149" s="5" t="b">
        <f t="shared" si="16"/>
        <v>0</v>
      </c>
      <c r="O149" s="5">
        <f t="shared" si="17"/>
        <v>0</v>
      </c>
    </row>
    <row r="150" spans="1:15">
      <c r="A150" s="1">
        <v>41595</v>
      </c>
      <c r="B150" t="s">
        <v>13</v>
      </c>
      <c r="C150">
        <v>28</v>
      </c>
      <c r="D150" t="s">
        <v>15</v>
      </c>
      <c r="E150">
        <v>41</v>
      </c>
      <c r="F150">
        <v>2</v>
      </c>
      <c r="G150">
        <v>43.5</v>
      </c>
      <c r="H150" s="5">
        <v>11</v>
      </c>
      <c r="I150" s="5">
        <f>ABS(F150)</f>
        <v>2</v>
      </c>
      <c r="J150" s="5">
        <f t="shared" si="12"/>
        <v>2</v>
      </c>
      <c r="K150" s="6">
        <f t="shared" si="13"/>
        <v>15</v>
      </c>
      <c r="L150" s="5">
        <f t="shared" si="14"/>
        <v>3</v>
      </c>
      <c r="M150" s="5">
        <f t="shared" si="15"/>
        <v>13</v>
      </c>
      <c r="N150" s="5" t="b">
        <f t="shared" si="16"/>
        <v>1</v>
      </c>
      <c r="O150" s="5">
        <f t="shared" si="17"/>
        <v>3</v>
      </c>
    </row>
    <row r="151" spans="1:15">
      <c r="A151" s="1">
        <v>41596</v>
      </c>
      <c r="B151" t="s">
        <v>9</v>
      </c>
      <c r="C151">
        <v>20</v>
      </c>
      <c r="D151" t="s">
        <v>24</v>
      </c>
      <c r="E151">
        <v>24</v>
      </c>
      <c r="F151">
        <v>3</v>
      </c>
      <c r="G151">
        <v>45.5</v>
      </c>
      <c r="H151" s="5">
        <v>11</v>
      </c>
      <c r="I151" s="5">
        <f>ABS(F151)</f>
        <v>3</v>
      </c>
      <c r="J151" s="5">
        <f t="shared" si="12"/>
        <v>3</v>
      </c>
      <c r="K151" s="6">
        <f t="shared" si="13"/>
        <v>15</v>
      </c>
      <c r="L151" s="5">
        <f t="shared" si="14"/>
        <v>4</v>
      </c>
      <c r="M151" s="5">
        <f t="shared" si="15"/>
        <v>4</v>
      </c>
      <c r="N151" s="5" t="b">
        <f t="shared" si="16"/>
        <v>1</v>
      </c>
      <c r="O151" s="5">
        <f t="shared" si="17"/>
        <v>4</v>
      </c>
    </row>
    <row r="152" spans="1:15">
      <c r="A152" s="1">
        <v>41595</v>
      </c>
      <c r="B152" t="s">
        <v>38</v>
      </c>
      <c r="C152">
        <v>16</v>
      </c>
      <c r="D152" t="s">
        <v>21</v>
      </c>
      <c r="E152">
        <v>20</v>
      </c>
      <c r="F152">
        <v>-3</v>
      </c>
      <c r="G152">
        <v>44.5</v>
      </c>
      <c r="H152" s="5">
        <v>11</v>
      </c>
      <c r="I152" s="5">
        <f>ABS(F152)</f>
        <v>3</v>
      </c>
      <c r="J152" s="5">
        <f t="shared" si="12"/>
        <v>4</v>
      </c>
      <c r="K152" s="6">
        <f t="shared" si="13"/>
        <v>15</v>
      </c>
      <c r="L152" s="5">
        <f t="shared" si="14"/>
        <v>5</v>
      </c>
      <c r="M152" s="5">
        <f t="shared" si="15"/>
        <v>4</v>
      </c>
      <c r="N152" s="5" t="b">
        <f t="shared" si="16"/>
        <v>0</v>
      </c>
      <c r="O152" s="5">
        <f t="shared" si="17"/>
        <v>0</v>
      </c>
    </row>
    <row r="153" spans="1:15">
      <c r="A153" s="1">
        <v>41595</v>
      </c>
      <c r="B153" t="s">
        <v>31</v>
      </c>
      <c r="C153">
        <v>13</v>
      </c>
      <c r="D153" t="s">
        <v>33</v>
      </c>
      <c r="E153">
        <v>27</v>
      </c>
      <c r="F153">
        <v>3</v>
      </c>
      <c r="G153">
        <v>40.5</v>
      </c>
      <c r="H153" s="5">
        <v>11</v>
      </c>
      <c r="I153" s="5">
        <f>ABS(F153)</f>
        <v>3</v>
      </c>
      <c r="J153" s="5">
        <f t="shared" si="12"/>
        <v>5</v>
      </c>
      <c r="K153" s="6">
        <f t="shared" si="13"/>
        <v>15</v>
      </c>
      <c r="L153" s="5">
        <f t="shared" si="14"/>
        <v>6</v>
      </c>
      <c r="M153" s="5">
        <f t="shared" si="15"/>
        <v>14</v>
      </c>
      <c r="N153" s="5" t="b">
        <f t="shared" si="16"/>
        <v>1</v>
      </c>
      <c r="O153" s="5">
        <f t="shared" si="17"/>
        <v>6</v>
      </c>
    </row>
    <row r="154" spans="1:15">
      <c r="A154" s="1">
        <v>41595</v>
      </c>
      <c r="B154" t="s">
        <v>26</v>
      </c>
      <c r="C154">
        <v>27</v>
      </c>
      <c r="D154" t="s">
        <v>12</v>
      </c>
      <c r="E154">
        <v>37</v>
      </c>
      <c r="F154">
        <v>-3</v>
      </c>
      <c r="G154">
        <v>45</v>
      </c>
      <c r="H154" s="5">
        <v>11</v>
      </c>
      <c r="I154" s="5">
        <f>ABS(F154)</f>
        <v>3</v>
      </c>
      <c r="J154" s="5">
        <f t="shared" si="12"/>
        <v>6</v>
      </c>
      <c r="K154" s="6">
        <f t="shared" si="13"/>
        <v>15</v>
      </c>
      <c r="L154" s="5">
        <f t="shared" si="14"/>
        <v>7</v>
      </c>
      <c r="M154" s="5">
        <f t="shared" si="15"/>
        <v>10</v>
      </c>
      <c r="N154" s="5" t="b">
        <f t="shared" si="16"/>
        <v>0</v>
      </c>
      <c r="O154" s="5">
        <f t="shared" si="17"/>
        <v>0</v>
      </c>
    </row>
    <row r="155" spans="1:15">
      <c r="A155" s="1">
        <v>41592</v>
      </c>
      <c r="B155" t="s">
        <v>28</v>
      </c>
      <c r="C155">
        <v>30</v>
      </c>
      <c r="D155" t="s">
        <v>11</v>
      </c>
      <c r="E155">
        <v>27</v>
      </c>
      <c r="F155">
        <v>-3</v>
      </c>
      <c r="G155">
        <v>42</v>
      </c>
      <c r="H155" s="5">
        <v>11</v>
      </c>
      <c r="I155" s="5">
        <f>ABS(F155)</f>
        <v>3</v>
      </c>
      <c r="J155" s="5">
        <f t="shared" si="12"/>
        <v>7</v>
      </c>
      <c r="K155" s="6">
        <f t="shared" si="13"/>
        <v>15</v>
      </c>
      <c r="L155" s="5">
        <f t="shared" si="14"/>
        <v>8</v>
      </c>
      <c r="M155" s="5">
        <f t="shared" si="15"/>
        <v>-3</v>
      </c>
      <c r="N155" s="5" t="b">
        <f t="shared" si="16"/>
        <v>1</v>
      </c>
      <c r="O155" s="5">
        <f t="shared" si="17"/>
        <v>8</v>
      </c>
    </row>
    <row r="156" spans="1:15">
      <c r="A156" s="1">
        <v>41595</v>
      </c>
      <c r="B156" t="s">
        <v>7</v>
      </c>
      <c r="C156">
        <v>20</v>
      </c>
      <c r="D156" t="s">
        <v>20</v>
      </c>
      <c r="E156">
        <v>23</v>
      </c>
      <c r="F156">
        <v>3.5</v>
      </c>
      <c r="G156">
        <v>41</v>
      </c>
      <c r="H156" s="5">
        <v>11</v>
      </c>
      <c r="I156" s="5">
        <f>ABS(F156)</f>
        <v>3.5</v>
      </c>
      <c r="J156" s="5">
        <f t="shared" si="12"/>
        <v>8</v>
      </c>
      <c r="K156" s="6">
        <f t="shared" si="13"/>
        <v>15</v>
      </c>
      <c r="L156" s="5">
        <f t="shared" si="14"/>
        <v>9</v>
      </c>
      <c r="M156" s="5">
        <f t="shared" si="15"/>
        <v>3</v>
      </c>
      <c r="N156" s="5" t="b">
        <f t="shared" si="16"/>
        <v>1</v>
      </c>
      <c r="O156" s="5">
        <f t="shared" si="17"/>
        <v>9</v>
      </c>
    </row>
    <row r="157" spans="1:15">
      <c r="A157" s="1">
        <v>41595</v>
      </c>
      <c r="B157" t="s">
        <v>32</v>
      </c>
      <c r="C157">
        <v>20</v>
      </c>
      <c r="D157" t="s">
        <v>14</v>
      </c>
      <c r="E157">
        <v>23</v>
      </c>
      <c r="F157">
        <v>3.5</v>
      </c>
      <c r="G157">
        <v>49.5</v>
      </c>
      <c r="H157" s="5">
        <v>11</v>
      </c>
      <c r="I157" s="5">
        <f>ABS(F157)</f>
        <v>3.5</v>
      </c>
      <c r="J157" s="5">
        <f t="shared" si="12"/>
        <v>9</v>
      </c>
      <c r="K157" s="6">
        <f t="shared" si="13"/>
        <v>15</v>
      </c>
      <c r="L157" s="5">
        <f t="shared" si="14"/>
        <v>10</v>
      </c>
      <c r="M157" s="5">
        <f t="shared" si="15"/>
        <v>3</v>
      </c>
      <c r="N157" s="5" t="b">
        <f t="shared" si="16"/>
        <v>1</v>
      </c>
      <c r="O157" s="5">
        <f t="shared" si="17"/>
        <v>10</v>
      </c>
    </row>
    <row r="158" spans="1:15">
      <c r="A158" s="1">
        <v>41595</v>
      </c>
      <c r="B158" t="s">
        <v>36</v>
      </c>
      <c r="C158">
        <v>16</v>
      </c>
      <c r="D158" t="s">
        <v>35</v>
      </c>
      <c r="E158">
        <v>24</v>
      </c>
      <c r="F158">
        <v>4</v>
      </c>
      <c r="G158">
        <v>54</v>
      </c>
      <c r="H158" s="5">
        <v>11</v>
      </c>
      <c r="I158" s="5">
        <f>ABS(F158)</f>
        <v>4</v>
      </c>
      <c r="J158" s="5">
        <f t="shared" si="12"/>
        <v>10</v>
      </c>
      <c r="K158" s="6">
        <f t="shared" si="13"/>
        <v>15</v>
      </c>
      <c r="L158" s="5">
        <f t="shared" si="14"/>
        <v>11</v>
      </c>
      <c r="M158" s="5">
        <f t="shared" si="15"/>
        <v>8</v>
      </c>
      <c r="N158" s="5" t="b">
        <f t="shared" si="16"/>
        <v>1</v>
      </c>
      <c r="O158" s="5">
        <f t="shared" si="17"/>
        <v>11</v>
      </c>
    </row>
    <row r="159" spans="1:15">
      <c r="A159" s="1">
        <v>41595</v>
      </c>
      <c r="B159" t="s">
        <v>22</v>
      </c>
      <c r="C159">
        <v>20</v>
      </c>
      <c r="D159" t="s">
        <v>19</v>
      </c>
      <c r="E159">
        <v>41</v>
      </c>
      <c r="F159">
        <v>4.5</v>
      </c>
      <c r="G159">
        <v>40</v>
      </c>
      <c r="H159" s="5">
        <v>11</v>
      </c>
      <c r="I159" s="5">
        <f>ABS(F159)</f>
        <v>4.5</v>
      </c>
      <c r="J159" s="5">
        <f t="shared" si="12"/>
        <v>11</v>
      </c>
      <c r="K159" s="6">
        <f t="shared" si="13"/>
        <v>15</v>
      </c>
      <c r="L159" s="5">
        <f t="shared" si="14"/>
        <v>12</v>
      </c>
      <c r="M159" s="5">
        <f t="shared" si="15"/>
        <v>21</v>
      </c>
      <c r="N159" s="5" t="b">
        <f t="shared" si="16"/>
        <v>1</v>
      </c>
      <c r="O159" s="5">
        <f t="shared" si="17"/>
        <v>12</v>
      </c>
    </row>
    <row r="160" spans="1:15">
      <c r="A160" s="1">
        <v>41595</v>
      </c>
      <c r="B160" t="s">
        <v>17</v>
      </c>
      <c r="C160">
        <v>17</v>
      </c>
      <c r="D160" t="s">
        <v>8</v>
      </c>
      <c r="E160">
        <v>27</v>
      </c>
      <c r="F160">
        <v>7.5</v>
      </c>
      <c r="G160">
        <v>49</v>
      </c>
      <c r="H160" s="5">
        <v>11</v>
      </c>
      <c r="I160" s="5">
        <f>ABS(F160)</f>
        <v>7.5</v>
      </c>
      <c r="J160" s="5">
        <f t="shared" si="12"/>
        <v>12</v>
      </c>
      <c r="K160" s="6">
        <f t="shared" si="13"/>
        <v>15</v>
      </c>
      <c r="L160" s="5">
        <f t="shared" si="14"/>
        <v>13</v>
      </c>
      <c r="M160" s="5">
        <f t="shared" si="15"/>
        <v>10</v>
      </c>
      <c r="N160" s="5" t="b">
        <f t="shared" si="16"/>
        <v>1</v>
      </c>
      <c r="O160" s="5">
        <f t="shared" si="17"/>
        <v>13</v>
      </c>
    </row>
    <row r="161" spans="1:15">
      <c r="A161" s="1">
        <v>41595</v>
      </c>
      <c r="B161" t="s">
        <v>29</v>
      </c>
      <c r="C161">
        <v>27</v>
      </c>
      <c r="D161" t="s">
        <v>18</v>
      </c>
      <c r="E161">
        <v>14</v>
      </c>
      <c r="F161">
        <v>-9</v>
      </c>
      <c r="G161">
        <v>40.5</v>
      </c>
      <c r="H161" s="5">
        <v>11</v>
      </c>
      <c r="I161" s="5">
        <f>ABS(F161)</f>
        <v>9</v>
      </c>
      <c r="J161" s="5">
        <f t="shared" si="12"/>
        <v>13</v>
      </c>
      <c r="K161" s="6">
        <f t="shared" si="13"/>
        <v>15</v>
      </c>
      <c r="L161" s="5">
        <f t="shared" si="14"/>
        <v>14</v>
      </c>
      <c r="M161" s="5">
        <f t="shared" si="15"/>
        <v>-13</v>
      </c>
      <c r="N161" s="5" t="b">
        <f t="shared" si="16"/>
        <v>1</v>
      </c>
      <c r="O161" s="5">
        <f t="shared" si="17"/>
        <v>14</v>
      </c>
    </row>
    <row r="162" spans="1:15">
      <c r="A162" s="1">
        <v>41595</v>
      </c>
      <c r="B162" t="s">
        <v>27</v>
      </c>
      <c r="C162">
        <v>28</v>
      </c>
      <c r="D162" t="s">
        <v>37</v>
      </c>
      <c r="E162">
        <v>23</v>
      </c>
      <c r="F162">
        <v>10.5</v>
      </c>
      <c r="G162">
        <v>40.5</v>
      </c>
      <c r="H162" s="5">
        <v>11</v>
      </c>
      <c r="I162" s="5">
        <f>ABS(F162)</f>
        <v>10.5</v>
      </c>
      <c r="J162" s="5">
        <f t="shared" si="12"/>
        <v>14</v>
      </c>
      <c r="K162" s="6">
        <f t="shared" si="13"/>
        <v>15</v>
      </c>
      <c r="L162" s="5">
        <f t="shared" si="14"/>
        <v>15</v>
      </c>
      <c r="M162" s="5">
        <f t="shared" si="15"/>
        <v>-5</v>
      </c>
      <c r="N162" s="5" t="b">
        <f t="shared" si="16"/>
        <v>0</v>
      </c>
      <c r="O162" s="5">
        <f t="shared" si="17"/>
        <v>0</v>
      </c>
    </row>
    <row r="163" spans="1:15">
      <c r="A163" s="1">
        <v>41595</v>
      </c>
      <c r="B163" t="s">
        <v>25</v>
      </c>
      <c r="C163">
        <v>20</v>
      </c>
      <c r="D163" t="s">
        <v>23</v>
      </c>
      <c r="E163">
        <v>41</v>
      </c>
      <c r="F163">
        <v>13</v>
      </c>
      <c r="G163">
        <v>45</v>
      </c>
      <c r="H163" s="5">
        <v>11</v>
      </c>
      <c r="I163" s="5">
        <f>ABS(F163)</f>
        <v>13</v>
      </c>
      <c r="J163" s="5">
        <f t="shared" si="12"/>
        <v>15</v>
      </c>
      <c r="K163" s="6">
        <f t="shared" si="13"/>
        <v>15</v>
      </c>
      <c r="L163" s="5">
        <f t="shared" si="14"/>
        <v>16</v>
      </c>
      <c r="M163" s="5">
        <f t="shared" si="15"/>
        <v>21</v>
      </c>
      <c r="N163" s="5" t="b">
        <f t="shared" si="16"/>
        <v>1</v>
      </c>
      <c r="O163" s="5">
        <f t="shared" si="17"/>
        <v>16</v>
      </c>
    </row>
    <row r="164" spans="1:15">
      <c r="A164" s="1">
        <v>41602</v>
      </c>
      <c r="B164" t="s">
        <v>20</v>
      </c>
      <c r="C164">
        <v>21</v>
      </c>
      <c r="D164" t="s">
        <v>30</v>
      </c>
      <c r="E164">
        <v>42</v>
      </c>
      <c r="F164">
        <v>1.5</v>
      </c>
      <c r="G164">
        <v>45</v>
      </c>
      <c r="H164" s="5">
        <v>12</v>
      </c>
      <c r="I164" s="5">
        <f>ABS(F164)</f>
        <v>1.5</v>
      </c>
      <c r="J164" s="5">
        <f t="shared" si="12"/>
        <v>1</v>
      </c>
      <c r="K164" s="6">
        <f t="shared" si="13"/>
        <v>14</v>
      </c>
      <c r="L164" s="5">
        <f t="shared" si="14"/>
        <v>3</v>
      </c>
      <c r="M164" s="5">
        <f t="shared" si="15"/>
        <v>21</v>
      </c>
      <c r="N164" s="5" t="b">
        <f t="shared" si="16"/>
        <v>1</v>
      </c>
      <c r="O164" s="5">
        <f t="shared" si="17"/>
        <v>3</v>
      </c>
    </row>
    <row r="165" spans="1:15">
      <c r="A165" s="1">
        <v>41602</v>
      </c>
      <c r="B165" t="s">
        <v>12</v>
      </c>
      <c r="C165">
        <v>27</v>
      </c>
      <c r="D165" t="s">
        <v>22</v>
      </c>
      <c r="E165">
        <v>11</v>
      </c>
      <c r="F165">
        <v>2</v>
      </c>
      <c r="G165">
        <v>39</v>
      </c>
      <c r="H165" s="5">
        <v>12</v>
      </c>
      <c r="I165" s="5">
        <f>ABS(F165)</f>
        <v>2</v>
      </c>
      <c r="J165" s="5">
        <f t="shared" si="12"/>
        <v>2</v>
      </c>
      <c r="K165" s="6">
        <f t="shared" si="13"/>
        <v>14</v>
      </c>
      <c r="L165" s="5">
        <f t="shared" si="14"/>
        <v>4</v>
      </c>
      <c r="M165" s="5">
        <f t="shared" si="15"/>
        <v>-16</v>
      </c>
      <c r="N165" s="5" t="b">
        <f t="shared" si="16"/>
        <v>0</v>
      </c>
      <c r="O165" s="5">
        <f t="shared" si="17"/>
        <v>0</v>
      </c>
    </row>
    <row r="166" spans="1:15">
      <c r="A166" s="1">
        <v>41602</v>
      </c>
      <c r="B166" t="s">
        <v>11</v>
      </c>
      <c r="C166">
        <v>23</v>
      </c>
      <c r="D166" t="s">
        <v>27</v>
      </c>
      <c r="E166">
        <v>19</v>
      </c>
      <c r="F166">
        <v>-2</v>
      </c>
      <c r="G166">
        <v>42</v>
      </c>
      <c r="H166" s="5">
        <v>12</v>
      </c>
      <c r="I166" s="5">
        <f>ABS(F166)</f>
        <v>2</v>
      </c>
      <c r="J166" s="5">
        <f t="shared" si="12"/>
        <v>3</v>
      </c>
      <c r="K166" s="6">
        <f t="shared" si="13"/>
        <v>14</v>
      </c>
      <c r="L166" s="5">
        <f t="shared" si="14"/>
        <v>5</v>
      </c>
      <c r="M166" s="5">
        <f t="shared" si="15"/>
        <v>-4</v>
      </c>
      <c r="N166" s="5" t="b">
        <f t="shared" si="16"/>
        <v>1</v>
      </c>
      <c r="O166" s="5">
        <f t="shared" si="17"/>
        <v>5</v>
      </c>
    </row>
    <row r="167" spans="1:15">
      <c r="A167" s="1">
        <v>41602</v>
      </c>
      <c r="B167" t="s">
        <v>8</v>
      </c>
      <c r="C167">
        <v>31</v>
      </c>
      <c r="D167" t="s">
        <v>9</v>
      </c>
      <c r="E167">
        <v>34</v>
      </c>
      <c r="F167">
        <v>-2.5</v>
      </c>
      <c r="G167">
        <v>53</v>
      </c>
      <c r="H167" s="5">
        <v>12</v>
      </c>
      <c r="I167" s="5">
        <f>ABS(F167)</f>
        <v>2.5</v>
      </c>
      <c r="J167" s="5">
        <f t="shared" si="12"/>
        <v>4</v>
      </c>
      <c r="K167" s="6">
        <f t="shared" si="13"/>
        <v>14</v>
      </c>
      <c r="L167" s="5">
        <f t="shared" si="14"/>
        <v>6</v>
      </c>
      <c r="M167" s="5">
        <f t="shared" si="15"/>
        <v>3</v>
      </c>
      <c r="N167" s="5" t="b">
        <f t="shared" si="16"/>
        <v>0</v>
      </c>
      <c r="O167" s="5">
        <f t="shared" si="17"/>
        <v>0</v>
      </c>
    </row>
    <row r="168" spans="1:15">
      <c r="A168" s="1">
        <v>41602</v>
      </c>
      <c r="B168" t="s">
        <v>34</v>
      </c>
      <c r="C168">
        <v>24</v>
      </c>
      <c r="D168" t="s">
        <v>33</v>
      </c>
      <c r="E168">
        <v>21</v>
      </c>
      <c r="F168">
        <v>2.5</v>
      </c>
      <c r="G168">
        <v>44</v>
      </c>
      <c r="H168" s="5">
        <v>12</v>
      </c>
      <c r="I168" s="5">
        <f>ABS(F168)</f>
        <v>2.5</v>
      </c>
      <c r="J168" s="5">
        <f t="shared" si="12"/>
        <v>5</v>
      </c>
      <c r="K168" s="6">
        <f t="shared" si="13"/>
        <v>14</v>
      </c>
      <c r="L168" s="5">
        <f t="shared" si="14"/>
        <v>7</v>
      </c>
      <c r="M168" s="5">
        <f t="shared" si="15"/>
        <v>-3</v>
      </c>
      <c r="N168" s="5" t="b">
        <f t="shared" si="16"/>
        <v>0</v>
      </c>
      <c r="O168" s="5">
        <f t="shared" si="17"/>
        <v>0</v>
      </c>
    </row>
    <row r="169" spans="1:15">
      <c r="A169" s="1">
        <v>41602</v>
      </c>
      <c r="B169" t="s">
        <v>28</v>
      </c>
      <c r="C169">
        <v>11</v>
      </c>
      <c r="D169" t="s">
        <v>29</v>
      </c>
      <c r="E169">
        <v>40</v>
      </c>
      <c r="F169">
        <v>3</v>
      </c>
      <c r="G169">
        <v>44.5</v>
      </c>
      <c r="H169" s="5">
        <v>12</v>
      </c>
      <c r="I169" s="5">
        <f>ABS(F169)</f>
        <v>3</v>
      </c>
      <c r="J169" s="5">
        <f t="shared" si="12"/>
        <v>6</v>
      </c>
      <c r="K169" s="6">
        <f t="shared" si="13"/>
        <v>14</v>
      </c>
      <c r="L169" s="5">
        <f t="shared" si="14"/>
        <v>8</v>
      </c>
      <c r="M169" s="5">
        <f t="shared" si="15"/>
        <v>29</v>
      </c>
      <c r="N169" s="5" t="b">
        <f t="shared" si="16"/>
        <v>1</v>
      </c>
      <c r="O169" s="5">
        <f t="shared" si="17"/>
        <v>8</v>
      </c>
    </row>
    <row r="170" spans="1:15">
      <c r="A170" s="1">
        <v>41602</v>
      </c>
      <c r="B170" t="s">
        <v>38</v>
      </c>
      <c r="C170">
        <v>41</v>
      </c>
      <c r="D170" t="s">
        <v>17</v>
      </c>
      <c r="E170">
        <v>38</v>
      </c>
      <c r="F170">
        <v>3</v>
      </c>
      <c r="G170">
        <v>42.5</v>
      </c>
      <c r="H170" s="5">
        <v>12</v>
      </c>
      <c r="I170" s="5">
        <f>ABS(F170)</f>
        <v>3</v>
      </c>
      <c r="J170" s="5">
        <f t="shared" si="12"/>
        <v>7</v>
      </c>
      <c r="K170" s="6">
        <f t="shared" si="13"/>
        <v>14</v>
      </c>
      <c r="L170" s="5">
        <f t="shared" si="14"/>
        <v>9</v>
      </c>
      <c r="M170" s="5">
        <f t="shared" si="15"/>
        <v>-3</v>
      </c>
      <c r="N170" s="5" t="b">
        <f t="shared" si="16"/>
        <v>0</v>
      </c>
      <c r="O170" s="5">
        <f t="shared" si="17"/>
        <v>0</v>
      </c>
    </row>
    <row r="171" spans="1:15">
      <c r="A171" s="1">
        <v>41602</v>
      </c>
      <c r="B171" t="s">
        <v>16</v>
      </c>
      <c r="C171">
        <v>3</v>
      </c>
      <c r="D171" t="s">
        <v>7</v>
      </c>
      <c r="E171">
        <v>19</v>
      </c>
      <c r="F171">
        <v>3.5</v>
      </c>
      <c r="G171">
        <v>38.5</v>
      </c>
      <c r="H171" s="5">
        <v>12</v>
      </c>
      <c r="I171" s="5">
        <f>ABS(F171)</f>
        <v>3.5</v>
      </c>
      <c r="J171" s="5">
        <f t="shared" si="12"/>
        <v>8</v>
      </c>
      <c r="K171" s="6">
        <f t="shared" si="13"/>
        <v>14</v>
      </c>
      <c r="L171" s="5">
        <f t="shared" si="14"/>
        <v>10</v>
      </c>
      <c r="M171" s="5">
        <f t="shared" si="15"/>
        <v>16</v>
      </c>
      <c r="N171" s="5" t="b">
        <f t="shared" si="16"/>
        <v>1</v>
      </c>
      <c r="O171" s="5">
        <f t="shared" si="17"/>
        <v>10</v>
      </c>
    </row>
    <row r="172" spans="1:15">
      <c r="A172" s="1">
        <v>41602</v>
      </c>
      <c r="B172" t="s">
        <v>24</v>
      </c>
      <c r="C172">
        <v>20</v>
      </c>
      <c r="D172" t="s">
        <v>21</v>
      </c>
      <c r="E172">
        <v>16</v>
      </c>
      <c r="F172">
        <v>-4</v>
      </c>
      <c r="G172">
        <v>40.5</v>
      </c>
      <c r="H172" s="5">
        <v>12</v>
      </c>
      <c r="I172" s="5">
        <f>ABS(F172)</f>
        <v>4</v>
      </c>
      <c r="J172" s="5">
        <f t="shared" si="12"/>
        <v>9</v>
      </c>
      <c r="K172" s="6">
        <f t="shared" si="13"/>
        <v>14</v>
      </c>
      <c r="L172" s="5">
        <f t="shared" si="14"/>
        <v>11</v>
      </c>
      <c r="M172" s="5">
        <f t="shared" si="15"/>
        <v>-4</v>
      </c>
      <c r="N172" s="5" t="b">
        <f t="shared" si="16"/>
        <v>1</v>
      </c>
      <c r="O172" s="5">
        <f t="shared" si="17"/>
        <v>11</v>
      </c>
    </row>
    <row r="173" spans="1:15">
      <c r="A173" s="1">
        <v>41603</v>
      </c>
      <c r="B173" t="s">
        <v>32</v>
      </c>
      <c r="C173">
        <v>27</v>
      </c>
      <c r="D173" t="s">
        <v>36</v>
      </c>
      <c r="E173">
        <v>6</v>
      </c>
      <c r="F173">
        <v>-5</v>
      </c>
      <c r="G173">
        <v>47</v>
      </c>
      <c r="H173" s="5">
        <v>12</v>
      </c>
      <c r="I173" s="5">
        <f>ABS(F173)</f>
        <v>5</v>
      </c>
      <c r="J173" s="5">
        <f t="shared" si="12"/>
        <v>10</v>
      </c>
      <c r="K173" s="6">
        <f t="shared" si="13"/>
        <v>14</v>
      </c>
      <c r="L173" s="5">
        <f t="shared" si="14"/>
        <v>12</v>
      </c>
      <c r="M173" s="5">
        <f t="shared" si="15"/>
        <v>-21</v>
      </c>
      <c r="N173" s="5" t="b">
        <f t="shared" si="16"/>
        <v>1</v>
      </c>
      <c r="O173" s="5">
        <f t="shared" si="17"/>
        <v>12</v>
      </c>
    </row>
    <row r="174" spans="1:15">
      <c r="A174" s="1">
        <v>41602</v>
      </c>
      <c r="B174" t="s">
        <v>25</v>
      </c>
      <c r="C174">
        <v>26</v>
      </c>
      <c r="D174" t="s">
        <v>31</v>
      </c>
      <c r="E174">
        <v>26</v>
      </c>
      <c r="F174">
        <v>5.5</v>
      </c>
      <c r="G174">
        <v>44.5</v>
      </c>
      <c r="H174" s="5">
        <v>12</v>
      </c>
      <c r="I174" s="5">
        <f>ABS(F174)</f>
        <v>5.5</v>
      </c>
      <c r="J174" s="5">
        <f t="shared" si="12"/>
        <v>11</v>
      </c>
      <c r="K174" s="6">
        <f t="shared" si="13"/>
        <v>14</v>
      </c>
      <c r="L174" s="5">
        <f t="shared" si="14"/>
        <v>13</v>
      </c>
      <c r="M174" s="5">
        <f t="shared" si="15"/>
        <v>0</v>
      </c>
      <c r="N174" s="5" t="b">
        <f t="shared" si="16"/>
        <v>0</v>
      </c>
      <c r="O174" s="5">
        <f t="shared" si="17"/>
        <v>0</v>
      </c>
    </row>
    <row r="175" spans="1:15">
      <c r="A175" s="1">
        <v>41599</v>
      </c>
      <c r="B175" t="s">
        <v>14</v>
      </c>
      <c r="C175">
        <v>17</v>
      </c>
      <c r="D175" t="s">
        <v>13</v>
      </c>
      <c r="E175">
        <v>13</v>
      </c>
      <c r="F175">
        <v>-7</v>
      </c>
      <c r="G175">
        <v>52.5</v>
      </c>
      <c r="H175" s="5">
        <v>12</v>
      </c>
      <c r="I175" s="5">
        <f>ABS(F175)</f>
        <v>7</v>
      </c>
      <c r="J175" s="5">
        <f t="shared" si="12"/>
        <v>12</v>
      </c>
      <c r="K175" s="6">
        <f t="shared" si="13"/>
        <v>14</v>
      </c>
      <c r="L175" s="5">
        <f t="shared" si="14"/>
        <v>14</v>
      </c>
      <c r="M175" s="5">
        <f t="shared" si="15"/>
        <v>-4</v>
      </c>
      <c r="N175" s="5" t="b">
        <f t="shared" si="16"/>
        <v>1</v>
      </c>
      <c r="O175" s="5">
        <f t="shared" si="17"/>
        <v>14</v>
      </c>
    </row>
    <row r="176" spans="1:15">
      <c r="A176" s="1">
        <v>41602</v>
      </c>
      <c r="B176" t="s">
        <v>15</v>
      </c>
      <c r="C176">
        <v>24</v>
      </c>
      <c r="D176" t="s">
        <v>26</v>
      </c>
      <c r="E176">
        <v>21</v>
      </c>
      <c r="F176">
        <v>7</v>
      </c>
      <c r="G176">
        <v>48</v>
      </c>
      <c r="H176" s="5">
        <v>12</v>
      </c>
      <c r="I176" s="5">
        <f>ABS(F176)</f>
        <v>7</v>
      </c>
      <c r="J176" s="5">
        <f t="shared" si="12"/>
        <v>13</v>
      </c>
      <c r="K176" s="6">
        <f t="shared" si="13"/>
        <v>14</v>
      </c>
      <c r="L176" s="5">
        <f t="shared" si="14"/>
        <v>15</v>
      </c>
      <c r="M176" s="5">
        <f t="shared" si="15"/>
        <v>-3</v>
      </c>
      <c r="N176" s="5" t="b">
        <f t="shared" si="16"/>
        <v>0</v>
      </c>
      <c r="O176" s="5">
        <f t="shared" si="17"/>
        <v>0</v>
      </c>
    </row>
    <row r="177" spans="1:15">
      <c r="A177" s="1">
        <v>41602</v>
      </c>
      <c r="B177" t="s">
        <v>18</v>
      </c>
      <c r="C177">
        <v>13</v>
      </c>
      <c r="D177" t="s">
        <v>37</v>
      </c>
      <c r="E177">
        <v>6</v>
      </c>
      <c r="F177">
        <v>10</v>
      </c>
      <c r="G177">
        <v>43.5</v>
      </c>
      <c r="H177" s="5">
        <v>12</v>
      </c>
      <c r="I177" s="5">
        <f>ABS(F177)</f>
        <v>10</v>
      </c>
      <c r="J177" s="5">
        <f t="shared" si="12"/>
        <v>14</v>
      </c>
      <c r="K177" s="6">
        <f t="shared" si="13"/>
        <v>14</v>
      </c>
      <c r="L177" s="5">
        <f t="shared" si="14"/>
        <v>16</v>
      </c>
      <c r="M177" s="5">
        <f t="shared" si="15"/>
        <v>-7</v>
      </c>
      <c r="N177" s="5" t="b">
        <f t="shared" si="16"/>
        <v>0</v>
      </c>
      <c r="O177" s="5">
        <f t="shared" si="17"/>
        <v>0</v>
      </c>
    </row>
    <row r="178" spans="1:15">
      <c r="A178" s="1">
        <v>41609</v>
      </c>
      <c r="B178" t="s">
        <v>20</v>
      </c>
      <c r="C178">
        <v>20</v>
      </c>
      <c r="D178" t="s">
        <v>25</v>
      </c>
      <c r="E178">
        <v>23</v>
      </c>
      <c r="F178">
        <v>1</v>
      </c>
      <c r="G178">
        <v>50.5</v>
      </c>
      <c r="H178" s="5">
        <v>13</v>
      </c>
      <c r="I178" s="5">
        <f>ABS(F178)</f>
        <v>1</v>
      </c>
      <c r="J178" s="5">
        <f t="shared" si="12"/>
        <v>1</v>
      </c>
      <c r="K178" s="6">
        <f t="shared" si="13"/>
        <v>16</v>
      </c>
      <c r="L178" s="5">
        <f t="shared" si="14"/>
        <v>1</v>
      </c>
      <c r="M178" s="5">
        <f t="shared" si="15"/>
        <v>3</v>
      </c>
      <c r="N178" s="5" t="b">
        <f t="shared" si="16"/>
        <v>1</v>
      </c>
      <c r="O178" s="5">
        <f t="shared" si="17"/>
        <v>1</v>
      </c>
    </row>
    <row r="179" spans="1:15">
      <c r="A179" s="1">
        <v>41609</v>
      </c>
      <c r="B179" t="s">
        <v>33</v>
      </c>
      <c r="C179">
        <v>24</v>
      </c>
      <c r="D179" t="s">
        <v>36</v>
      </c>
      <c r="E179">
        <v>17</v>
      </c>
      <c r="F179">
        <v>1</v>
      </c>
      <c r="G179">
        <v>44.5</v>
      </c>
      <c r="H179" s="5">
        <v>13</v>
      </c>
      <c r="I179" s="5">
        <f>ABS(F179)</f>
        <v>1</v>
      </c>
      <c r="J179" s="5">
        <f t="shared" si="12"/>
        <v>2</v>
      </c>
      <c r="K179" s="6">
        <f t="shared" si="13"/>
        <v>16</v>
      </c>
      <c r="L179" s="5">
        <f t="shared" si="14"/>
        <v>2</v>
      </c>
      <c r="M179" s="5">
        <f t="shared" si="15"/>
        <v>-7</v>
      </c>
      <c r="N179" s="5" t="b">
        <f t="shared" si="16"/>
        <v>0</v>
      </c>
      <c r="O179" s="5">
        <f t="shared" si="17"/>
        <v>0</v>
      </c>
    </row>
    <row r="180" spans="1:15">
      <c r="A180" s="1">
        <v>41609</v>
      </c>
      <c r="B180" t="s">
        <v>19</v>
      </c>
      <c r="C180">
        <v>17</v>
      </c>
      <c r="D180" t="s">
        <v>38</v>
      </c>
      <c r="E180">
        <v>10</v>
      </c>
      <c r="F180">
        <v>-1.5</v>
      </c>
      <c r="G180">
        <v>48.5</v>
      </c>
      <c r="H180" s="5">
        <v>13</v>
      </c>
      <c r="I180" s="5">
        <f>ABS(F180)</f>
        <v>1.5</v>
      </c>
      <c r="J180" s="5">
        <f t="shared" si="12"/>
        <v>3</v>
      </c>
      <c r="K180" s="6">
        <f t="shared" si="13"/>
        <v>16</v>
      </c>
      <c r="L180" s="5">
        <f t="shared" si="14"/>
        <v>3</v>
      </c>
      <c r="M180" s="5">
        <f t="shared" si="15"/>
        <v>-7</v>
      </c>
      <c r="N180" s="5" t="b">
        <f t="shared" si="16"/>
        <v>1</v>
      </c>
      <c r="O180" s="5">
        <f t="shared" si="17"/>
        <v>3</v>
      </c>
    </row>
    <row r="181" spans="1:15">
      <c r="A181" s="1">
        <v>41609</v>
      </c>
      <c r="B181" t="s">
        <v>21</v>
      </c>
      <c r="C181">
        <v>23</v>
      </c>
      <c r="D181" t="s">
        <v>16</v>
      </c>
      <c r="E181">
        <v>3</v>
      </c>
      <c r="F181">
        <v>2</v>
      </c>
      <c r="G181">
        <v>40.5</v>
      </c>
      <c r="H181" s="5">
        <v>13</v>
      </c>
      <c r="I181" s="5">
        <f>ABS(F181)</f>
        <v>2</v>
      </c>
      <c r="J181" s="5">
        <f t="shared" si="12"/>
        <v>4</v>
      </c>
      <c r="K181" s="6">
        <f t="shared" si="13"/>
        <v>16</v>
      </c>
      <c r="L181" s="5">
        <f t="shared" si="14"/>
        <v>4</v>
      </c>
      <c r="M181" s="5">
        <f t="shared" si="15"/>
        <v>-20</v>
      </c>
      <c r="N181" s="5" t="b">
        <f t="shared" si="16"/>
        <v>0</v>
      </c>
      <c r="O181" s="5">
        <f t="shared" si="17"/>
        <v>0</v>
      </c>
    </row>
    <row r="182" spans="1:15">
      <c r="A182" s="1">
        <v>41606</v>
      </c>
      <c r="B182" t="s">
        <v>12</v>
      </c>
      <c r="C182">
        <v>20</v>
      </c>
      <c r="D182" t="s">
        <v>7</v>
      </c>
      <c r="E182">
        <v>22</v>
      </c>
      <c r="F182">
        <v>3</v>
      </c>
      <c r="G182">
        <v>40.5</v>
      </c>
      <c r="H182" s="5">
        <v>13</v>
      </c>
      <c r="I182" s="5">
        <f>ABS(F182)</f>
        <v>3</v>
      </c>
      <c r="J182" s="5">
        <f t="shared" si="12"/>
        <v>5</v>
      </c>
      <c r="K182" s="6">
        <f t="shared" si="13"/>
        <v>16</v>
      </c>
      <c r="L182" s="5">
        <f t="shared" si="14"/>
        <v>5</v>
      </c>
      <c r="M182" s="5">
        <f t="shared" si="15"/>
        <v>2</v>
      </c>
      <c r="N182" s="5" t="b">
        <f t="shared" si="16"/>
        <v>1</v>
      </c>
      <c r="O182" s="5">
        <f t="shared" si="17"/>
        <v>5</v>
      </c>
    </row>
    <row r="183" spans="1:15">
      <c r="A183" s="1">
        <v>41609</v>
      </c>
      <c r="B183" t="s">
        <v>11</v>
      </c>
      <c r="C183">
        <v>14</v>
      </c>
      <c r="D183" t="s">
        <v>28</v>
      </c>
      <c r="E183">
        <v>22</v>
      </c>
      <c r="F183">
        <v>3.5</v>
      </c>
      <c r="G183">
        <v>46</v>
      </c>
      <c r="H183" s="5">
        <v>13</v>
      </c>
      <c r="I183" s="5">
        <f>ABS(F183)</f>
        <v>3.5</v>
      </c>
      <c r="J183" s="5">
        <f t="shared" si="12"/>
        <v>6</v>
      </c>
      <c r="K183" s="6">
        <f t="shared" si="13"/>
        <v>16</v>
      </c>
      <c r="L183" s="5">
        <f t="shared" si="14"/>
        <v>6</v>
      </c>
      <c r="M183" s="5">
        <f t="shared" si="15"/>
        <v>8</v>
      </c>
      <c r="N183" s="5" t="b">
        <f t="shared" si="16"/>
        <v>1</v>
      </c>
      <c r="O183" s="5">
        <f t="shared" si="17"/>
        <v>6</v>
      </c>
    </row>
    <row r="184" spans="1:15">
      <c r="A184" s="1">
        <v>41609</v>
      </c>
      <c r="B184" t="s">
        <v>29</v>
      </c>
      <c r="C184">
        <v>21</v>
      </c>
      <c r="D184" t="s">
        <v>35</v>
      </c>
      <c r="E184">
        <v>24</v>
      </c>
      <c r="F184">
        <v>3.5</v>
      </c>
      <c r="G184">
        <v>48.5</v>
      </c>
      <c r="H184" s="5">
        <v>13</v>
      </c>
      <c r="I184" s="5">
        <f>ABS(F184)</f>
        <v>3.5</v>
      </c>
      <c r="J184" s="5">
        <f t="shared" si="12"/>
        <v>7</v>
      </c>
      <c r="K184" s="6">
        <f t="shared" si="13"/>
        <v>16</v>
      </c>
      <c r="L184" s="5">
        <f t="shared" si="14"/>
        <v>7</v>
      </c>
      <c r="M184" s="5">
        <f t="shared" si="15"/>
        <v>3</v>
      </c>
      <c r="N184" s="5" t="b">
        <f t="shared" si="16"/>
        <v>1</v>
      </c>
      <c r="O184" s="5">
        <f t="shared" si="17"/>
        <v>7</v>
      </c>
    </row>
    <row r="185" spans="1:15">
      <c r="A185" s="1">
        <v>41609</v>
      </c>
      <c r="B185" t="s">
        <v>13</v>
      </c>
      <c r="C185">
        <v>34</v>
      </c>
      <c r="D185" t="s">
        <v>10</v>
      </c>
      <c r="E185">
        <v>31</v>
      </c>
      <c r="F185">
        <v>4.5</v>
      </c>
      <c r="G185">
        <v>48.5</v>
      </c>
      <c r="H185" s="5">
        <v>13</v>
      </c>
      <c r="I185" s="5">
        <f>ABS(F185)</f>
        <v>4.5</v>
      </c>
      <c r="J185" s="5">
        <f t="shared" si="12"/>
        <v>8</v>
      </c>
      <c r="K185" s="6">
        <f t="shared" si="13"/>
        <v>16</v>
      </c>
      <c r="L185" s="5">
        <f t="shared" si="14"/>
        <v>8</v>
      </c>
      <c r="M185" s="5">
        <f t="shared" si="15"/>
        <v>-3</v>
      </c>
      <c r="N185" s="5" t="b">
        <f t="shared" si="16"/>
        <v>0</v>
      </c>
      <c r="O185" s="5">
        <f t="shared" si="17"/>
        <v>0</v>
      </c>
    </row>
    <row r="186" spans="1:15">
      <c r="A186" s="1">
        <v>41610</v>
      </c>
      <c r="B186" t="s">
        <v>14</v>
      </c>
      <c r="C186">
        <v>7</v>
      </c>
      <c r="D186" t="s">
        <v>23</v>
      </c>
      <c r="E186">
        <v>34</v>
      </c>
      <c r="F186">
        <v>5</v>
      </c>
      <c r="G186">
        <v>47.5</v>
      </c>
      <c r="H186" s="5">
        <v>13</v>
      </c>
      <c r="I186" s="5">
        <f>ABS(F186)</f>
        <v>5</v>
      </c>
      <c r="J186" s="5">
        <f t="shared" si="12"/>
        <v>9</v>
      </c>
      <c r="K186" s="6">
        <f t="shared" si="13"/>
        <v>16</v>
      </c>
      <c r="L186" s="5">
        <f t="shared" si="14"/>
        <v>9</v>
      </c>
      <c r="M186" s="5">
        <f t="shared" si="15"/>
        <v>27</v>
      </c>
      <c r="N186" s="5" t="b">
        <f t="shared" si="16"/>
        <v>1</v>
      </c>
      <c r="O186" s="5">
        <f t="shared" si="17"/>
        <v>9</v>
      </c>
    </row>
    <row r="187" spans="1:15">
      <c r="A187" s="1">
        <v>41606</v>
      </c>
      <c r="B187" t="s">
        <v>31</v>
      </c>
      <c r="C187">
        <v>10</v>
      </c>
      <c r="D187" t="s">
        <v>26</v>
      </c>
      <c r="E187">
        <v>40</v>
      </c>
      <c r="F187">
        <v>6</v>
      </c>
      <c r="G187">
        <v>48.5</v>
      </c>
      <c r="H187" s="5">
        <v>13</v>
      </c>
      <c r="I187" s="5">
        <f>ABS(F187)</f>
        <v>6</v>
      </c>
      <c r="J187" s="5">
        <f t="shared" si="12"/>
        <v>10</v>
      </c>
      <c r="K187" s="6">
        <f t="shared" si="13"/>
        <v>16</v>
      </c>
      <c r="L187" s="5">
        <f t="shared" si="14"/>
        <v>10</v>
      </c>
      <c r="M187" s="5">
        <f t="shared" si="15"/>
        <v>30</v>
      </c>
      <c r="N187" s="5" t="b">
        <f t="shared" si="16"/>
        <v>1</v>
      </c>
      <c r="O187" s="5">
        <f t="shared" si="17"/>
        <v>10</v>
      </c>
    </row>
    <row r="188" spans="1:15">
      <c r="A188" s="1">
        <v>41609</v>
      </c>
      <c r="B188" t="s">
        <v>8</v>
      </c>
      <c r="C188">
        <v>35</v>
      </c>
      <c r="D188" t="s">
        <v>17</v>
      </c>
      <c r="E188">
        <v>28</v>
      </c>
      <c r="F188">
        <v>-6</v>
      </c>
      <c r="G188">
        <v>50</v>
      </c>
      <c r="H188" s="5">
        <v>13</v>
      </c>
      <c r="I188" s="5">
        <f>ABS(F188)</f>
        <v>6</v>
      </c>
      <c r="J188" s="5">
        <f t="shared" si="12"/>
        <v>11</v>
      </c>
      <c r="K188" s="6">
        <f t="shared" si="13"/>
        <v>16</v>
      </c>
      <c r="L188" s="5">
        <f t="shared" si="14"/>
        <v>11</v>
      </c>
      <c r="M188" s="5">
        <f t="shared" si="15"/>
        <v>-7</v>
      </c>
      <c r="N188" s="5" t="b">
        <f t="shared" si="16"/>
        <v>1</v>
      </c>
      <c r="O188" s="5">
        <f t="shared" si="17"/>
        <v>11</v>
      </c>
    </row>
    <row r="189" spans="1:15">
      <c r="A189" s="1">
        <v>41609</v>
      </c>
      <c r="B189" t="s">
        <v>15</v>
      </c>
      <c r="C189">
        <v>6</v>
      </c>
      <c r="D189" t="s">
        <v>24</v>
      </c>
      <c r="E189">
        <v>27</v>
      </c>
      <c r="F189">
        <v>6.5</v>
      </c>
      <c r="G189">
        <v>40.5</v>
      </c>
      <c r="H189" s="5">
        <v>13</v>
      </c>
      <c r="I189" s="5">
        <f>ABS(F189)</f>
        <v>6.5</v>
      </c>
      <c r="J189" s="5">
        <f t="shared" si="12"/>
        <v>12</v>
      </c>
      <c r="K189" s="6">
        <f t="shared" si="13"/>
        <v>16</v>
      </c>
      <c r="L189" s="5">
        <f t="shared" si="14"/>
        <v>12</v>
      </c>
      <c r="M189" s="5">
        <f t="shared" si="15"/>
        <v>21</v>
      </c>
      <c r="N189" s="5" t="b">
        <f t="shared" si="16"/>
        <v>1</v>
      </c>
      <c r="O189" s="5">
        <f t="shared" si="17"/>
        <v>12</v>
      </c>
    </row>
    <row r="190" spans="1:15">
      <c r="A190" s="1">
        <v>41609</v>
      </c>
      <c r="B190" t="s">
        <v>9</v>
      </c>
      <c r="C190">
        <v>34</v>
      </c>
      <c r="D190" t="s">
        <v>37</v>
      </c>
      <c r="E190">
        <v>31</v>
      </c>
      <c r="F190">
        <v>-6.5</v>
      </c>
      <c r="G190">
        <v>47.5</v>
      </c>
      <c r="H190" s="5">
        <v>13</v>
      </c>
      <c r="I190" s="5">
        <f>ABS(F190)</f>
        <v>6.5</v>
      </c>
      <c r="J190" s="5">
        <f t="shared" si="12"/>
        <v>13</v>
      </c>
      <c r="K190" s="6">
        <f t="shared" si="13"/>
        <v>16</v>
      </c>
      <c r="L190" s="5">
        <f t="shared" si="14"/>
        <v>13</v>
      </c>
      <c r="M190" s="5">
        <f t="shared" si="15"/>
        <v>-3</v>
      </c>
      <c r="N190" s="5" t="b">
        <f t="shared" si="16"/>
        <v>1</v>
      </c>
      <c r="O190" s="5">
        <f t="shared" si="17"/>
        <v>13</v>
      </c>
    </row>
    <row r="191" spans="1:15">
      <c r="A191" s="1">
        <v>41609</v>
      </c>
      <c r="B191" t="s">
        <v>18</v>
      </c>
      <c r="C191">
        <v>32</v>
      </c>
      <c r="D191" t="s">
        <v>22</v>
      </c>
      <c r="E191">
        <v>28</v>
      </c>
      <c r="F191">
        <v>7.5</v>
      </c>
      <c r="G191">
        <v>39</v>
      </c>
      <c r="H191" s="5">
        <v>13</v>
      </c>
      <c r="I191" s="5">
        <f>ABS(F191)</f>
        <v>7.5</v>
      </c>
      <c r="J191" s="5">
        <f t="shared" si="12"/>
        <v>14</v>
      </c>
      <c r="K191" s="6">
        <f t="shared" si="13"/>
        <v>16</v>
      </c>
      <c r="L191" s="5">
        <f t="shared" si="14"/>
        <v>14</v>
      </c>
      <c r="M191" s="5">
        <f t="shared" si="15"/>
        <v>-4</v>
      </c>
      <c r="N191" s="5" t="b">
        <f t="shared" si="16"/>
        <v>0</v>
      </c>
      <c r="O191" s="5">
        <f t="shared" si="17"/>
        <v>0</v>
      </c>
    </row>
    <row r="192" spans="1:15">
      <c r="A192" s="1">
        <v>41609</v>
      </c>
      <c r="B192" t="s">
        <v>30</v>
      </c>
      <c r="C192">
        <v>13</v>
      </c>
      <c r="D192" t="s">
        <v>32</v>
      </c>
      <c r="E192">
        <v>23</v>
      </c>
      <c r="F192">
        <v>7.5</v>
      </c>
      <c r="G192">
        <v>40</v>
      </c>
      <c r="H192" s="5">
        <v>13</v>
      </c>
      <c r="I192" s="5">
        <f>ABS(F192)</f>
        <v>7.5</v>
      </c>
      <c r="J192" s="5">
        <f t="shared" si="12"/>
        <v>15</v>
      </c>
      <c r="K192" s="6">
        <f t="shared" si="13"/>
        <v>16</v>
      </c>
      <c r="L192" s="5">
        <f t="shared" si="14"/>
        <v>15</v>
      </c>
      <c r="M192" s="5">
        <f t="shared" si="15"/>
        <v>10</v>
      </c>
      <c r="N192" s="5" t="b">
        <f t="shared" si="16"/>
        <v>1</v>
      </c>
      <c r="O192" s="5">
        <f t="shared" si="17"/>
        <v>15</v>
      </c>
    </row>
    <row r="193" spans="1:15">
      <c r="A193" s="1">
        <v>41606</v>
      </c>
      <c r="B193" t="s">
        <v>27</v>
      </c>
      <c r="C193">
        <v>24</v>
      </c>
      <c r="D193" t="s">
        <v>34</v>
      </c>
      <c r="E193">
        <v>31</v>
      </c>
      <c r="F193">
        <v>8</v>
      </c>
      <c r="G193">
        <v>48</v>
      </c>
      <c r="H193" s="5">
        <v>13</v>
      </c>
      <c r="I193" s="5">
        <f>ABS(F193)</f>
        <v>8</v>
      </c>
      <c r="J193" s="5">
        <f t="shared" si="12"/>
        <v>16</v>
      </c>
      <c r="K193" s="6">
        <f t="shared" si="13"/>
        <v>16</v>
      </c>
      <c r="L193" s="5">
        <f t="shared" si="14"/>
        <v>16</v>
      </c>
      <c r="M193" s="5">
        <f t="shared" si="15"/>
        <v>7</v>
      </c>
      <c r="N193" s="5" t="b">
        <f t="shared" si="16"/>
        <v>1</v>
      </c>
      <c r="O193" s="5">
        <f t="shared" si="17"/>
        <v>16</v>
      </c>
    </row>
    <row r="194" spans="1:15">
      <c r="A194" s="1">
        <v>41617</v>
      </c>
      <c r="B194" t="s">
        <v>34</v>
      </c>
      <c r="C194">
        <v>28</v>
      </c>
      <c r="D194" t="s">
        <v>20</v>
      </c>
      <c r="E194">
        <v>45</v>
      </c>
      <c r="F194">
        <v>1.5</v>
      </c>
      <c r="G194">
        <v>49.5</v>
      </c>
      <c r="H194" s="5">
        <v>14</v>
      </c>
      <c r="I194" s="5">
        <f>ABS(F194)</f>
        <v>1.5</v>
      </c>
      <c r="J194" s="5">
        <f t="shared" si="12"/>
        <v>1</v>
      </c>
      <c r="K194" s="6">
        <f t="shared" si="13"/>
        <v>16</v>
      </c>
      <c r="L194" s="5">
        <f t="shared" si="14"/>
        <v>1</v>
      </c>
      <c r="M194" s="5">
        <f t="shared" si="15"/>
        <v>17</v>
      </c>
      <c r="N194" s="5" t="b">
        <f t="shared" si="16"/>
        <v>1</v>
      </c>
      <c r="O194" s="5">
        <f t="shared" si="17"/>
        <v>1</v>
      </c>
    </row>
    <row r="195" spans="1:15">
      <c r="A195" s="1">
        <v>41616</v>
      </c>
      <c r="B195" t="s">
        <v>26</v>
      </c>
      <c r="C195">
        <v>20</v>
      </c>
      <c r="D195" t="s">
        <v>35</v>
      </c>
      <c r="E195">
        <v>34</v>
      </c>
      <c r="F195">
        <v>2</v>
      </c>
      <c r="G195">
        <v>53.5</v>
      </c>
      <c r="H195" s="5">
        <v>14</v>
      </c>
      <c r="I195" s="5">
        <f>ABS(F195)</f>
        <v>2</v>
      </c>
      <c r="J195" s="5">
        <f t="shared" ref="J195:J257" si="18">IF(H195=H194,J194+1,1)</f>
        <v>2</v>
      </c>
      <c r="K195" s="6">
        <f t="shared" ref="K195:K257" si="19">COUNTIF($H$2:$H$257,H195)</f>
        <v>16</v>
      </c>
      <c r="L195" s="5">
        <f t="shared" ref="L195:L257" si="20">J195+(16-K195)</f>
        <v>2</v>
      </c>
      <c r="M195" s="5">
        <f t="shared" ref="M195:M257" si="21">E195-C195</f>
        <v>14</v>
      </c>
      <c r="N195" s="5" t="b">
        <f t="shared" ref="N195:N257" si="22">M195*F195&gt;0</f>
        <v>1</v>
      </c>
      <c r="O195" s="5">
        <f t="shared" ref="O195:O257" si="23">IF(N195,L195,0)</f>
        <v>2</v>
      </c>
    </row>
    <row r="196" spans="1:15">
      <c r="A196" s="1">
        <v>41616</v>
      </c>
      <c r="B196" t="s">
        <v>23</v>
      </c>
      <c r="C196">
        <v>17</v>
      </c>
      <c r="D196" t="s">
        <v>32</v>
      </c>
      <c r="E196">
        <v>19</v>
      </c>
      <c r="F196">
        <v>2</v>
      </c>
      <c r="G196">
        <v>41</v>
      </c>
      <c r="H196" s="5">
        <v>14</v>
      </c>
      <c r="I196" s="5">
        <f>ABS(F196)</f>
        <v>2</v>
      </c>
      <c r="J196" s="5">
        <f t="shared" si="18"/>
        <v>3</v>
      </c>
      <c r="K196" s="6">
        <f t="shared" si="19"/>
        <v>16</v>
      </c>
      <c r="L196" s="5">
        <f t="shared" si="20"/>
        <v>3</v>
      </c>
      <c r="M196" s="5">
        <f t="shared" si="21"/>
        <v>2</v>
      </c>
      <c r="N196" s="5" t="b">
        <f t="shared" si="22"/>
        <v>1</v>
      </c>
      <c r="O196" s="5">
        <f t="shared" si="23"/>
        <v>3</v>
      </c>
    </row>
    <row r="197" spans="1:15">
      <c r="A197" s="1">
        <v>41616</v>
      </c>
      <c r="B197" t="s">
        <v>10</v>
      </c>
      <c r="C197">
        <v>6</v>
      </c>
      <c r="D197" t="s">
        <v>15</v>
      </c>
      <c r="E197">
        <v>27</v>
      </c>
      <c r="F197">
        <v>2.5</v>
      </c>
      <c r="G197">
        <v>42.5</v>
      </c>
      <c r="H197" s="5">
        <v>14</v>
      </c>
      <c r="I197" s="5">
        <f>ABS(F197)</f>
        <v>2.5</v>
      </c>
      <c r="J197" s="5">
        <f t="shared" si="18"/>
        <v>4</v>
      </c>
      <c r="K197" s="6">
        <f t="shared" si="19"/>
        <v>16</v>
      </c>
      <c r="L197" s="5">
        <f t="shared" si="20"/>
        <v>4</v>
      </c>
      <c r="M197" s="5">
        <f t="shared" si="21"/>
        <v>21</v>
      </c>
      <c r="N197" s="5" t="b">
        <f t="shared" si="22"/>
        <v>1</v>
      </c>
      <c r="O197" s="5">
        <f t="shared" si="23"/>
        <v>4</v>
      </c>
    </row>
    <row r="198" spans="1:15">
      <c r="A198" s="1">
        <v>41616</v>
      </c>
      <c r="B198" t="s">
        <v>24</v>
      </c>
      <c r="C198">
        <v>13</v>
      </c>
      <c r="D198" t="s">
        <v>14</v>
      </c>
      <c r="E198">
        <v>31</v>
      </c>
      <c r="F198">
        <v>3</v>
      </c>
      <c r="G198">
        <v>46.5</v>
      </c>
      <c r="H198" s="5">
        <v>14</v>
      </c>
      <c r="I198" s="5">
        <f>ABS(F198)</f>
        <v>3</v>
      </c>
      <c r="J198" s="5">
        <f t="shared" si="18"/>
        <v>5</v>
      </c>
      <c r="K198" s="6">
        <f t="shared" si="19"/>
        <v>16</v>
      </c>
      <c r="L198" s="5">
        <f t="shared" si="20"/>
        <v>5</v>
      </c>
      <c r="M198" s="5">
        <f t="shared" si="21"/>
        <v>18</v>
      </c>
      <c r="N198" s="5" t="b">
        <f t="shared" si="22"/>
        <v>1</v>
      </c>
      <c r="O198" s="5">
        <f t="shared" si="23"/>
        <v>5</v>
      </c>
    </row>
    <row r="199" spans="1:15">
      <c r="A199" s="1">
        <v>41616</v>
      </c>
      <c r="B199" t="s">
        <v>27</v>
      </c>
      <c r="C199">
        <v>27</v>
      </c>
      <c r="D199" t="s">
        <v>16</v>
      </c>
      <c r="E199">
        <v>37</v>
      </c>
      <c r="F199">
        <v>3</v>
      </c>
      <c r="G199">
        <v>39.5</v>
      </c>
      <c r="H199" s="5">
        <v>14</v>
      </c>
      <c r="I199" s="5">
        <f>ABS(F199)</f>
        <v>3</v>
      </c>
      <c r="J199" s="5">
        <f t="shared" si="18"/>
        <v>6</v>
      </c>
      <c r="K199" s="6">
        <f t="shared" si="19"/>
        <v>16</v>
      </c>
      <c r="L199" s="5">
        <f t="shared" si="20"/>
        <v>6</v>
      </c>
      <c r="M199" s="5">
        <f t="shared" si="21"/>
        <v>10</v>
      </c>
      <c r="N199" s="5" t="b">
        <f t="shared" si="22"/>
        <v>1</v>
      </c>
      <c r="O199" s="5">
        <f t="shared" si="23"/>
        <v>6</v>
      </c>
    </row>
    <row r="200" spans="1:15">
      <c r="A200" s="1">
        <v>41616</v>
      </c>
      <c r="B200" t="s">
        <v>21</v>
      </c>
      <c r="C200">
        <v>34</v>
      </c>
      <c r="D200" t="s">
        <v>12</v>
      </c>
      <c r="E200">
        <v>28</v>
      </c>
      <c r="F200">
        <v>3</v>
      </c>
      <c r="G200">
        <v>41</v>
      </c>
      <c r="H200" s="5">
        <v>14</v>
      </c>
      <c r="I200" s="5">
        <f>ABS(F200)</f>
        <v>3</v>
      </c>
      <c r="J200" s="5">
        <f t="shared" si="18"/>
        <v>7</v>
      </c>
      <c r="K200" s="6">
        <f t="shared" si="19"/>
        <v>16</v>
      </c>
      <c r="L200" s="5">
        <f t="shared" si="20"/>
        <v>7</v>
      </c>
      <c r="M200" s="5">
        <f t="shared" si="21"/>
        <v>-6</v>
      </c>
      <c r="N200" s="5" t="b">
        <f t="shared" si="22"/>
        <v>0</v>
      </c>
      <c r="O200" s="5">
        <f t="shared" si="23"/>
        <v>0</v>
      </c>
    </row>
    <row r="201" spans="1:15">
      <c r="A201" s="1">
        <v>41616</v>
      </c>
      <c r="B201" t="s">
        <v>17</v>
      </c>
      <c r="C201">
        <v>45</v>
      </c>
      <c r="D201" t="s">
        <v>36</v>
      </c>
      <c r="E201">
        <v>10</v>
      </c>
      <c r="F201">
        <v>-3</v>
      </c>
      <c r="G201">
        <v>44.5</v>
      </c>
      <c r="H201" s="5">
        <v>14</v>
      </c>
      <c r="I201" s="5">
        <f>ABS(F201)</f>
        <v>3</v>
      </c>
      <c r="J201" s="5">
        <f t="shared" si="18"/>
        <v>8</v>
      </c>
      <c r="K201" s="6">
        <f t="shared" si="19"/>
        <v>16</v>
      </c>
      <c r="L201" s="5">
        <f t="shared" si="20"/>
        <v>8</v>
      </c>
      <c r="M201" s="5">
        <f t="shared" si="21"/>
        <v>-35</v>
      </c>
      <c r="N201" s="5" t="b">
        <f t="shared" si="22"/>
        <v>1</v>
      </c>
      <c r="O201" s="5">
        <f t="shared" si="23"/>
        <v>8</v>
      </c>
    </row>
    <row r="202" spans="1:15">
      <c r="A202" s="1">
        <v>41616</v>
      </c>
      <c r="B202" t="s">
        <v>13</v>
      </c>
      <c r="C202">
        <v>21</v>
      </c>
      <c r="D202" t="s">
        <v>31</v>
      </c>
      <c r="E202">
        <v>22</v>
      </c>
      <c r="F202">
        <v>3.5</v>
      </c>
      <c r="G202">
        <v>45</v>
      </c>
      <c r="H202" s="5">
        <v>14</v>
      </c>
      <c r="I202" s="5">
        <f>ABS(F202)</f>
        <v>3.5</v>
      </c>
      <c r="J202" s="5">
        <f t="shared" si="18"/>
        <v>9</v>
      </c>
      <c r="K202" s="6">
        <f t="shared" si="19"/>
        <v>16</v>
      </c>
      <c r="L202" s="5">
        <f t="shared" si="20"/>
        <v>9</v>
      </c>
      <c r="M202" s="5">
        <f t="shared" si="21"/>
        <v>1</v>
      </c>
      <c r="N202" s="5" t="b">
        <f t="shared" si="22"/>
        <v>1</v>
      </c>
      <c r="O202" s="5">
        <f t="shared" si="23"/>
        <v>9</v>
      </c>
    </row>
    <row r="203" spans="1:15">
      <c r="A203" s="1">
        <v>41613</v>
      </c>
      <c r="B203" t="s">
        <v>37</v>
      </c>
      <c r="C203">
        <v>20</v>
      </c>
      <c r="D203" t="s">
        <v>18</v>
      </c>
      <c r="E203">
        <v>27</v>
      </c>
      <c r="F203">
        <v>-3.5</v>
      </c>
      <c r="G203">
        <v>43</v>
      </c>
      <c r="H203" s="5">
        <v>14</v>
      </c>
      <c r="I203" s="5">
        <f>ABS(F203)</f>
        <v>3.5</v>
      </c>
      <c r="J203" s="5">
        <f t="shared" si="18"/>
        <v>10</v>
      </c>
      <c r="K203" s="6">
        <f t="shared" si="19"/>
        <v>16</v>
      </c>
      <c r="L203" s="5">
        <f t="shared" si="20"/>
        <v>10</v>
      </c>
      <c r="M203" s="5">
        <f t="shared" si="21"/>
        <v>7</v>
      </c>
      <c r="N203" s="5" t="b">
        <f t="shared" si="22"/>
        <v>0</v>
      </c>
      <c r="O203" s="5">
        <f t="shared" si="23"/>
        <v>0</v>
      </c>
    </row>
    <row r="204" spans="1:15">
      <c r="A204" s="1">
        <v>41616</v>
      </c>
      <c r="B204" t="s">
        <v>33</v>
      </c>
      <c r="C204">
        <v>14</v>
      </c>
      <c r="D204" t="s">
        <v>38</v>
      </c>
      <c r="E204">
        <v>37</v>
      </c>
      <c r="F204">
        <v>4</v>
      </c>
      <c r="G204">
        <v>46.5</v>
      </c>
      <c r="H204" s="5">
        <v>14</v>
      </c>
      <c r="I204" s="5">
        <f>ABS(F204)</f>
        <v>4</v>
      </c>
      <c r="J204" s="5">
        <f t="shared" si="18"/>
        <v>11</v>
      </c>
      <c r="K204" s="6">
        <f t="shared" si="19"/>
        <v>16</v>
      </c>
      <c r="L204" s="5">
        <f t="shared" si="20"/>
        <v>11</v>
      </c>
      <c r="M204" s="5">
        <f t="shared" si="21"/>
        <v>23</v>
      </c>
      <c r="N204" s="5" t="b">
        <f t="shared" si="22"/>
        <v>1</v>
      </c>
      <c r="O204" s="5">
        <f t="shared" si="23"/>
        <v>11</v>
      </c>
    </row>
    <row r="205" spans="1:15">
      <c r="A205" s="1">
        <v>41616</v>
      </c>
      <c r="B205" t="s">
        <v>30</v>
      </c>
      <c r="C205">
        <v>10</v>
      </c>
      <c r="D205" t="s">
        <v>29</v>
      </c>
      <c r="E205">
        <v>30</v>
      </c>
      <c r="F205">
        <v>4.5</v>
      </c>
      <c r="G205">
        <v>41</v>
      </c>
      <c r="H205" s="5">
        <v>14</v>
      </c>
      <c r="I205" s="5">
        <f>ABS(F205)</f>
        <v>4.5</v>
      </c>
      <c r="J205" s="5">
        <f t="shared" si="18"/>
        <v>12</v>
      </c>
      <c r="K205" s="6">
        <f t="shared" si="19"/>
        <v>16</v>
      </c>
      <c r="L205" s="5">
        <f t="shared" si="20"/>
        <v>12</v>
      </c>
      <c r="M205" s="5">
        <f t="shared" si="21"/>
        <v>20</v>
      </c>
      <c r="N205" s="5" t="b">
        <f t="shared" si="22"/>
        <v>1</v>
      </c>
      <c r="O205" s="5">
        <f t="shared" si="23"/>
        <v>12</v>
      </c>
    </row>
    <row r="206" spans="1:15">
      <c r="A206" s="1">
        <v>41616</v>
      </c>
      <c r="B206" t="s">
        <v>25</v>
      </c>
      <c r="C206">
        <v>26</v>
      </c>
      <c r="D206" t="s">
        <v>7</v>
      </c>
      <c r="E206">
        <v>29</v>
      </c>
      <c r="F206">
        <v>6</v>
      </c>
      <c r="G206">
        <v>41.5</v>
      </c>
      <c r="H206" s="5">
        <v>14</v>
      </c>
      <c r="I206" s="5">
        <f>ABS(F206)</f>
        <v>6</v>
      </c>
      <c r="J206" s="5">
        <f t="shared" si="18"/>
        <v>13</v>
      </c>
      <c r="K206" s="6">
        <f t="shared" si="19"/>
        <v>16</v>
      </c>
      <c r="L206" s="5">
        <f t="shared" si="20"/>
        <v>13</v>
      </c>
      <c r="M206" s="5">
        <f t="shared" si="21"/>
        <v>3</v>
      </c>
      <c r="N206" s="5" t="b">
        <f t="shared" si="22"/>
        <v>1</v>
      </c>
      <c r="O206" s="5">
        <f t="shared" si="23"/>
        <v>13</v>
      </c>
    </row>
    <row r="207" spans="1:15">
      <c r="A207" s="1">
        <v>41616</v>
      </c>
      <c r="B207" t="s">
        <v>28</v>
      </c>
      <c r="C207">
        <v>28</v>
      </c>
      <c r="D207" t="s">
        <v>19</v>
      </c>
      <c r="E207">
        <v>42</v>
      </c>
      <c r="F207">
        <v>7</v>
      </c>
      <c r="G207">
        <v>43.5</v>
      </c>
      <c r="H207" s="5">
        <v>14</v>
      </c>
      <c r="I207" s="5">
        <f>ABS(F207)</f>
        <v>7</v>
      </c>
      <c r="J207" s="5">
        <f t="shared" si="18"/>
        <v>14</v>
      </c>
      <c r="K207" s="6">
        <f t="shared" si="19"/>
        <v>16</v>
      </c>
      <c r="L207" s="5">
        <f t="shared" si="20"/>
        <v>14</v>
      </c>
      <c r="M207" s="5">
        <f t="shared" si="21"/>
        <v>14</v>
      </c>
      <c r="N207" s="5" t="b">
        <f t="shared" si="22"/>
        <v>1</v>
      </c>
      <c r="O207" s="5">
        <f t="shared" si="23"/>
        <v>14</v>
      </c>
    </row>
    <row r="208" spans="1:15">
      <c r="A208" s="1">
        <v>41616</v>
      </c>
      <c r="B208" t="s">
        <v>22</v>
      </c>
      <c r="C208">
        <v>26</v>
      </c>
      <c r="D208" t="s">
        <v>9</v>
      </c>
      <c r="E208">
        <v>27</v>
      </c>
      <c r="F208">
        <v>9.5</v>
      </c>
      <c r="G208">
        <v>47.5</v>
      </c>
      <c r="H208" s="5">
        <v>14</v>
      </c>
      <c r="I208" s="5">
        <f>ABS(F208)</f>
        <v>9.5</v>
      </c>
      <c r="J208" s="5">
        <f t="shared" si="18"/>
        <v>15</v>
      </c>
      <c r="K208" s="6">
        <f t="shared" si="19"/>
        <v>16</v>
      </c>
      <c r="L208" s="5">
        <f t="shared" si="20"/>
        <v>15</v>
      </c>
      <c r="M208" s="5">
        <f t="shared" si="21"/>
        <v>1</v>
      </c>
      <c r="N208" s="5" t="b">
        <f t="shared" si="22"/>
        <v>1</v>
      </c>
      <c r="O208" s="5">
        <f t="shared" si="23"/>
        <v>15</v>
      </c>
    </row>
    <row r="209" spans="1:15">
      <c r="A209" s="1">
        <v>41616</v>
      </c>
      <c r="B209" t="s">
        <v>11</v>
      </c>
      <c r="C209">
        <v>28</v>
      </c>
      <c r="D209" t="s">
        <v>8</v>
      </c>
      <c r="E209">
        <v>51</v>
      </c>
      <c r="F209">
        <v>13.5</v>
      </c>
      <c r="G209">
        <v>49.5</v>
      </c>
      <c r="H209" s="5">
        <v>14</v>
      </c>
      <c r="I209" s="5">
        <f>ABS(F209)</f>
        <v>13.5</v>
      </c>
      <c r="J209" s="5">
        <f t="shared" si="18"/>
        <v>16</v>
      </c>
      <c r="K209" s="6">
        <f t="shared" si="19"/>
        <v>16</v>
      </c>
      <c r="L209" s="5">
        <f t="shared" si="20"/>
        <v>16</v>
      </c>
      <c r="M209" s="5">
        <f t="shared" si="21"/>
        <v>23</v>
      </c>
      <c r="N209" s="5" t="b">
        <f t="shared" si="22"/>
        <v>1</v>
      </c>
      <c r="O209" s="5">
        <f t="shared" si="23"/>
        <v>16</v>
      </c>
    </row>
    <row r="210" spans="1:15">
      <c r="A210" s="1">
        <v>41623</v>
      </c>
      <c r="B210" t="s">
        <v>20</v>
      </c>
      <c r="C210">
        <v>38</v>
      </c>
      <c r="D210" t="s">
        <v>22</v>
      </c>
      <c r="E210">
        <v>31</v>
      </c>
      <c r="F210">
        <v>1</v>
      </c>
      <c r="G210">
        <v>44</v>
      </c>
      <c r="H210" s="5">
        <v>15</v>
      </c>
      <c r="I210" s="5">
        <f>ABS(F210)</f>
        <v>1</v>
      </c>
      <c r="J210" s="5">
        <f t="shared" si="18"/>
        <v>1</v>
      </c>
      <c r="K210" s="6">
        <f t="shared" si="19"/>
        <v>16</v>
      </c>
      <c r="L210" s="5">
        <f t="shared" si="20"/>
        <v>1</v>
      </c>
      <c r="M210" s="5">
        <f t="shared" si="21"/>
        <v>-7</v>
      </c>
      <c r="N210" s="5" t="b">
        <f t="shared" si="22"/>
        <v>0</v>
      </c>
      <c r="O210" s="5">
        <f t="shared" si="23"/>
        <v>0</v>
      </c>
    </row>
    <row r="211" spans="1:15">
      <c r="A211" s="1">
        <v>41623</v>
      </c>
      <c r="B211" t="s">
        <v>19</v>
      </c>
      <c r="C211">
        <v>20</v>
      </c>
      <c r="D211" t="s">
        <v>12</v>
      </c>
      <c r="E211">
        <v>30</v>
      </c>
      <c r="F211">
        <v>-1.5</v>
      </c>
      <c r="G211">
        <v>43</v>
      </c>
      <c r="H211" s="5">
        <v>15</v>
      </c>
      <c r="I211" s="5">
        <f>ABS(F211)</f>
        <v>1.5</v>
      </c>
      <c r="J211" s="5">
        <f t="shared" si="18"/>
        <v>2</v>
      </c>
      <c r="K211" s="6">
        <f t="shared" si="19"/>
        <v>16</v>
      </c>
      <c r="L211" s="5">
        <f t="shared" si="20"/>
        <v>2</v>
      </c>
      <c r="M211" s="5">
        <f t="shared" si="21"/>
        <v>10</v>
      </c>
      <c r="N211" s="5" t="b">
        <f t="shared" si="22"/>
        <v>0</v>
      </c>
      <c r="O211" s="5">
        <f t="shared" si="23"/>
        <v>0</v>
      </c>
    </row>
    <row r="212" spans="1:15">
      <c r="A212" s="1">
        <v>41623</v>
      </c>
      <c r="B212" t="s">
        <v>9</v>
      </c>
      <c r="C212">
        <v>20</v>
      </c>
      <c r="D212" t="s">
        <v>21</v>
      </c>
      <c r="E212">
        <v>24</v>
      </c>
      <c r="F212">
        <v>2.5</v>
      </c>
      <c r="G212">
        <v>46.5</v>
      </c>
      <c r="H212" s="5">
        <v>15</v>
      </c>
      <c r="I212" s="5">
        <f>ABS(F212)</f>
        <v>2.5</v>
      </c>
      <c r="J212" s="5">
        <f t="shared" si="18"/>
        <v>3</v>
      </c>
      <c r="K212" s="6">
        <f t="shared" si="19"/>
        <v>16</v>
      </c>
      <c r="L212" s="5">
        <f t="shared" si="20"/>
        <v>3</v>
      </c>
      <c r="M212" s="5">
        <f t="shared" si="21"/>
        <v>4</v>
      </c>
      <c r="N212" s="5" t="b">
        <f t="shared" si="22"/>
        <v>1</v>
      </c>
      <c r="O212" s="5">
        <f t="shared" si="23"/>
        <v>3</v>
      </c>
    </row>
    <row r="213" spans="1:15">
      <c r="A213" s="1">
        <v>41623</v>
      </c>
      <c r="B213" t="s">
        <v>29</v>
      </c>
      <c r="C213">
        <v>37</v>
      </c>
      <c r="D213" t="s">
        <v>11</v>
      </c>
      <c r="E213">
        <v>34</v>
      </c>
      <c r="F213">
        <v>-3</v>
      </c>
      <c r="G213">
        <v>42.5</v>
      </c>
      <c r="H213" s="5">
        <v>15</v>
      </c>
      <c r="I213" s="5">
        <f>ABS(F213)</f>
        <v>3</v>
      </c>
      <c r="J213" s="5">
        <f t="shared" si="18"/>
        <v>4</v>
      </c>
      <c r="K213" s="6">
        <f t="shared" si="19"/>
        <v>16</v>
      </c>
      <c r="L213" s="5">
        <f t="shared" si="20"/>
        <v>4</v>
      </c>
      <c r="M213" s="5">
        <f t="shared" si="21"/>
        <v>-3</v>
      </c>
      <c r="N213" s="5" t="b">
        <f t="shared" si="22"/>
        <v>1</v>
      </c>
      <c r="O213" s="5">
        <f t="shared" si="23"/>
        <v>4</v>
      </c>
    </row>
    <row r="214" spans="1:15">
      <c r="A214" s="1">
        <v>41623</v>
      </c>
      <c r="B214" t="s">
        <v>31</v>
      </c>
      <c r="C214">
        <v>37</v>
      </c>
      <c r="D214" t="s">
        <v>34</v>
      </c>
      <c r="E214">
        <v>36</v>
      </c>
      <c r="F214">
        <v>4</v>
      </c>
      <c r="G214">
        <v>49.5</v>
      </c>
      <c r="H214" s="5">
        <v>15</v>
      </c>
      <c r="I214" s="5">
        <f>ABS(F214)</f>
        <v>4</v>
      </c>
      <c r="J214" s="5">
        <f t="shared" si="18"/>
        <v>5</v>
      </c>
      <c r="K214" s="6">
        <f t="shared" si="19"/>
        <v>16</v>
      </c>
      <c r="L214" s="5">
        <f t="shared" si="20"/>
        <v>5</v>
      </c>
      <c r="M214" s="5">
        <f t="shared" si="21"/>
        <v>-1</v>
      </c>
      <c r="N214" s="5" t="b">
        <f t="shared" si="22"/>
        <v>0</v>
      </c>
      <c r="O214" s="5">
        <f t="shared" si="23"/>
        <v>0</v>
      </c>
    </row>
    <row r="215" spans="1:15">
      <c r="A215" s="1">
        <v>41623</v>
      </c>
      <c r="B215" t="s">
        <v>10</v>
      </c>
      <c r="C215">
        <v>27</v>
      </c>
      <c r="D215" t="s">
        <v>18</v>
      </c>
      <c r="E215">
        <v>20</v>
      </c>
      <c r="F215">
        <v>-4</v>
      </c>
      <c r="G215">
        <v>43.5</v>
      </c>
      <c r="H215" s="5">
        <v>15</v>
      </c>
      <c r="I215" s="5">
        <f>ABS(F215)</f>
        <v>4</v>
      </c>
      <c r="J215" s="5">
        <f t="shared" si="18"/>
        <v>6</v>
      </c>
      <c r="K215" s="6">
        <f t="shared" si="19"/>
        <v>16</v>
      </c>
      <c r="L215" s="5">
        <f t="shared" si="20"/>
        <v>6</v>
      </c>
      <c r="M215" s="5">
        <f t="shared" si="21"/>
        <v>-7</v>
      </c>
      <c r="N215" s="5" t="b">
        <f t="shared" si="22"/>
        <v>1</v>
      </c>
      <c r="O215" s="5">
        <f t="shared" si="23"/>
        <v>6</v>
      </c>
    </row>
    <row r="216" spans="1:15">
      <c r="A216" s="1">
        <v>41623</v>
      </c>
      <c r="B216" t="s">
        <v>32</v>
      </c>
      <c r="C216">
        <v>33</v>
      </c>
      <c r="D216" t="s">
        <v>15</v>
      </c>
      <c r="E216">
        <v>14</v>
      </c>
      <c r="F216">
        <v>-4.5</v>
      </c>
      <c r="G216">
        <v>41</v>
      </c>
      <c r="H216" s="5">
        <v>15</v>
      </c>
      <c r="I216" s="5">
        <f>ABS(F216)</f>
        <v>4.5</v>
      </c>
      <c r="J216" s="5">
        <f t="shared" si="18"/>
        <v>7</v>
      </c>
      <c r="K216" s="6">
        <f t="shared" si="19"/>
        <v>16</v>
      </c>
      <c r="L216" s="5">
        <f t="shared" si="20"/>
        <v>7</v>
      </c>
      <c r="M216" s="5">
        <f t="shared" si="21"/>
        <v>-19</v>
      </c>
      <c r="N216" s="5" t="b">
        <f t="shared" si="22"/>
        <v>1</v>
      </c>
      <c r="O216" s="5">
        <f t="shared" si="23"/>
        <v>7</v>
      </c>
    </row>
    <row r="217" spans="1:15">
      <c r="A217" s="1">
        <v>41623</v>
      </c>
      <c r="B217" t="s">
        <v>36</v>
      </c>
      <c r="C217">
        <v>26</v>
      </c>
      <c r="D217" t="s">
        <v>13</v>
      </c>
      <c r="E217">
        <v>27</v>
      </c>
      <c r="F217">
        <v>5.5</v>
      </c>
      <c r="G217">
        <v>49</v>
      </c>
      <c r="H217" s="5">
        <v>15</v>
      </c>
      <c r="I217" s="5">
        <f>ABS(F217)</f>
        <v>5.5</v>
      </c>
      <c r="J217" s="5">
        <f t="shared" si="18"/>
        <v>8</v>
      </c>
      <c r="K217" s="6">
        <f t="shared" si="19"/>
        <v>16</v>
      </c>
      <c r="L217" s="5">
        <f t="shared" si="20"/>
        <v>8</v>
      </c>
      <c r="M217" s="5">
        <f t="shared" si="21"/>
        <v>1</v>
      </c>
      <c r="N217" s="5" t="b">
        <f t="shared" si="22"/>
        <v>1</v>
      </c>
      <c r="O217" s="5">
        <f t="shared" si="23"/>
        <v>8</v>
      </c>
    </row>
    <row r="218" spans="1:15">
      <c r="A218" s="1">
        <v>41624</v>
      </c>
      <c r="B218" t="s">
        <v>7</v>
      </c>
      <c r="C218">
        <v>18</v>
      </c>
      <c r="D218" t="s">
        <v>26</v>
      </c>
      <c r="E218">
        <v>16</v>
      </c>
      <c r="F218">
        <v>5.5</v>
      </c>
      <c r="G218">
        <v>49</v>
      </c>
      <c r="H218" s="5">
        <v>15</v>
      </c>
      <c r="I218" s="5">
        <f>ABS(F218)</f>
        <v>5.5</v>
      </c>
      <c r="J218" s="5">
        <f t="shared" si="18"/>
        <v>9</v>
      </c>
      <c r="K218" s="6">
        <f t="shared" si="19"/>
        <v>16</v>
      </c>
      <c r="L218" s="5">
        <f t="shared" si="20"/>
        <v>9</v>
      </c>
      <c r="M218" s="5">
        <f t="shared" si="21"/>
        <v>-2</v>
      </c>
      <c r="N218" s="5" t="b">
        <f t="shared" si="22"/>
        <v>0</v>
      </c>
      <c r="O218" s="5">
        <f t="shared" si="23"/>
        <v>0</v>
      </c>
    </row>
    <row r="219" spans="1:15">
      <c r="A219" s="1">
        <v>41623</v>
      </c>
      <c r="B219" t="s">
        <v>37</v>
      </c>
      <c r="C219">
        <v>3</v>
      </c>
      <c r="D219" t="s">
        <v>28</v>
      </c>
      <c r="E219">
        <v>25</v>
      </c>
      <c r="F219">
        <v>6</v>
      </c>
      <c r="G219">
        <v>47</v>
      </c>
      <c r="H219" s="5">
        <v>15</v>
      </c>
      <c r="I219" s="5">
        <f>ABS(F219)</f>
        <v>6</v>
      </c>
      <c r="J219" s="5">
        <f t="shared" si="18"/>
        <v>10</v>
      </c>
      <c r="K219" s="6">
        <f t="shared" si="19"/>
        <v>16</v>
      </c>
      <c r="L219" s="5">
        <f t="shared" si="20"/>
        <v>10</v>
      </c>
      <c r="M219" s="5">
        <f t="shared" si="21"/>
        <v>22</v>
      </c>
      <c r="N219" s="5" t="b">
        <f t="shared" si="22"/>
        <v>1</v>
      </c>
      <c r="O219" s="5">
        <f t="shared" si="23"/>
        <v>10</v>
      </c>
    </row>
    <row r="220" spans="1:15">
      <c r="A220" s="1">
        <v>41623</v>
      </c>
      <c r="B220" t="s">
        <v>17</v>
      </c>
      <c r="C220">
        <v>56</v>
      </c>
      <c r="D220" t="s">
        <v>27</v>
      </c>
      <c r="E220">
        <v>31</v>
      </c>
      <c r="F220">
        <v>-6</v>
      </c>
      <c r="G220">
        <v>44.5</v>
      </c>
      <c r="H220" s="5">
        <v>15</v>
      </c>
      <c r="I220" s="5">
        <f>ABS(F220)</f>
        <v>6</v>
      </c>
      <c r="J220" s="5">
        <f t="shared" si="18"/>
        <v>11</v>
      </c>
      <c r="K220" s="6">
        <f t="shared" si="19"/>
        <v>16</v>
      </c>
      <c r="L220" s="5">
        <f t="shared" si="20"/>
        <v>11</v>
      </c>
      <c r="M220" s="5">
        <f t="shared" si="21"/>
        <v>-25</v>
      </c>
      <c r="N220" s="5" t="b">
        <f t="shared" si="22"/>
        <v>1</v>
      </c>
      <c r="O220" s="5">
        <f t="shared" si="23"/>
        <v>11</v>
      </c>
    </row>
    <row r="221" spans="1:15">
      <c r="A221" s="1">
        <v>41623</v>
      </c>
      <c r="B221" t="s">
        <v>35</v>
      </c>
      <c r="C221">
        <v>30</v>
      </c>
      <c r="D221" t="s">
        <v>25</v>
      </c>
      <c r="E221">
        <v>48</v>
      </c>
      <c r="F221">
        <v>-7</v>
      </c>
      <c r="G221">
        <v>53</v>
      </c>
      <c r="H221" s="5">
        <v>15</v>
      </c>
      <c r="I221" s="5">
        <f>ABS(F221)</f>
        <v>7</v>
      </c>
      <c r="J221" s="5">
        <f t="shared" si="18"/>
        <v>12</v>
      </c>
      <c r="K221" s="6">
        <f t="shared" si="19"/>
        <v>16</v>
      </c>
      <c r="L221" s="5">
        <f t="shared" si="20"/>
        <v>12</v>
      </c>
      <c r="M221" s="5">
        <f t="shared" si="21"/>
        <v>18</v>
      </c>
      <c r="N221" s="5" t="b">
        <f t="shared" si="22"/>
        <v>0</v>
      </c>
      <c r="O221" s="5">
        <f t="shared" si="23"/>
        <v>0</v>
      </c>
    </row>
    <row r="222" spans="1:15">
      <c r="A222" s="1">
        <v>41623</v>
      </c>
      <c r="B222" t="s">
        <v>14</v>
      </c>
      <c r="C222">
        <v>16</v>
      </c>
      <c r="D222" t="s">
        <v>30</v>
      </c>
      <c r="E222">
        <v>27</v>
      </c>
      <c r="F222">
        <v>-7</v>
      </c>
      <c r="G222">
        <v>48</v>
      </c>
      <c r="H222" s="5">
        <v>15</v>
      </c>
      <c r="I222" s="5">
        <f>ABS(F222)</f>
        <v>7</v>
      </c>
      <c r="J222" s="5">
        <f t="shared" si="18"/>
        <v>13</v>
      </c>
      <c r="K222" s="6">
        <f t="shared" si="19"/>
        <v>16</v>
      </c>
      <c r="L222" s="5">
        <f t="shared" si="20"/>
        <v>13</v>
      </c>
      <c r="M222" s="5">
        <f t="shared" si="21"/>
        <v>11</v>
      </c>
      <c r="N222" s="5" t="b">
        <f t="shared" si="22"/>
        <v>0</v>
      </c>
      <c r="O222" s="5">
        <f t="shared" si="23"/>
        <v>0</v>
      </c>
    </row>
    <row r="223" spans="1:15">
      <c r="A223" s="1">
        <v>41620</v>
      </c>
      <c r="B223" t="s">
        <v>38</v>
      </c>
      <c r="C223">
        <v>27</v>
      </c>
      <c r="D223" t="s">
        <v>8</v>
      </c>
      <c r="E223">
        <v>20</v>
      </c>
      <c r="F223">
        <v>9.5</v>
      </c>
      <c r="G223">
        <v>57</v>
      </c>
      <c r="H223" s="5">
        <v>15</v>
      </c>
      <c r="I223" s="5">
        <f>ABS(F223)</f>
        <v>9.5</v>
      </c>
      <c r="J223" s="5">
        <f t="shared" si="18"/>
        <v>14</v>
      </c>
      <c r="K223" s="6">
        <f t="shared" si="19"/>
        <v>16</v>
      </c>
      <c r="L223" s="5">
        <f t="shared" si="20"/>
        <v>14</v>
      </c>
      <c r="M223" s="5">
        <f t="shared" si="21"/>
        <v>-7</v>
      </c>
      <c r="N223" s="5" t="b">
        <f t="shared" si="22"/>
        <v>0</v>
      </c>
      <c r="O223" s="5">
        <f t="shared" si="23"/>
        <v>0</v>
      </c>
    </row>
    <row r="224" spans="1:15">
      <c r="A224" s="1">
        <v>41623</v>
      </c>
      <c r="B224" t="s">
        <v>23</v>
      </c>
      <c r="C224">
        <v>23</v>
      </c>
      <c r="D224" t="s">
        <v>33</v>
      </c>
      <c r="E224">
        <v>0</v>
      </c>
      <c r="F224">
        <v>-9.5</v>
      </c>
      <c r="G224">
        <v>43</v>
      </c>
      <c r="H224" s="5">
        <v>15</v>
      </c>
      <c r="I224" s="5">
        <f>ABS(F224)</f>
        <v>9.5</v>
      </c>
      <c r="J224" s="5">
        <f t="shared" si="18"/>
        <v>15</v>
      </c>
      <c r="K224" s="6">
        <f t="shared" si="19"/>
        <v>16</v>
      </c>
      <c r="L224" s="5">
        <f t="shared" si="20"/>
        <v>15</v>
      </c>
      <c r="M224" s="5">
        <f t="shared" si="21"/>
        <v>-23</v>
      </c>
      <c r="N224" s="5" t="b">
        <f t="shared" si="22"/>
        <v>1</v>
      </c>
      <c r="O224" s="5">
        <f t="shared" si="23"/>
        <v>15</v>
      </c>
    </row>
    <row r="225" spans="1:15">
      <c r="A225" s="1">
        <v>41623</v>
      </c>
      <c r="B225" t="s">
        <v>16</v>
      </c>
      <c r="C225">
        <v>20</v>
      </c>
      <c r="D225" t="s">
        <v>24</v>
      </c>
      <c r="E225">
        <v>30</v>
      </c>
      <c r="F225">
        <v>10</v>
      </c>
      <c r="G225">
        <v>40.5</v>
      </c>
      <c r="H225" s="5">
        <v>15</v>
      </c>
      <c r="I225" s="5">
        <f>ABS(F225)</f>
        <v>10</v>
      </c>
      <c r="J225" s="5">
        <f t="shared" si="18"/>
        <v>16</v>
      </c>
      <c r="K225" s="6">
        <f t="shared" si="19"/>
        <v>16</v>
      </c>
      <c r="L225" s="5">
        <f t="shared" si="20"/>
        <v>16</v>
      </c>
      <c r="M225" s="5">
        <f t="shared" si="21"/>
        <v>10</v>
      </c>
      <c r="N225" s="5" t="b">
        <f t="shared" si="22"/>
        <v>1</v>
      </c>
      <c r="O225" s="5">
        <f t="shared" si="23"/>
        <v>16</v>
      </c>
    </row>
    <row r="226" spans="1:15">
      <c r="A226" s="1">
        <v>41630</v>
      </c>
      <c r="B226" t="s">
        <v>9</v>
      </c>
      <c r="C226">
        <v>41</v>
      </c>
      <c r="D226" t="s">
        <v>7</v>
      </c>
      <c r="E226">
        <v>7</v>
      </c>
      <c r="F226">
        <v>1.5</v>
      </c>
      <c r="G226">
        <v>44.5</v>
      </c>
      <c r="H226" s="5">
        <v>16</v>
      </c>
      <c r="I226" s="5">
        <f>ABS(F226)</f>
        <v>1.5</v>
      </c>
      <c r="J226" s="5">
        <f t="shared" si="18"/>
        <v>1</v>
      </c>
      <c r="K226" s="6">
        <f t="shared" si="19"/>
        <v>16</v>
      </c>
      <c r="L226" s="5">
        <f t="shared" si="20"/>
        <v>1</v>
      </c>
      <c r="M226" s="5">
        <f t="shared" si="21"/>
        <v>-34</v>
      </c>
      <c r="N226" s="5" t="b">
        <f t="shared" si="22"/>
        <v>0</v>
      </c>
      <c r="O226" s="5">
        <f t="shared" si="23"/>
        <v>0</v>
      </c>
    </row>
    <row r="227" spans="1:15">
      <c r="A227" s="1">
        <v>41630</v>
      </c>
      <c r="B227" t="s">
        <v>21</v>
      </c>
      <c r="C227">
        <v>0</v>
      </c>
      <c r="D227" t="s">
        <v>10</v>
      </c>
      <c r="E227">
        <v>19</v>
      </c>
      <c r="F227">
        <v>-1.5</v>
      </c>
      <c r="G227">
        <v>42.5</v>
      </c>
      <c r="H227" s="5">
        <v>16</v>
      </c>
      <c r="I227" s="5">
        <f>ABS(F227)</f>
        <v>1.5</v>
      </c>
      <c r="J227" s="5">
        <f t="shared" si="18"/>
        <v>2</v>
      </c>
      <c r="K227" s="6">
        <f t="shared" si="19"/>
        <v>16</v>
      </c>
      <c r="L227" s="5">
        <f t="shared" si="20"/>
        <v>2</v>
      </c>
      <c r="M227" s="5">
        <f t="shared" si="21"/>
        <v>19</v>
      </c>
      <c r="N227" s="5" t="b">
        <f t="shared" si="22"/>
        <v>0</v>
      </c>
      <c r="O227" s="5">
        <f t="shared" si="23"/>
        <v>0</v>
      </c>
    </row>
    <row r="228" spans="1:15">
      <c r="A228" s="1">
        <v>41630</v>
      </c>
      <c r="B228" t="s">
        <v>22</v>
      </c>
      <c r="C228">
        <v>13</v>
      </c>
      <c r="D228" t="s">
        <v>16</v>
      </c>
      <c r="E228">
        <v>24</v>
      </c>
      <c r="F228">
        <v>1.5</v>
      </c>
      <c r="G228">
        <v>42</v>
      </c>
      <c r="H228" s="5">
        <v>16</v>
      </c>
      <c r="I228" s="5">
        <f>ABS(F228)</f>
        <v>1.5</v>
      </c>
      <c r="J228" s="5">
        <f t="shared" si="18"/>
        <v>3</v>
      </c>
      <c r="K228" s="6">
        <f t="shared" si="19"/>
        <v>16</v>
      </c>
      <c r="L228" s="5">
        <f t="shared" si="20"/>
        <v>3</v>
      </c>
      <c r="M228" s="5">
        <f t="shared" si="21"/>
        <v>11</v>
      </c>
      <c r="N228" s="5" t="b">
        <f t="shared" si="22"/>
        <v>1</v>
      </c>
      <c r="O228" s="5">
        <f t="shared" si="23"/>
        <v>3</v>
      </c>
    </row>
    <row r="229" spans="1:15">
      <c r="A229" s="1">
        <v>41630</v>
      </c>
      <c r="B229" t="s">
        <v>12</v>
      </c>
      <c r="C229">
        <v>38</v>
      </c>
      <c r="D229" t="s">
        <v>31</v>
      </c>
      <c r="E229">
        <v>31</v>
      </c>
      <c r="F229">
        <v>2</v>
      </c>
      <c r="G229">
        <v>44.5</v>
      </c>
      <c r="H229" s="5">
        <v>16</v>
      </c>
      <c r="I229" s="5">
        <f>ABS(F229)</f>
        <v>2</v>
      </c>
      <c r="J229" s="5">
        <f t="shared" si="18"/>
        <v>4</v>
      </c>
      <c r="K229" s="6">
        <f t="shared" si="19"/>
        <v>16</v>
      </c>
      <c r="L229" s="5">
        <f t="shared" si="20"/>
        <v>4</v>
      </c>
      <c r="M229" s="5">
        <f t="shared" si="21"/>
        <v>-7</v>
      </c>
      <c r="N229" s="5" t="b">
        <f t="shared" si="22"/>
        <v>0</v>
      </c>
      <c r="O229" s="5">
        <f t="shared" si="23"/>
        <v>0</v>
      </c>
    </row>
    <row r="230" spans="1:15">
      <c r="A230" s="1">
        <v>41630</v>
      </c>
      <c r="B230" t="s">
        <v>34</v>
      </c>
      <c r="C230">
        <v>24</v>
      </c>
      <c r="D230" t="s">
        <v>36</v>
      </c>
      <c r="E230">
        <v>23</v>
      </c>
      <c r="F230">
        <v>-2.5</v>
      </c>
      <c r="G230">
        <v>52</v>
      </c>
      <c r="H230" s="5">
        <v>16</v>
      </c>
      <c r="I230" s="5">
        <f>ABS(F230)</f>
        <v>2.5</v>
      </c>
      <c r="J230" s="5">
        <f t="shared" si="18"/>
        <v>5</v>
      </c>
      <c r="K230" s="6">
        <f t="shared" si="19"/>
        <v>16</v>
      </c>
      <c r="L230" s="5">
        <f t="shared" si="20"/>
        <v>5</v>
      </c>
      <c r="M230" s="5">
        <f t="shared" si="21"/>
        <v>-1</v>
      </c>
      <c r="N230" s="5" t="b">
        <f t="shared" si="22"/>
        <v>1</v>
      </c>
      <c r="O230" s="5">
        <f t="shared" si="23"/>
        <v>5</v>
      </c>
    </row>
    <row r="231" spans="1:15">
      <c r="A231" s="1">
        <v>41630</v>
      </c>
      <c r="B231" t="s">
        <v>14</v>
      </c>
      <c r="C231">
        <v>13</v>
      </c>
      <c r="D231" t="s">
        <v>24</v>
      </c>
      <c r="E231">
        <v>17</v>
      </c>
      <c r="F231">
        <v>3</v>
      </c>
      <c r="G231">
        <v>44.5</v>
      </c>
      <c r="H231" s="5">
        <v>16</v>
      </c>
      <c r="I231" s="5">
        <f>ABS(F231)</f>
        <v>3</v>
      </c>
      <c r="J231" s="5">
        <f t="shared" si="18"/>
        <v>6</v>
      </c>
      <c r="K231" s="6">
        <f t="shared" si="19"/>
        <v>16</v>
      </c>
      <c r="L231" s="5">
        <f t="shared" si="20"/>
        <v>6</v>
      </c>
      <c r="M231" s="5">
        <f t="shared" si="21"/>
        <v>4</v>
      </c>
      <c r="N231" s="5" t="b">
        <f t="shared" si="22"/>
        <v>1</v>
      </c>
      <c r="O231" s="5">
        <f t="shared" si="23"/>
        <v>6</v>
      </c>
    </row>
    <row r="232" spans="1:15">
      <c r="A232" s="1">
        <v>41630</v>
      </c>
      <c r="B232" t="s">
        <v>20</v>
      </c>
      <c r="C232">
        <v>11</v>
      </c>
      <c r="D232" t="s">
        <v>35</v>
      </c>
      <c r="E232">
        <v>54</v>
      </c>
      <c r="F232">
        <v>3</v>
      </c>
      <c r="G232">
        <v>55</v>
      </c>
      <c r="H232" s="5">
        <v>16</v>
      </c>
      <c r="I232" s="5">
        <f>ABS(F232)</f>
        <v>3</v>
      </c>
      <c r="J232" s="5">
        <f t="shared" si="18"/>
        <v>7</v>
      </c>
      <c r="K232" s="6">
        <f t="shared" si="19"/>
        <v>16</v>
      </c>
      <c r="L232" s="5">
        <f t="shared" si="20"/>
        <v>7</v>
      </c>
      <c r="M232" s="5">
        <f t="shared" si="21"/>
        <v>43</v>
      </c>
      <c r="N232" s="5" t="b">
        <f t="shared" si="22"/>
        <v>1</v>
      </c>
      <c r="O232" s="5">
        <f t="shared" si="23"/>
        <v>7</v>
      </c>
    </row>
    <row r="233" spans="1:15">
      <c r="A233" s="1">
        <v>41630</v>
      </c>
      <c r="B233" t="s">
        <v>15</v>
      </c>
      <c r="C233">
        <v>13</v>
      </c>
      <c r="D233" t="s">
        <v>30</v>
      </c>
      <c r="E233">
        <v>23</v>
      </c>
      <c r="F233">
        <v>3.5</v>
      </c>
      <c r="G233">
        <v>43</v>
      </c>
      <c r="H233" s="5">
        <v>16</v>
      </c>
      <c r="I233" s="5">
        <f>ABS(F233)</f>
        <v>3.5</v>
      </c>
      <c r="J233" s="5">
        <f t="shared" si="18"/>
        <v>8</v>
      </c>
      <c r="K233" s="6">
        <f t="shared" si="19"/>
        <v>16</v>
      </c>
      <c r="L233" s="5">
        <f t="shared" si="20"/>
        <v>8</v>
      </c>
      <c r="M233" s="5">
        <f t="shared" si="21"/>
        <v>10</v>
      </c>
      <c r="N233" s="5" t="b">
        <f t="shared" si="22"/>
        <v>1</v>
      </c>
      <c r="O233" s="5">
        <f t="shared" si="23"/>
        <v>8</v>
      </c>
    </row>
    <row r="234" spans="1:15">
      <c r="A234" s="1">
        <v>41630</v>
      </c>
      <c r="B234" t="s">
        <v>11</v>
      </c>
      <c r="C234">
        <v>20</v>
      </c>
      <c r="D234" t="s">
        <v>18</v>
      </c>
      <c r="E234">
        <v>16</v>
      </c>
      <c r="F234">
        <v>-4</v>
      </c>
      <c r="G234">
        <v>44</v>
      </c>
      <c r="H234" s="5">
        <v>16</v>
      </c>
      <c r="I234" s="5">
        <f>ABS(F234)</f>
        <v>4</v>
      </c>
      <c r="J234" s="5">
        <f t="shared" si="18"/>
        <v>9</v>
      </c>
      <c r="K234" s="6">
        <f t="shared" si="19"/>
        <v>16</v>
      </c>
      <c r="L234" s="5">
        <f t="shared" si="20"/>
        <v>9</v>
      </c>
      <c r="M234" s="5">
        <f t="shared" si="21"/>
        <v>-4</v>
      </c>
      <c r="N234" s="5" t="b">
        <f t="shared" si="22"/>
        <v>1</v>
      </c>
      <c r="O234" s="5">
        <f t="shared" si="23"/>
        <v>9</v>
      </c>
    </row>
    <row r="235" spans="1:15">
      <c r="A235" s="1">
        <v>41630</v>
      </c>
      <c r="B235" t="s">
        <v>28</v>
      </c>
      <c r="C235">
        <v>23</v>
      </c>
      <c r="D235" t="s">
        <v>17</v>
      </c>
      <c r="E235">
        <v>7</v>
      </c>
      <c r="F235">
        <v>7</v>
      </c>
      <c r="G235">
        <v>46.5</v>
      </c>
      <c r="H235" s="5">
        <v>16</v>
      </c>
      <c r="I235" s="5">
        <f>ABS(F235)</f>
        <v>7</v>
      </c>
      <c r="J235" s="5">
        <f t="shared" si="18"/>
        <v>10</v>
      </c>
      <c r="K235" s="6">
        <f t="shared" si="19"/>
        <v>16</v>
      </c>
      <c r="L235" s="5">
        <f t="shared" si="20"/>
        <v>10</v>
      </c>
      <c r="M235" s="5">
        <f t="shared" si="21"/>
        <v>-16</v>
      </c>
      <c r="N235" s="5" t="b">
        <f t="shared" si="22"/>
        <v>0</v>
      </c>
      <c r="O235" s="5">
        <f t="shared" si="23"/>
        <v>0</v>
      </c>
    </row>
    <row r="236" spans="1:15">
      <c r="A236" s="1">
        <v>41630</v>
      </c>
      <c r="B236" t="s">
        <v>25</v>
      </c>
      <c r="C236">
        <v>14</v>
      </c>
      <c r="D236" t="s">
        <v>19</v>
      </c>
      <c r="E236">
        <v>42</v>
      </c>
      <c r="F236">
        <v>7.5</v>
      </c>
      <c r="G236">
        <v>47.5</v>
      </c>
      <c r="H236" s="5">
        <v>16</v>
      </c>
      <c r="I236" s="5">
        <f>ABS(F236)</f>
        <v>7.5</v>
      </c>
      <c r="J236" s="5">
        <f t="shared" si="18"/>
        <v>11</v>
      </c>
      <c r="K236" s="6">
        <f t="shared" si="19"/>
        <v>16</v>
      </c>
      <c r="L236" s="5">
        <f t="shared" si="20"/>
        <v>11</v>
      </c>
      <c r="M236" s="5">
        <f t="shared" si="21"/>
        <v>28</v>
      </c>
      <c r="N236" s="5" t="b">
        <f t="shared" si="22"/>
        <v>1</v>
      </c>
      <c r="O236" s="5">
        <f t="shared" si="23"/>
        <v>11</v>
      </c>
    </row>
    <row r="237" spans="1:15">
      <c r="A237" s="1">
        <v>41630</v>
      </c>
      <c r="B237" t="s">
        <v>33</v>
      </c>
      <c r="C237">
        <v>23</v>
      </c>
      <c r="D237" t="s">
        <v>26</v>
      </c>
      <c r="E237">
        <v>20</v>
      </c>
      <c r="F237">
        <v>9</v>
      </c>
      <c r="G237">
        <v>48.5</v>
      </c>
      <c r="H237" s="5">
        <v>16</v>
      </c>
      <c r="I237" s="5">
        <f>ABS(F237)</f>
        <v>9</v>
      </c>
      <c r="J237" s="5">
        <f t="shared" si="18"/>
        <v>12</v>
      </c>
      <c r="K237" s="6">
        <f t="shared" si="19"/>
        <v>16</v>
      </c>
      <c r="L237" s="5">
        <f t="shared" si="20"/>
        <v>12</v>
      </c>
      <c r="M237" s="5">
        <f t="shared" si="21"/>
        <v>-3</v>
      </c>
      <c r="N237" s="5" t="b">
        <f t="shared" si="22"/>
        <v>0</v>
      </c>
      <c r="O237" s="5">
        <f t="shared" si="23"/>
        <v>0</v>
      </c>
    </row>
    <row r="238" spans="1:15">
      <c r="A238" s="1">
        <v>41630</v>
      </c>
      <c r="B238" t="s">
        <v>27</v>
      </c>
      <c r="C238">
        <v>13</v>
      </c>
      <c r="D238" t="s">
        <v>38</v>
      </c>
      <c r="E238">
        <v>26</v>
      </c>
      <c r="F238">
        <v>9</v>
      </c>
      <c r="G238">
        <v>51</v>
      </c>
      <c r="H238" s="5">
        <v>16</v>
      </c>
      <c r="I238" s="5">
        <f>ABS(F238)</f>
        <v>9</v>
      </c>
      <c r="J238" s="5">
        <f t="shared" si="18"/>
        <v>13</v>
      </c>
      <c r="K238" s="6">
        <f t="shared" si="19"/>
        <v>16</v>
      </c>
      <c r="L238" s="5">
        <f t="shared" si="20"/>
        <v>13</v>
      </c>
      <c r="M238" s="5">
        <f t="shared" si="21"/>
        <v>13</v>
      </c>
      <c r="N238" s="5" t="b">
        <f t="shared" si="22"/>
        <v>1</v>
      </c>
      <c r="O238" s="5">
        <f t="shared" si="23"/>
        <v>13</v>
      </c>
    </row>
    <row r="239" spans="1:15">
      <c r="A239" s="1">
        <v>41630</v>
      </c>
      <c r="B239" t="s">
        <v>29</v>
      </c>
      <c r="C239">
        <v>17</v>
      </c>
      <c r="D239" t="s">
        <v>23</v>
      </c>
      <c r="E239">
        <v>10</v>
      </c>
      <c r="F239">
        <v>9</v>
      </c>
      <c r="G239">
        <v>43</v>
      </c>
      <c r="H239" s="5">
        <v>16</v>
      </c>
      <c r="I239" s="5">
        <f>ABS(F239)</f>
        <v>9</v>
      </c>
      <c r="J239" s="5">
        <f t="shared" si="18"/>
        <v>14</v>
      </c>
      <c r="K239" s="6">
        <f t="shared" si="19"/>
        <v>16</v>
      </c>
      <c r="L239" s="5">
        <f t="shared" si="20"/>
        <v>14</v>
      </c>
      <c r="M239" s="5">
        <f t="shared" si="21"/>
        <v>-7</v>
      </c>
      <c r="N239" s="5" t="b">
        <f t="shared" si="22"/>
        <v>0</v>
      </c>
      <c r="O239" s="5">
        <f t="shared" si="23"/>
        <v>0</v>
      </c>
    </row>
    <row r="240" spans="1:15">
      <c r="A240" s="1">
        <v>41630</v>
      </c>
      <c r="B240" t="s">
        <v>8</v>
      </c>
      <c r="C240">
        <v>37</v>
      </c>
      <c r="D240" t="s">
        <v>37</v>
      </c>
      <c r="E240">
        <v>13</v>
      </c>
      <c r="F240">
        <v>-9.5</v>
      </c>
      <c r="G240">
        <v>53.5</v>
      </c>
      <c r="H240" s="5">
        <v>16</v>
      </c>
      <c r="I240" s="5">
        <f>ABS(F240)</f>
        <v>9.5</v>
      </c>
      <c r="J240" s="5">
        <f t="shared" si="18"/>
        <v>15</v>
      </c>
      <c r="K240" s="6">
        <f t="shared" si="19"/>
        <v>16</v>
      </c>
      <c r="L240" s="5">
        <f t="shared" si="20"/>
        <v>15</v>
      </c>
      <c r="M240" s="5">
        <f t="shared" si="21"/>
        <v>-24</v>
      </c>
      <c r="N240" s="5" t="b">
        <f t="shared" si="22"/>
        <v>1</v>
      </c>
      <c r="O240" s="5">
        <f t="shared" si="23"/>
        <v>15</v>
      </c>
    </row>
    <row r="241" spans="1:15">
      <c r="A241" s="1">
        <v>41631</v>
      </c>
      <c r="B241" t="s">
        <v>13</v>
      </c>
      <c r="C241">
        <v>24</v>
      </c>
      <c r="D241" t="s">
        <v>32</v>
      </c>
      <c r="E241">
        <v>34</v>
      </c>
      <c r="F241">
        <v>14.5</v>
      </c>
      <c r="G241">
        <v>46</v>
      </c>
      <c r="H241" s="5">
        <v>16</v>
      </c>
      <c r="I241" s="5">
        <f>ABS(F241)</f>
        <v>14.5</v>
      </c>
      <c r="J241" s="5">
        <f t="shared" si="18"/>
        <v>16</v>
      </c>
      <c r="K241" s="6">
        <f t="shared" si="19"/>
        <v>16</v>
      </c>
      <c r="L241" s="5">
        <f t="shared" si="20"/>
        <v>16</v>
      </c>
      <c r="M241" s="5">
        <f t="shared" si="21"/>
        <v>10</v>
      </c>
      <c r="N241" s="5" t="b">
        <f t="shared" si="22"/>
        <v>1</v>
      </c>
      <c r="O241" s="5">
        <f t="shared" si="23"/>
        <v>16</v>
      </c>
    </row>
    <row r="242" spans="1:15">
      <c r="A242" s="1">
        <v>41637</v>
      </c>
      <c r="B242" t="s">
        <v>26</v>
      </c>
      <c r="C242">
        <v>13</v>
      </c>
      <c r="D242" t="s">
        <v>25</v>
      </c>
      <c r="E242">
        <v>14</v>
      </c>
      <c r="F242">
        <v>-2.5</v>
      </c>
      <c r="G242">
        <v>49.5</v>
      </c>
      <c r="H242" s="5">
        <v>17</v>
      </c>
      <c r="I242" s="5">
        <f>ABS(F242)</f>
        <v>2.5</v>
      </c>
      <c r="J242" s="5">
        <f t="shared" si="18"/>
        <v>1</v>
      </c>
      <c r="K242" s="6">
        <f t="shared" si="19"/>
        <v>16</v>
      </c>
      <c r="L242" s="5">
        <f t="shared" si="20"/>
        <v>1</v>
      </c>
      <c r="M242" s="5">
        <f t="shared" si="21"/>
        <v>1</v>
      </c>
      <c r="N242" s="5" t="b">
        <f t="shared" si="22"/>
        <v>0</v>
      </c>
      <c r="O242" s="5">
        <f t="shared" si="23"/>
        <v>0</v>
      </c>
    </row>
    <row r="243" spans="1:15">
      <c r="A243" s="1">
        <v>41637</v>
      </c>
      <c r="B243" t="s">
        <v>32</v>
      </c>
      <c r="C243">
        <v>23</v>
      </c>
      <c r="D243" t="s">
        <v>29</v>
      </c>
      <c r="E243">
        <v>20</v>
      </c>
      <c r="F243">
        <v>3</v>
      </c>
      <c r="G243">
        <v>41</v>
      </c>
      <c r="H243" s="5">
        <v>17</v>
      </c>
      <c r="I243" s="5">
        <f>ABS(F243)</f>
        <v>3</v>
      </c>
      <c r="J243" s="5">
        <f t="shared" si="18"/>
        <v>2</v>
      </c>
      <c r="K243" s="6">
        <f t="shared" si="19"/>
        <v>16</v>
      </c>
      <c r="L243" s="5">
        <f t="shared" si="20"/>
        <v>2</v>
      </c>
      <c r="M243" s="5">
        <f t="shared" si="21"/>
        <v>-3</v>
      </c>
      <c r="N243" s="5" t="b">
        <f t="shared" si="22"/>
        <v>0</v>
      </c>
      <c r="O243" s="5">
        <f t="shared" si="23"/>
        <v>0</v>
      </c>
    </row>
    <row r="244" spans="1:15">
      <c r="A244" s="1">
        <v>41637</v>
      </c>
      <c r="B244" t="s">
        <v>31</v>
      </c>
      <c r="C244">
        <v>33</v>
      </c>
      <c r="D244" t="s">
        <v>20</v>
      </c>
      <c r="E244">
        <v>28</v>
      </c>
      <c r="F244">
        <v>-3</v>
      </c>
      <c r="G244">
        <v>51.5</v>
      </c>
      <c r="H244" s="5">
        <v>17</v>
      </c>
      <c r="I244" s="5">
        <f>ABS(F244)</f>
        <v>3</v>
      </c>
      <c r="J244" s="5">
        <f t="shared" si="18"/>
        <v>3</v>
      </c>
      <c r="K244" s="6">
        <f t="shared" si="19"/>
        <v>16</v>
      </c>
      <c r="L244" s="5">
        <f t="shared" si="20"/>
        <v>3</v>
      </c>
      <c r="M244" s="5">
        <f t="shared" si="21"/>
        <v>-5</v>
      </c>
      <c r="N244" s="5" t="b">
        <f t="shared" si="22"/>
        <v>1</v>
      </c>
      <c r="O244" s="5">
        <f t="shared" si="23"/>
        <v>3</v>
      </c>
    </row>
    <row r="245" spans="1:15">
      <c r="A245" s="1">
        <v>41637</v>
      </c>
      <c r="B245" t="s">
        <v>36</v>
      </c>
      <c r="C245">
        <v>6</v>
      </c>
      <c r="D245" t="s">
        <v>33</v>
      </c>
      <c r="E245">
        <v>20</v>
      </c>
      <c r="F245">
        <v>3.5</v>
      </c>
      <c r="G245">
        <v>44.5</v>
      </c>
      <c r="H245" s="5">
        <v>17</v>
      </c>
      <c r="I245" s="5">
        <f>ABS(F245)</f>
        <v>3.5</v>
      </c>
      <c r="J245" s="5">
        <f t="shared" si="18"/>
        <v>4</v>
      </c>
      <c r="K245" s="6">
        <f t="shared" si="19"/>
        <v>16</v>
      </c>
      <c r="L245" s="5">
        <f t="shared" si="20"/>
        <v>4</v>
      </c>
      <c r="M245" s="5">
        <f t="shared" si="21"/>
        <v>14</v>
      </c>
      <c r="N245" s="5" t="b">
        <f t="shared" si="22"/>
        <v>1</v>
      </c>
      <c r="O245" s="5">
        <f t="shared" si="23"/>
        <v>4</v>
      </c>
    </row>
    <row r="246" spans="1:15">
      <c r="A246" s="1">
        <v>41637</v>
      </c>
      <c r="B246" t="s">
        <v>24</v>
      </c>
      <c r="C246">
        <v>21</v>
      </c>
      <c r="D246" t="s">
        <v>13</v>
      </c>
      <c r="E246">
        <v>20</v>
      </c>
      <c r="F246">
        <v>-5.5</v>
      </c>
      <c r="G246">
        <v>46.5</v>
      </c>
      <c r="H246" s="5">
        <v>17</v>
      </c>
      <c r="I246" s="5">
        <f>ABS(F246)</f>
        <v>5.5</v>
      </c>
      <c r="J246" s="5">
        <f t="shared" si="18"/>
        <v>5</v>
      </c>
      <c r="K246" s="6">
        <f t="shared" si="19"/>
        <v>16</v>
      </c>
      <c r="L246" s="5">
        <f t="shared" si="20"/>
        <v>5</v>
      </c>
      <c r="M246" s="5">
        <f t="shared" si="21"/>
        <v>-1</v>
      </c>
      <c r="N246" s="5" t="b">
        <f t="shared" si="22"/>
        <v>1</v>
      </c>
      <c r="O246" s="5">
        <f t="shared" si="23"/>
        <v>5</v>
      </c>
    </row>
    <row r="247" spans="1:15">
      <c r="A247" s="1">
        <v>41637</v>
      </c>
      <c r="B247" t="s">
        <v>37</v>
      </c>
      <c r="C247">
        <v>10</v>
      </c>
      <c r="D247" t="s">
        <v>11</v>
      </c>
      <c r="E247">
        <v>16</v>
      </c>
      <c r="F247">
        <v>6.5</v>
      </c>
      <c r="G247">
        <v>44.5</v>
      </c>
      <c r="H247" s="5">
        <v>17</v>
      </c>
      <c r="I247" s="5">
        <f>ABS(F247)</f>
        <v>6.5</v>
      </c>
      <c r="J247" s="5">
        <f t="shared" si="18"/>
        <v>6</v>
      </c>
      <c r="K247" s="6">
        <f t="shared" si="19"/>
        <v>16</v>
      </c>
      <c r="L247" s="5">
        <f t="shared" si="20"/>
        <v>6</v>
      </c>
      <c r="M247" s="5">
        <f t="shared" si="21"/>
        <v>6</v>
      </c>
      <c r="N247" s="5" t="b">
        <f t="shared" si="22"/>
        <v>1</v>
      </c>
      <c r="O247" s="5">
        <f t="shared" si="23"/>
        <v>6</v>
      </c>
    </row>
    <row r="248" spans="1:15">
      <c r="A248" s="1">
        <v>41637</v>
      </c>
      <c r="B248" t="s">
        <v>7</v>
      </c>
      <c r="C248">
        <v>17</v>
      </c>
      <c r="D248" t="s">
        <v>19</v>
      </c>
      <c r="E248">
        <v>34</v>
      </c>
      <c r="F248">
        <v>7</v>
      </c>
      <c r="G248">
        <v>42.5</v>
      </c>
      <c r="H248" s="5">
        <v>17</v>
      </c>
      <c r="I248" s="5">
        <f>ABS(F248)</f>
        <v>7</v>
      </c>
      <c r="J248" s="5">
        <f t="shared" si="18"/>
        <v>7</v>
      </c>
      <c r="K248" s="6">
        <f t="shared" si="19"/>
        <v>16</v>
      </c>
      <c r="L248" s="5">
        <f t="shared" si="20"/>
        <v>7</v>
      </c>
      <c r="M248" s="5">
        <f t="shared" si="21"/>
        <v>17</v>
      </c>
      <c r="N248" s="5" t="b">
        <f t="shared" si="22"/>
        <v>1</v>
      </c>
      <c r="O248" s="5">
        <f t="shared" si="23"/>
        <v>7</v>
      </c>
    </row>
    <row r="249" spans="1:15">
      <c r="A249" s="1">
        <v>41637</v>
      </c>
      <c r="B249" t="s">
        <v>35</v>
      </c>
      <c r="C249">
        <v>24</v>
      </c>
      <c r="D249" t="s">
        <v>34</v>
      </c>
      <c r="E249">
        <v>22</v>
      </c>
      <c r="F249">
        <v>-7</v>
      </c>
      <c r="G249">
        <v>52.5</v>
      </c>
      <c r="H249" s="5">
        <v>17</v>
      </c>
      <c r="I249" s="5">
        <f>ABS(F249)</f>
        <v>7</v>
      </c>
      <c r="J249" s="5">
        <f t="shared" si="18"/>
        <v>8</v>
      </c>
      <c r="K249" s="6">
        <f t="shared" si="19"/>
        <v>16</v>
      </c>
      <c r="L249" s="5">
        <f t="shared" si="20"/>
        <v>8</v>
      </c>
      <c r="M249" s="5">
        <f t="shared" si="21"/>
        <v>-2</v>
      </c>
      <c r="N249" s="5" t="b">
        <f t="shared" si="22"/>
        <v>1</v>
      </c>
      <c r="O249" s="5">
        <f t="shared" si="23"/>
        <v>8</v>
      </c>
    </row>
    <row r="250" spans="1:15">
      <c r="A250" s="1">
        <v>41637</v>
      </c>
      <c r="B250" t="s">
        <v>16</v>
      </c>
      <c r="C250">
        <v>20</v>
      </c>
      <c r="D250" t="s">
        <v>21</v>
      </c>
      <c r="E250">
        <v>7</v>
      </c>
      <c r="F250">
        <v>7</v>
      </c>
      <c r="G250">
        <v>41</v>
      </c>
      <c r="H250" s="5">
        <v>17</v>
      </c>
      <c r="I250" s="5">
        <f>ABS(F250)</f>
        <v>7</v>
      </c>
      <c r="J250" s="5">
        <f t="shared" si="18"/>
        <v>9</v>
      </c>
      <c r="K250" s="6">
        <f t="shared" si="19"/>
        <v>16</v>
      </c>
      <c r="L250" s="5">
        <f t="shared" si="20"/>
        <v>9</v>
      </c>
      <c r="M250" s="5">
        <f t="shared" si="21"/>
        <v>-13</v>
      </c>
      <c r="N250" s="5" t="b">
        <f t="shared" si="22"/>
        <v>0</v>
      </c>
      <c r="O250" s="5">
        <f t="shared" si="23"/>
        <v>0</v>
      </c>
    </row>
    <row r="251" spans="1:15">
      <c r="A251" s="1">
        <v>41637</v>
      </c>
      <c r="B251" t="s">
        <v>10</v>
      </c>
      <c r="C251">
        <v>20</v>
      </c>
      <c r="D251" t="s">
        <v>9</v>
      </c>
      <c r="E251">
        <v>34</v>
      </c>
      <c r="F251">
        <v>7</v>
      </c>
      <c r="G251">
        <v>46</v>
      </c>
      <c r="H251" s="5">
        <v>17</v>
      </c>
      <c r="I251" s="5">
        <f>ABS(F251)</f>
        <v>7</v>
      </c>
      <c r="J251" s="5">
        <f t="shared" si="18"/>
        <v>10</v>
      </c>
      <c r="K251" s="6">
        <f t="shared" si="19"/>
        <v>16</v>
      </c>
      <c r="L251" s="5">
        <f t="shared" si="20"/>
        <v>10</v>
      </c>
      <c r="M251" s="5">
        <f t="shared" si="21"/>
        <v>14</v>
      </c>
      <c r="N251" s="5" t="b">
        <f t="shared" si="22"/>
        <v>1</v>
      </c>
      <c r="O251" s="5">
        <f t="shared" si="23"/>
        <v>10</v>
      </c>
    </row>
    <row r="252" spans="1:15">
      <c r="A252" s="1">
        <v>41637</v>
      </c>
      <c r="B252" t="s">
        <v>22</v>
      </c>
      <c r="C252">
        <v>7</v>
      </c>
      <c r="D252" t="s">
        <v>12</v>
      </c>
      <c r="E252">
        <v>20</v>
      </c>
      <c r="F252">
        <v>9.5</v>
      </c>
      <c r="G252">
        <v>44.5</v>
      </c>
      <c r="H252" s="5">
        <v>17</v>
      </c>
      <c r="I252" s="5">
        <f>ABS(F252)</f>
        <v>9.5</v>
      </c>
      <c r="J252" s="5">
        <f t="shared" si="18"/>
        <v>11</v>
      </c>
      <c r="K252" s="6">
        <f t="shared" si="19"/>
        <v>16</v>
      </c>
      <c r="L252" s="5">
        <f t="shared" si="20"/>
        <v>11</v>
      </c>
      <c r="M252" s="5">
        <f t="shared" si="21"/>
        <v>13</v>
      </c>
      <c r="N252" s="5" t="b">
        <f t="shared" si="22"/>
        <v>1</v>
      </c>
      <c r="O252" s="5">
        <f t="shared" si="23"/>
        <v>11</v>
      </c>
    </row>
    <row r="253" spans="1:15">
      <c r="A253" s="1">
        <v>41637</v>
      </c>
      <c r="B253" t="s">
        <v>8</v>
      </c>
      <c r="C253">
        <v>34</v>
      </c>
      <c r="D253" t="s">
        <v>27</v>
      </c>
      <c r="E253">
        <v>14</v>
      </c>
      <c r="F253">
        <v>-10</v>
      </c>
      <c r="G253">
        <v>53.5</v>
      </c>
      <c r="H253" s="5">
        <v>17</v>
      </c>
      <c r="I253" s="5">
        <f>ABS(F253)</f>
        <v>10</v>
      </c>
      <c r="J253" s="5">
        <f t="shared" si="18"/>
        <v>12</v>
      </c>
      <c r="K253" s="6">
        <f t="shared" si="19"/>
        <v>16</v>
      </c>
      <c r="L253" s="5">
        <f t="shared" si="20"/>
        <v>12</v>
      </c>
      <c r="M253" s="5">
        <f t="shared" si="21"/>
        <v>-20</v>
      </c>
      <c r="N253" s="5" t="b">
        <f t="shared" si="22"/>
        <v>1</v>
      </c>
      <c r="O253" s="5">
        <f t="shared" si="23"/>
        <v>12</v>
      </c>
    </row>
    <row r="254" spans="1:15">
      <c r="A254" s="1">
        <v>41637</v>
      </c>
      <c r="B254" t="s">
        <v>15</v>
      </c>
      <c r="C254">
        <v>17</v>
      </c>
      <c r="D254" t="s">
        <v>14</v>
      </c>
      <c r="E254">
        <v>42</v>
      </c>
      <c r="F254">
        <v>10.5</v>
      </c>
      <c r="G254">
        <v>46.5</v>
      </c>
      <c r="H254" s="5">
        <v>17</v>
      </c>
      <c r="I254" s="5">
        <f>ABS(F254)</f>
        <v>10.5</v>
      </c>
      <c r="J254" s="5">
        <f t="shared" si="18"/>
        <v>13</v>
      </c>
      <c r="K254" s="6">
        <f t="shared" si="19"/>
        <v>16</v>
      </c>
      <c r="L254" s="5">
        <f t="shared" si="20"/>
        <v>13</v>
      </c>
      <c r="M254" s="5">
        <f t="shared" si="21"/>
        <v>25</v>
      </c>
      <c r="N254" s="5" t="b">
        <f t="shared" si="22"/>
        <v>1</v>
      </c>
      <c r="O254" s="5">
        <f t="shared" si="23"/>
        <v>13</v>
      </c>
    </row>
    <row r="255" spans="1:15">
      <c r="A255" s="1">
        <v>41637</v>
      </c>
      <c r="B255" t="s">
        <v>18</v>
      </c>
      <c r="C255">
        <v>10</v>
      </c>
      <c r="D255" t="s">
        <v>28</v>
      </c>
      <c r="E255">
        <v>30</v>
      </c>
      <c r="F255">
        <v>11.5</v>
      </c>
      <c r="G255">
        <v>45</v>
      </c>
      <c r="H255" s="5">
        <v>17</v>
      </c>
      <c r="I255" s="5">
        <f>ABS(F255)</f>
        <v>11.5</v>
      </c>
      <c r="J255" s="5">
        <f t="shared" si="18"/>
        <v>14</v>
      </c>
      <c r="K255" s="6">
        <f t="shared" si="19"/>
        <v>16</v>
      </c>
      <c r="L255" s="5">
        <f t="shared" si="20"/>
        <v>14</v>
      </c>
      <c r="M255" s="5">
        <f t="shared" si="21"/>
        <v>20</v>
      </c>
      <c r="N255" s="5" t="b">
        <f t="shared" si="22"/>
        <v>1</v>
      </c>
      <c r="O255" s="5">
        <f t="shared" si="23"/>
        <v>14</v>
      </c>
    </row>
    <row r="256" spans="1:15">
      <c r="A256" s="1">
        <v>41637</v>
      </c>
      <c r="B256" t="s">
        <v>30</v>
      </c>
      <c r="C256">
        <v>9</v>
      </c>
      <c r="D256" t="s">
        <v>23</v>
      </c>
      <c r="E256">
        <v>27</v>
      </c>
      <c r="F256">
        <v>12.5</v>
      </c>
      <c r="G256">
        <v>41</v>
      </c>
      <c r="H256" s="5">
        <v>17</v>
      </c>
      <c r="I256" s="5">
        <f>ABS(F256)</f>
        <v>12.5</v>
      </c>
      <c r="J256" s="5">
        <f t="shared" si="18"/>
        <v>15</v>
      </c>
      <c r="K256" s="6">
        <f t="shared" si="19"/>
        <v>16</v>
      </c>
      <c r="L256" s="5">
        <f t="shared" si="20"/>
        <v>15</v>
      </c>
      <c r="M256" s="5">
        <f t="shared" si="21"/>
        <v>18</v>
      </c>
      <c r="N256" s="5" t="b">
        <f t="shared" si="22"/>
        <v>1</v>
      </c>
      <c r="O256" s="5">
        <f t="shared" si="23"/>
        <v>15</v>
      </c>
    </row>
    <row r="257" spans="1:15">
      <c r="A257" s="1">
        <v>41637</v>
      </c>
      <c r="B257" t="s">
        <v>17</v>
      </c>
      <c r="C257">
        <v>24</v>
      </c>
      <c r="D257" t="s">
        <v>38</v>
      </c>
      <c r="E257">
        <v>27</v>
      </c>
      <c r="F257">
        <v>14.5</v>
      </c>
      <c r="G257">
        <v>45</v>
      </c>
      <c r="H257" s="5">
        <v>17</v>
      </c>
      <c r="I257" s="5">
        <f>ABS(F257)</f>
        <v>14.5</v>
      </c>
      <c r="J257" s="5">
        <f t="shared" si="18"/>
        <v>16</v>
      </c>
      <c r="K257" s="6">
        <f t="shared" si="19"/>
        <v>16</v>
      </c>
      <c r="L257" s="5">
        <f t="shared" si="20"/>
        <v>16</v>
      </c>
      <c r="M257" s="5">
        <f t="shared" si="21"/>
        <v>3</v>
      </c>
      <c r="N257" s="5" t="b">
        <f t="shared" si="22"/>
        <v>1</v>
      </c>
      <c r="O257" s="5">
        <f t="shared" si="23"/>
        <v>16</v>
      </c>
    </row>
  </sheetData>
  <sortState ref="A2:I257">
    <sortCondition ref="H2:H257"/>
    <sortCondition ref="I2:I257"/>
    <sortCondition ref="D2:D2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nfl2013lines.csv</vt:lpstr>
    </vt:vector>
  </TitlesOfParts>
  <Company>Annalect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Bhattacharyya</dc:creator>
  <cp:lastModifiedBy>Amit Bhattacharyya</cp:lastModifiedBy>
  <dcterms:created xsi:type="dcterms:W3CDTF">2014-05-05T17:36:26Z</dcterms:created>
  <dcterms:modified xsi:type="dcterms:W3CDTF">2014-05-05T18:06:49Z</dcterms:modified>
</cp:coreProperties>
</file>